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04"/>
  <workbookPr/>
  <mc:AlternateContent xmlns:mc="http://schemas.openxmlformats.org/markup-compatibility/2006">
    <mc:Choice Requires="x15">
      <x15ac:absPath xmlns:x15ac="http://schemas.microsoft.com/office/spreadsheetml/2010/11/ac" url="https://tris42.sharepoint.com/sites/nic_is_nic/NIA 2/Reaching net zero working folder/Power/Analysis/00. Publication docs/"/>
    </mc:Choice>
  </mc:AlternateContent>
  <xr:revisionPtr revIDLastSave="580" documentId="8_{59B28D67-FF98-40CD-8BDA-592A0042D564}" xr6:coauthVersionLast="47" xr6:coauthVersionMax="47" xr10:uidLastSave="{EE7C3D1C-FE8C-411D-998B-932412D2509F}"/>
  <bookViews>
    <workbookView xWindow="41535" yWindow="3480" windowWidth="25200" windowHeight="15645" firstSheet="1" activeTab="2" xr2:uid="{1CB5E3CC-D630-4097-B3E3-59BD20F96DF5}"/>
  </bookViews>
  <sheets>
    <sheet name="Intro" sheetId="1" r:id="rId1"/>
    <sheet name="Common assumptions" sheetId="2" r:id="rId2"/>
    <sheet name="Hydrogen assumptions" sheetId="22" r:id="rId3"/>
    <sheet name="Base Case" sheetId="3" r:id="rId4"/>
    <sheet name="High H2" sheetId="15" r:id="rId5"/>
    <sheet name="No Hydrogen for Heat" sheetId="8" r:id="rId6"/>
    <sheet name="High Flexible Demand" sheetId="13" r:id="rId7"/>
    <sheet name="Low Flexible Demand" sheetId="4" r:id="rId8"/>
    <sheet name="Low interconnector" sheetId="17" r:id="rId9"/>
    <sheet name="Abated Gas Ban" sheetId="10" r:id="rId10"/>
    <sheet name="High Nuclear" sheetId="18" r:id="rId11"/>
    <sheet name="Base Case EWY" sheetId="19" r:id="rId12"/>
    <sheet name="Abated Gas Ban EWY" sheetId="20" r:id="rId13"/>
    <sheet name="High Nuclear EWY" sheetId="21" r:id="rId14"/>
    <sheet name="Glossary" sheetId="7" r:id="rId15"/>
  </sheets>
  <externalReferences>
    <externalReference r:id="rId16"/>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76" i="19" l="1"/>
  <c r="H176" i="19"/>
  <c r="I176" i="19"/>
  <c r="J176" i="19"/>
  <c r="K176" i="19"/>
  <c r="L176" i="19"/>
  <c r="M176" i="19"/>
  <c r="N176" i="19"/>
  <c r="O176" i="19"/>
  <c r="P176" i="19"/>
  <c r="Q176" i="19"/>
  <c r="R176" i="19"/>
  <c r="S176" i="19"/>
  <c r="T176" i="19"/>
  <c r="U176" i="19"/>
  <c r="V176" i="19"/>
  <c r="W176" i="19"/>
  <c r="X176" i="19"/>
  <c r="Y176" i="19"/>
  <c r="Z176" i="19"/>
  <c r="AA176" i="19"/>
  <c r="AB176" i="19"/>
  <c r="AC176" i="19"/>
  <c r="AD176" i="19"/>
  <c r="AE176" i="19"/>
  <c r="AF176" i="19"/>
  <c r="AG176" i="19"/>
  <c r="AH176" i="19"/>
  <c r="AI176" i="19"/>
  <c r="AJ176" i="19"/>
  <c r="AK176" i="19"/>
  <c r="AL176" i="19"/>
  <c r="AM176" i="19"/>
  <c r="AN176" i="19"/>
  <c r="AO176" i="19"/>
  <c r="AP176" i="19"/>
  <c r="AQ176" i="19"/>
  <c r="AR176" i="19"/>
  <c r="F176" i="19"/>
  <c r="G40" i="1"/>
  <c r="G155" i="19"/>
  <c r="H155" i="19"/>
  <c r="I155" i="19"/>
  <c r="J155" i="19"/>
  <c r="K155" i="19"/>
  <c r="L155" i="19"/>
  <c r="M155" i="19"/>
  <c r="N155" i="19"/>
  <c r="O155" i="19"/>
  <c r="P155" i="19"/>
  <c r="Q155" i="19"/>
  <c r="R155" i="19"/>
  <c r="S155" i="19"/>
  <c r="T155" i="19"/>
  <c r="U155" i="19"/>
  <c r="V155" i="19"/>
  <c r="W155" i="19"/>
  <c r="X155" i="19"/>
  <c r="Y155" i="19"/>
  <c r="Z155" i="19"/>
  <c r="AA155" i="19"/>
  <c r="AB155" i="19"/>
  <c r="AC155" i="19"/>
  <c r="AD155" i="19"/>
  <c r="AE155" i="19"/>
  <c r="AF155" i="19"/>
  <c r="AG155" i="19"/>
  <c r="AH155" i="19"/>
  <c r="AI155" i="19"/>
  <c r="AJ155" i="19"/>
  <c r="AK155" i="19"/>
  <c r="AL155" i="19"/>
  <c r="AM155" i="19"/>
  <c r="AN155" i="19"/>
  <c r="AO155" i="19"/>
  <c r="AP155" i="19"/>
  <c r="AQ155" i="19"/>
  <c r="AR155" i="19"/>
  <c r="G156" i="19"/>
  <c r="H156" i="19"/>
  <c r="I156" i="19"/>
  <c r="J156" i="19"/>
  <c r="K156" i="19"/>
  <c r="L156" i="19"/>
  <c r="M156" i="19"/>
  <c r="N156" i="19"/>
  <c r="O156" i="19"/>
  <c r="P156" i="19"/>
  <c r="Q156" i="19"/>
  <c r="R156" i="19"/>
  <c r="S156" i="19"/>
  <c r="T156" i="19"/>
  <c r="U156" i="19"/>
  <c r="V156" i="19"/>
  <c r="W156" i="19"/>
  <c r="X156" i="19"/>
  <c r="Y156" i="19"/>
  <c r="Z156" i="19"/>
  <c r="AA156" i="19"/>
  <c r="AB156" i="19"/>
  <c r="AC156" i="19"/>
  <c r="AD156" i="19"/>
  <c r="AE156" i="19"/>
  <c r="AF156" i="19"/>
  <c r="AG156" i="19"/>
  <c r="AH156" i="19"/>
  <c r="AI156" i="19"/>
  <c r="AJ156" i="19"/>
  <c r="AK156" i="19"/>
  <c r="AL156" i="19"/>
  <c r="AM156" i="19"/>
  <c r="AN156" i="19"/>
  <c r="AO156" i="19"/>
  <c r="AP156" i="19"/>
  <c r="AQ156" i="19"/>
  <c r="AR156" i="19"/>
  <c r="G157" i="19"/>
  <c r="H157" i="19"/>
  <c r="I157" i="19"/>
  <c r="J157" i="19"/>
  <c r="K157" i="19"/>
  <c r="L157" i="19"/>
  <c r="M157" i="19"/>
  <c r="N157" i="19"/>
  <c r="O157" i="19"/>
  <c r="P157" i="19"/>
  <c r="Q157" i="19"/>
  <c r="R157" i="19"/>
  <c r="S157" i="19"/>
  <c r="T157" i="19"/>
  <c r="U157" i="19"/>
  <c r="V157" i="19"/>
  <c r="W157" i="19"/>
  <c r="X157" i="19"/>
  <c r="Y157" i="19"/>
  <c r="Z157" i="19"/>
  <c r="AA157" i="19"/>
  <c r="AB157" i="19"/>
  <c r="AC157" i="19"/>
  <c r="AD157" i="19"/>
  <c r="AE157" i="19"/>
  <c r="AF157" i="19"/>
  <c r="AG157" i="19"/>
  <c r="AH157" i="19"/>
  <c r="AI157" i="19"/>
  <c r="AJ157" i="19"/>
  <c r="AK157" i="19"/>
  <c r="AL157" i="19"/>
  <c r="AM157" i="19"/>
  <c r="AN157" i="19"/>
  <c r="AO157" i="19"/>
  <c r="AP157" i="19"/>
  <c r="AQ157" i="19"/>
  <c r="AR157" i="19"/>
  <c r="G158" i="19"/>
  <c r="H158" i="19"/>
  <c r="I158" i="19"/>
  <c r="J158" i="19"/>
  <c r="K158" i="19"/>
  <c r="L158" i="19"/>
  <c r="M158" i="19"/>
  <c r="N158" i="19"/>
  <c r="O158" i="19"/>
  <c r="P158" i="19"/>
  <c r="Q158" i="19"/>
  <c r="R158" i="19"/>
  <c r="S158" i="19"/>
  <c r="T158" i="19"/>
  <c r="U158" i="19"/>
  <c r="V158" i="19"/>
  <c r="W158" i="19"/>
  <c r="X158" i="19"/>
  <c r="Y158" i="19"/>
  <c r="Z158" i="19"/>
  <c r="AA158" i="19"/>
  <c r="AB158" i="19"/>
  <c r="AC158" i="19"/>
  <c r="AD158" i="19"/>
  <c r="AE158" i="19"/>
  <c r="AF158" i="19"/>
  <c r="AG158" i="19"/>
  <c r="AH158" i="19"/>
  <c r="AI158" i="19"/>
  <c r="AJ158" i="19"/>
  <c r="AK158" i="19"/>
  <c r="AL158" i="19"/>
  <c r="AM158" i="19"/>
  <c r="AN158" i="19"/>
  <c r="AO158" i="19"/>
  <c r="AP158" i="19"/>
  <c r="AQ158" i="19"/>
  <c r="AR158" i="19"/>
  <c r="G159" i="19"/>
  <c r="H159" i="19"/>
  <c r="I159" i="19"/>
  <c r="J159" i="19"/>
  <c r="K159" i="19"/>
  <c r="L159" i="19"/>
  <c r="M159" i="19"/>
  <c r="N159" i="19"/>
  <c r="O159" i="19"/>
  <c r="P159" i="19"/>
  <c r="Q159" i="19"/>
  <c r="R159" i="19"/>
  <c r="S159" i="19"/>
  <c r="T159" i="19"/>
  <c r="U159" i="19"/>
  <c r="V159" i="19"/>
  <c r="W159" i="19"/>
  <c r="X159" i="19"/>
  <c r="Y159" i="19"/>
  <c r="Z159" i="19"/>
  <c r="AA159" i="19"/>
  <c r="AB159" i="19"/>
  <c r="AC159" i="19"/>
  <c r="AD159" i="19"/>
  <c r="AE159" i="19"/>
  <c r="AF159" i="19"/>
  <c r="AG159" i="19"/>
  <c r="AH159" i="19"/>
  <c r="AI159" i="19"/>
  <c r="AJ159" i="19"/>
  <c r="AK159" i="19"/>
  <c r="AL159" i="19"/>
  <c r="AM159" i="19"/>
  <c r="AN159" i="19"/>
  <c r="AO159" i="19"/>
  <c r="AP159" i="19"/>
  <c r="AQ159" i="19"/>
  <c r="AR159" i="19"/>
  <c r="G160" i="19"/>
  <c r="H160" i="19"/>
  <c r="I160" i="19"/>
  <c r="J160" i="19"/>
  <c r="K160" i="19"/>
  <c r="L160" i="19"/>
  <c r="M160" i="19"/>
  <c r="N160" i="19"/>
  <c r="O160" i="19"/>
  <c r="P160" i="19"/>
  <c r="Q160" i="19"/>
  <c r="R160" i="19"/>
  <c r="S160" i="19"/>
  <c r="T160" i="19"/>
  <c r="U160" i="19"/>
  <c r="V160" i="19"/>
  <c r="W160" i="19"/>
  <c r="X160" i="19"/>
  <c r="Y160" i="19"/>
  <c r="Z160" i="19"/>
  <c r="AA160" i="19"/>
  <c r="AB160" i="19"/>
  <c r="AC160" i="19"/>
  <c r="AD160" i="19"/>
  <c r="AE160" i="19"/>
  <c r="AF160" i="19"/>
  <c r="AG160" i="19"/>
  <c r="AH160" i="19"/>
  <c r="AI160" i="19"/>
  <c r="AJ160" i="19"/>
  <c r="AK160" i="19"/>
  <c r="AL160" i="19"/>
  <c r="AM160" i="19"/>
  <c r="AN160" i="19"/>
  <c r="AO160" i="19"/>
  <c r="AP160" i="19"/>
  <c r="AQ160" i="19"/>
  <c r="AR160" i="19"/>
  <c r="G161" i="19"/>
  <c r="H161" i="19"/>
  <c r="I161" i="19"/>
  <c r="J161" i="19"/>
  <c r="K161" i="19"/>
  <c r="L161" i="19"/>
  <c r="M161" i="19"/>
  <c r="N161" i="19"/>
  <c r="O161" i="19"/>
  <c r="P161" i="19"/>
  <c r="Q161" i="19"/>
  <c r="R161" i="19"/>
  <c r="S161" i="19"/>
  <c r="T161" i="19"/>
  <c r="U161" i="19"/>
  <c r="V161" i="19"/>
  <c r="W161" i="19"/>
  <c r="X161" i="19"/>
  <c r="Y161" i="19"/>
  <c r="Z161" i="19"/>
  <c r="AA161" i="19"/>
  <c r="AB161" i="19"/>
  <c r="AC161" i="19"/>
  <c r="AD161" i="19"/>
  <c r="AE161" i="19"/>
  <c r="AF161" i="19"/>
  <c r="AG161" i="19"/>
  <c r="AH161" i="19"/>
  <c r="AI161" i="19"/>
  <c r="AJ161" i="19"/>
  <c r="AK161" i="19"/>
  <c r="AL161" i="19"/>
  <c r="AM161" i="19"/>
  <c r="AN161" i="19"/>
  <c r="AO161" i="19"/>
  <c r="AP161" i="19"/>
  <c r="AQ161" i="19"/>
  <c r="AR161" i="19"/>
  <c r="G162" i="19"/>
  <c r="H162" i="19"/>
  <c r="I162" i="19"/>
  <c r="J162" i="19"/>
  <c r="K162" i="19"/>
  <c r="L162" i="19"/>
  <c r="M162" i="19"/>
  <c r="N162" i="19"/>
  <c r="O162" i="19"/>
  <c r="P162" i="19"/>
  <c r="Q162" i="19"/>
  <c r="R162" i="19"/>
  <c r="S162" i="19"/>
  <c r="T162" i="19"/>
  <c r="U162" i="19"/>
  <c r="V162" i="19"/>
  <c r="W162" i="19"/>
  <c r="X162" i="19"/>
  <c r="Y162" i="19"/>
  <c r="Z162" i="19"/>
  <c r="AA162" i="19"/>
  <c r="AB162" i="19"/>
  <c r="AC162" i="19"/>
  <c r="AD162" i="19"/>
  <c r="AE162" i="19"/>
  <c r="AF162" i="19"/>
  <c r="AG162" i="19"/>
  <c r="AH162" i="19"/>
  <c r="AI162" i="19"/>
  <c r="AJ162" i="19"/>
  <c r="AK162" i="19"/>
  <c r="AL162" i="19"/>
  <c r="AM162" i="19"/>
  <c r="AN162" i="19"/>
  <c r="AO162" i="19"/>
  <c r="AP162" i="19"/>
  <c r="AQ162" i="19"/>
  <c r="AR162" i="19"/>
  <c r="G163" i="19"/>
  <c r="H163" i="19"/>
  <c r="I163" i="19"/>
  <c r="J163" i="19"/>
  <c r="K163" i="19"/>
  <c r="L163" i="19"/>
  <c r="M163" i="19"/>
  <c r="N163" i="19"/>
  <c r="O163" i="19"/>
  <c r="P163" i="19"/>
  <c r="Q163" i="19"/>
  <c r="R163" i="19"/>
  <c r="S163" i="19"/>
  <c r="T163" i="19"/>
  <c r="U163" i="19"/>
  <c r="V163" i="19"/>
  <c r="W163" i="19"/>
  <c r="X163" i="19"/>
  <c r="Y163" i="19"/>
  <c r="Z163" i="19"/>
  <c r="AA163" i="19"/>
  <c r="AB163" i="19"/>
  <c r="AC163" i="19"/>
  <c r="AD163" i="19"/>
  <c r="AE163" i="19"/>
  <c r="AF163" i="19"/>
  <c r="AG163" i="19"/>
  <c r="AH163" i="19"/>
  <c r="AI163" i="19"/>
  <c r="AJ163" i="19"/>
  <c r="AK163" i="19"/>
  <c r="AL163" i="19"/>
  <c r="AM163" i="19"/>
  <c r="AN163" i="19"/>
  <c r="AO163" i="19"/>
  <c r="AP163" i="19"/>
  <c r="AQ163" i="19"/>
  <c r="AR163" i="19"/>
  <c r="G164" i="19"/>
  <c r="H164" i="19"/>
  <c r="I164" i="19"/>
  <c r="J164" i="19"/>
  <c r="K164" i="19"/>
  <c r="L164" i="19"/>
  <c r="M164" i="19"/>
  <c r="N164" i="19"/>
  <c r="O164" i="19"/>
  <c r="P164" i="19"/>
  <c r="Q164" i="19"/>
  <c r="R164" i="19"/>
  <c r="S164" i="19"/>
  <c r="T164" i="19"/>
  <c r="U164" i="19"/>
  <c r="V164" i="19"/>
  <c r="W164" i="19"/>
  <c r="X164" i="19"/>
  <c r="Y164" i="19"/>
  <c r="Z164" i="19"/>
  <c r="AA164" i="19"/>
  <c r="AB164" i="19"/>
  <c r="AC164" i="19"/>
  <c r="AD164" i="19"/>
  <c r="AE164" i="19"/>
  <c r="AF164" i="19"/>
  <c r="AG164" i="19"/>
  <c r="AH164" i="19"/>
  <c r="AI164" i="19"/>
  <c r="AJ164" i="19"/>
  <c r="AK164" i="19"/>
  <c r="AL164" i="19"/>
  <c r="AM164" i="19"/>
  <c r="AN164" i="19"/>
  <c r="AO164" i="19"/>
  <c r="AP164" i="19"/>
  <c r="AQ164" i="19"/>
  <c r="AR164" i="19"/>
  <c r="G165" i="19"/>
  <c r="H165" i="19"/>
  <c r="I165" i="19"/>
  <c r="J165" i="19"/>
  <c r="K165" i="19"/>
  <c r="L165" i="19"/>
  <c r="M165" i="19"/>
  <c r="N165" i="19"/>
  <c r="O165" i="19"/>
  <c r="P165" i="19"/>
  <c r="Q165" i="19"/>
  <c r="R165" i="19"/>
  <c r="S165" i="19"/>
  <c r="T165" i="19"/>
  <c r="U165" i="19"/>
  <c r="V165" i="19"/>
  <c r="W165" i="19"/>
  <c r="X165" i="19"/>
  <c r="Y165" i="19"/>
  <c r="Z165" i="19"/>
  <c r="AA165" i="19"/>
  <c r="AB165" i="19"/>
  <c r="AC165" i="19"/>
  <c r="AD165" i="19"/>
  <c r="AE165" i="19"/>
  <c r="AF165" i="19"/>
  <c r="AG165" i="19"/>
  <c r="AH165" i="19"/>
  <c r="AI165" i="19"/>
  <c r="AJ165" i="19"/>
  <c r="AK165" i="19"/>
  <c r="AL165" i="19"/>
  <c r="AM165" i="19"/>
  <c r="AN165" i="19"/>
  <c r="AO165" i="19"/>
  <c r="AP165" i="19"/>
  <c r="AQ165" i="19"/>
  <c r="AR165" i="19"/>
  <c r="G166" i="19"/>
  <c r="H166" i="19"/>
  <c r="I166" i="19"/>
  <c r="J166" i="19"/>
  <c r="K166" i="19"/>
  <c r="L166" i="19"/>
  <c r="M166" i="19"/>
  <c r="N166" i="19"/>
  <c r="O166" i="19"/>
  <c r="P166" i="19"/>
  <c r="Q166" i="19"/>
  <c r="R166" i="19"/>
  <c r="S166" i="19"/>
  <c r="T166" i="19"/>
  <c r="U166" i="19"/>
  <c r="V166" i="19"/>
  <c r="W166" i="19"/>
  <c r="X166" i="19"/>
  <c r="Y166" i="19"/>
  <c r="Z166" i="19"/>
  <c r="AA166" i="19"/>
  <c r="AB166" i="19"/>
  <c r="AC166" i="19"/>
  <c r="AD166" i="19"/>
  <c r="AE166" i="19"/>
  <c r="AF166" i="19"/>
  <c r="AG166" i="19"/>
  <c r="AH166" i="19"/>
  <c r="AI166" i="19"/>
  <c r="AJ166" i="19"/>
  <c r="AK166" i="19"/>
  <c r="AL166" i="19"/>
  <c r="AM166" i="19"/>
  <c r="AN166" i="19"/>
  <c r="AO166" i="19"/>
  <c r="AP166" i="19"/>
  <c r="AQ166" i="19"/>
  <c r="AR166" i="19"/>
  <c r="G167" i="19"/>
  <c r="H167" i="19"/>
  <c r="I167" i="19"/>
  <c r="J167" i="19"/>
  <c r="K167" i="19"/>
  <c r="L167" i="19"/>
  <c r="M167" i="19"/>
  <c r="N167" i="19"/>
  <c r="O167" i="19"/>
  <c r="P167" i="19"/>
  <c r="Q167" i="19"/>
  <c r="R167" i="19"/>
  <c r="S167" i="19"/>
  <c r="T167" i="19"/>
  <c r="U167" i="19"/>
  <c r="V167" i="19"/>
  <c r="W167" i="19"/>
  <c r="X167" i="19"/>
  <c r="Y167" i="19"/>
  <c r="Z167" i="19"/>
  <c r="AA167" i="19"/>
  <c r="AB167" i="19"/>
  <c r="AC167" i="19"/>
  <c r="AD167" i="19"/>
  <c r="AE167" i="19"/>
  <c r="AF167" i="19"/>
  <c r="AG167" i="19"/>
  <c r="AH167" i="19"/>
  <c r="AI167" i="19"/>
  <c r="AJ167" i="19"/>
  <c r="AK167" i="19"/>
  <c r="AL167" i="19"/>
  <c r="AM167" i="19"/>
  <c r="AN167" i="19"/>
  <c r="AO167" i="19"/>
  <c r="AP167" i="19"/>
  <c r="AQ167" i="19"/>
  <c r="AR167" i="19"/>
  <c r="G168" i="19"/>
  <c r="H168" i="19"/>
  <c r="I168" i="19"/>
  <c r="J168" i="19"/>
  <c r="K168" i="19"/>
  <c r="L168" i="19"/>
  <c r="M168" i="19"/>
  <c r="N168" i="19"/>
  <c r="O168" i="19"/>
  <c r="P168" i="19"/>
  <c r="Q168" i="19"/>
  <c r="R168" i="19"/>
  <c r="S168" i="19"/>
  <c r="T168" i="19"/>
  <c r="U168" i="19"/>
  <c r="V168" i="19"/>
  <c r="W168" i="19"/>
  <c r="X168" i="19"/>
  <c r="Y168" i="19"/>
  <c r="Z168" i="19"/>
  <c r="AA168" i="19"/>
  <c r="AB168" i="19"/>
  <c r="AC168" i="19"/>
  <c r="AD168" i="19"/>
  <c r="AE168" i="19"/>
  <c r="AF168" i="19"/>
  <c r="AG168" i="19"/>
  <c r="AH168" i="19"/>
  <c r="AI168" i="19"/>
  <c r="AJ168" i="19"/>
  <c r="AK168" i="19"/>
  <c r="AL168" i="19"/>
  <c r="AM168" i="19"/>
  <c r="AN168" i="19"/>
  <c r="AO168" i="19"/>
  <c r="AP168" i="19"/>
  <c r="AQ168" i="19"/>
  <c r="AR168" i="19"/>
  <c r="F156" i="19"/>
  <c r="F157" i="19"/>
  <c r="F158" i="19"/>
  <c r="F159" i="19"/>
  <c r="F160" i="19"/>
  <c r="F161" i="19"/>
  <c r="F162" i="19"/>
  <c r="F163" i="19"/>
  <c r="F164" i="19"/>
  <c r="F165" i="19"/>
  <c r="F166" i="19"/>
  <c r="F167" i="19"/>
  <c r="F168" i="19"/>
  <c r="G152" i="19"/>
  <c r="H152" i="19"/>
  <c r="I152" i="19"/>
  <c r="J152" i="19"/>
  <c r="K152" i="19"/>
  <c r="L152" i="19"/>
  <c r="M152" i="19"/>
  <c r="N152" i="19"/>
  <c r="O152" i="19"/>
  <c r="P152" i="19"/>
  <c r="Q152" i="19"/>
  <c r="R152" i="19"/>
  <c r="S152" i="19"/>
  <c r="T152" i="19"/>
  <c r="U152" i="19"/>
  <c r="V152" i="19"/>
  <c r="W152" i="19"/>
  <c r="X152" i="19"/>
  <c r="Y152" i="19"/>
  <c r="Z152" i="19"/>
  <c r="AA152" i="19"/>
  <c r="AB152" i="19"/>
  <c r="AC152" i="19"/>
  <c r="AD152" i="19"/>
  <c r="AE152" i="19"/>
  <c r="AF152" i="19"/>
  <c r="AG152" i="19"/>
  <c r="AH152" i="19"/>
  <c r="AI152" i="19"/>
  <c r="AJ152" i="19"/>
  <c r="AK152" i="19"/>
  <c r="AL152" i="19"/>
  <c r="AM152" i="19"/>
  <c r="AN152" i="19"/>
  <c r="AO152" i="19"/>
  <c r="AP152" i="19"/>
  <c r="AQ152" i="19"/>
  <c r="AR152" i="19"/>
  <c r="G153" i="19"/>
  <c r="H153" i="19"/>
  <c r="I153" i="19"/>
  <c r="J153" i="19"/>
  <c r="K153" i="19"/>
  <c r="L153" i="19"/>
  <c r="M153" i="19"/>
  <c r="N153" i="19"/>
  <c r="O153" i="19"/>
  <c r="P153" i="19"/>
  <c r="Q153" i="19"/>
  <c r="R153" i="19"/>
  <c r="S153" i="19"/>
  <c r="T153" i="19"/>
  <c r="U153" i="19"/>
  <c r="V153" i="19"/>
  <c r="W153" i="19"/>
  <c r="X153" i="19"/>
  <c r="Y153" i="19"/>
  <c r="Z153" i="19"/>
  <c r="AA153" i="19"/>
  <c r="AB153" i="19"/>
  <c r="AC153" i="19"/>
  <c r="AD153" i="19"/>
  <c r="AE153" i="19"/>
  <c r="AF153" i="19"/>
  <c r="AG153" i="19"/>
  <c r="AH153" i="19"/>
  <c r="AI153" i="19"/>
  <c r="AJ153" i="19"/>
  <c r="AK153" i="19"/>
  <c r="AL153" i="19"/>
  <c r="AM153" i="19"/>
  <c r="AN153" i="19"/>
  <c r="AO153" i="19"/>
  <c r="AP153" i="19"/>
  <c r="AQ153" i="19"/>
  <c r="AR153" i="19"/>
  <c r="G154" i="19"/>
  <c r="H154" i="19"/>
  <c r="I154" i="19"/>
  <c r="J154" i="19"/>
  <c r="K154" i="19"/>
  <c r="L154" i="19"/>
  <c r="M154" i="19"/>
  <c r="N154" i="19"/>
  <c r="O154" i="19"/>
  <c r="P154" i="19"/>
  <c r="Q154" i="19"/>
  <c r="R154" i="19"/>
  <c r="S154" i="19"/>
  <c r="T154" i="19"/>
  <c r="U154" i="19"/>
  <c r="V154" i="19"/>
  <c r="W154" i="19"/>
  <c r="X154" i="19"/>
  <c r="Y154" i="19"/>
  <c r="Z154" i="19"/>
  <c r="AA154" i="19"/>
  <c r="AB154" i="19"/>
  <c r="AC154" i="19"/>
  <c r="AD154" i="19"/>
  <c r="AE154" i="19"/>
  <c r="AF154" i="19"/>
  <c r="AG154" i="19"/>
  <c r="AH154" i="19"/>
  <c r="AI154" i="19"/>
  <c r="AJ154" i="19"/>
  <c r="AK154" i="19"/>
  <c r="AL154" i="19"/>
  <c r="AM154" i="19"/>
  <c r="AN154" i="19"/>
  <c r="AO154" i="19"/>
  <c r="AP154" i="19"/>
  <c r="AQ154" i="19"/>
  <c r="AR154" i="19"/>
  <c r="F153" i="19"/>
  <c r="F154" i="19"/>
  <c r="F155" i="19"/>
  <c r="F177" i="19" l="1"/>
  <c r="G149" i="19"/>
  <c r="H149" i="19"/>
  <c r="I149" i="19"/>
  <c r="J149" i="19"/>
  <c r="K149" i="19"/>
  <c r="L149" i="19"/>
  <c r="M149" i="19"/>
  <c r="N149" i="19"/>
  <c r="O149" i="19"/>
  <c r="P149" i="19"/>
  <c r="Q149" i="19"/>
  <c r="R149" i="19"/>
  <c r="S149" i="19"/>
  <c r="T149" i="19"/>
  <c r="U149" i="19"/>
  <c r="V149" i="19"/>
  <c r="W149" i="19"/>
  <c r="X149" i="19"/>
  <c r="Y149" i="19"/>
  <c r="Z149" i="19"/>
  <c r="AA149" i="19"/>
  <c r="AB149" i="19"/>
  <c r="AC149" i="19"/>
  <c r="AD149" i="19"/>
  <c r="AE149" i="19"/>
  <c r="AF149" i="19"/>
  <c r="AG149" i="19"/>
  <c r="AH149" i="19"/>
  <c r="AI149" i="19"/>
  <c r="AJ149" i="19"/>
  <c r="AK149" i="19"/>
  <c r="AL149" i="19"/>
  <c r="AM149" i="19"/>
  <c r="AN149" i="19"/>
  <c r="AO149" i="19"/>
  <c r="AP149" i="19"/>
  <c r="AQ149" i="19"/>
  <c r="AR149" i="19"/>
  <c r="G150" i="19"/>
  <c r="H150" i="19"/>
  <c r="I150" i="19"/>
  <c r="J150" i="19"/>
  <c r="K150" i="19"/>
  <c r="L150" i="19"/>
  <c r="M150" i="19"/>
  <c r="N150" i="19"/>
  <c r="O150" i="19"/>
  <c r="P150" i="19"/>
  <c r="Q150" i="19"/>
  <c r="R150" i="19"/>
  <c r="S150" i="19"/>
  <c r="T150" i="19"/>
  <c r="U150" i="19"/>
  <c r="V150" i="19"/>
  <c r="W150" i="19"/>
  <c r="X150" i="19"/>
  <c r="Y150" i="19"/>
  <c r="Z150" i="19"/>
  <c r="AA150" i="19"/>
  <c r="AB150" i="19"/>
  <c r="AC150" i="19"/>
  <c r="AD150" i="19"/>
  <c r="AE150" i="19"/>
  <c r="AF150" i="19"/>
  <c r="AG150" i="19"/>
  <c r="AH150" i="19"/>
  <c r="AI150" i="19"/>
  <c r="AJ150" i="19"/>
  <c r="AK150" i="19"/>
  <c r="AL150" i="19"/>
  <c r="AM150" i="19"/>
  <c r="AN150" i="19"/>
  <c r="AO150" i="19"/>
  <c r="AP150" i="19"/>
  <c r="AQ150" i="19"/>
  <c r="AR150" i="19"/>
  <c r="G151" i="19"/>
  <c r="H151" i="19"/>
  <c r="I151" i="19"/>
  <c r="J151" i="19"/>
  <c r="K151" i="19"/>
  <c r="L151" i="19"/>
  <c r="M151" i="19"/>
  <c r="N151" i="19"/>
  <c r="O151" i="19"/>
  <c r="P151" i="19"/>
  <c r="Q151" i="19"/>
  <c r="R151" i="19"/>
  <c r="S151" i="19"/>
  <c r="T151" i="19"/>
  <c r="U151" i="19"/>
  <c r="V151" i="19"/>
  <c r="W151" i="19"/>
  <c r="X151" i="19"/>
  <c r="Y151" i="19"/>
  <c r="Z151" i="19"/>
  <c r="AA151" i="19"/>
  <c r="AB151" i="19"/>
  <c r="AC151" i="19"/>
  <c r="AD151" i="19"/>
  <c r="AE151" i="19"/>
  <c r="AF151" i="19"/>
  <c r="AG151" i="19"/>
  <c r="AH151" i="19"/>
  <c r="AI151" i="19"/>
  <c r="AJ151" i="19"/>
  <c r="AK151" i="19"/>
  <c r="AL151" i="19"/>
  <c r="AM151" i="19"/>
  <c r="AN151" i="19"/>
  <c r="AO151" i="19"/>
  <c r="AP151" i="19"/>
  <c r="AQ151" i="19"/>
  <c r="AR151" i="19"/>
  <c r="F150" i="19"/>
  <c r="F151" i="19"/>
  <c r="F152" i="19"/>
  <c r="F149" i="19"/>
  <c r="G229" i="21" l="1"/>
  <c r="H229" i="21"/>
  <c r="I229" i="21"/>
  <c r="J229" i="21"/>
  <c r="K229" i="21"/>
  <c r="L229" i="21"/>
  <c r="M229" i="21"/>
  <c r="N229" i="21"/>
  <c r="O229" i="21"/>
  <c r="P229" i="21"/>
  <c r="Q229" i="21"/>
  <c r="R229" i="21"/>
  <c r="S229" i="21"/>
  <c r="T229" i="21"/>
  <c r="U229" i="21"/>
  <c r="V229" i="21"/>
  <c r="W229" i="21"/>
  <c r="X229" i="21"/>
  <c r="Y229" i="21"/>
  <c r="Z229" i="21"/>
  <c r="AA229" i="21"/>
  <c r="AB229" i="21"/>
  <c r="AC229" i="21"/>
  <c r="AD229" i="21"/>
  <c r="AE229" i="21"/>
  <c r="AF229" i="21"/>
  <c r="AG229" i="21"/>
  <c r="AH229" i="21"/>
  <c r="AI229" i="21"/>
  <c r="AJ229" i="21"/>
  <c r="AK229" i="21"/>
  <c r="AL229" i="21"/>
  <c r="AM229" i="21"/>
  <c r="AN229" i="21"/>
  <c r="AO229" i="21"/>
  <c r="AP229" i="21"/>
  <c r="AQ229" i="21"/>
  <c r="AR229" i="21"/>
  <c r="F229" i="21"/>
  <c r="G229" i="20"/>
  <c r="H229" i="20"/>
  <c r="I229" i="20"/>
  <c r="J229" i="20"/>
  <c r="K229" i="20"/>
  <c r="L229" i="20"/>
  <c r="M229" i="20"/>
  <c r="N229" i="20"/>
  <c r="O229" i="20"/>
  <c r="P229" i="20"/>
  <c r="Q229" i="20"/>
  <c r="R229" i="20"/>
  <c r="S229" i="20"/>
  <c r="T229" i="20"/>
  <c r="U229" i="20"/>
  <c r="V229" i="20"/>
  <c r="W229" i="20"/>
  <c r="X229" i="20"/>
  <c r="Y229" i="20"/>
  <c r="Z229" i="20"/>
  <c r="AA229" i="20"/>
  <c r="AB229" i="20"/>
  <c r="AC229" i="20"/>
  <c r="AD229" i="20"/>
  <c r="AE229" i="20"/>
  <c r="AF229" i="20"/>
  <c r="AG229" i="20"/>
  <c r="AH229" i="20"/>
  <c r="AI229" i="20"/>
  <c r="AJ229" i="20"/>
  <c r="AK229" i="20"/>
  <c r="AL229" i="20"/>
  <c r="AM229" i="20"/>
  <c r="AN229" i="20"/>
  <c r="AO229" i="20"/>
  <c r="AP229" i="20"/>
  <c r="AQ229" i="20"/>
  <c r="AR229" i="20"/>
  <c r="F229" i="20"/>
  <c r="G236" i="19"/>
  <c r="G237" i="19" s="1"/>
  <c r="H236" i="19"/>
  <c r="H237" i="19" s="1"/>
  <c r="I236" i="19"/>
  <c r="I237" i="19" s="1"/>
  <c r="J236" i="19"/>
  <c r="J237" i="19" s="1"/>
  <c r="K236" i="19"/>
  <c r="K237" i="19" s="1"/>
  <c r="L236" i="19"/>
  <c r="L237" i="19" s="1"/>
  <c r="M236" i="19"/>
  <c r="M237" i="19" s="1"/>
  <c r="N236" i="19"/>
  <c r="N237" i="19" s="1"/>
  <c r="O236" i="19"/>
  <c r="P236" i="19"/>
  <c r="Q236" i="19"/>
  <c r="R236" i="19"/>
  <c r="S236" i="19"/>
  <c r="T236" i="19"/>
  <c r="U236" i="19"/>
  <c r="V236" i="19"/>
  <c r="W236" i="19"/>
  <c r="X236" i="19"/>
  <c r="Y236" i="19"/>
  <c r="Z236" i="19"/>
  <c r="AA236" i="19"/>
  <c r="AB236" i="19"/>
  <c r="AC236" i="19"/>
  <c r="AD236" i="19"/>
  <c r="AE236" i="19"/>
  <c r="AF236" i="19"/>
  <c r="AG236" i="19"/>
  <c r="AH236" i="19"/>
  <c r="AI236" i="19"/>
  <c r="AJ236" i="19"/>
  <c r="AK236" i="19"/>
  <c r="AL236" i="19"/>
  <c r="AM236" i="19"/>
  <c r="AN236" i="19"/>
  <c r="AO236" i="19"/>
  <c r="AP236" i="19"/>
  <c r="AQ236" i="19"/>
  <c r="AR236" i="19"/>
  <c r="F236" i="19"/>
  <c r="F149" i="3"/>
  <c r="G149" i="3"/>
  <c r="H149" i="3"/>
  <c r="I149" i="3"/>
  <c r="J149" i="3"/>
  <c r="K149" i="3"/>
  <c r="L149" i="3"/>
  <c r="M149" i="3"/>
  <c r="N149" i="3"/>
  <c r="O149" i="3"/>
  <c r="P149" i="3"/>
  <c r="Q149" i="3"/>
  <c r="R149" i="3"/>
  <c r="S149" i="3"/>
  <c r="T149" i="3"/>
  <c r="U149" i="3"/>
  <c r="V149" i="3"/>
  <c r="W149" i="3"/>
  <c r="X149" i="3"/>
  <c r="Y149" i="3"/>
  <c r="Z149" i="3"/>
  <c r="AA149" i="3"/>
  <c r="AB149" i="3"/>
  <c r="AC149" i="3"/>
  <c r="AD149" i="3"/>
  <c r="AE149" i="3"/>
  <c r="AF149" i="3"/>
  <c r="AG149" i="3"/>
  <c r="AH149" i="3"/>
  <c r="AI149" i="3"/>
  <c r="AJ149" i="3"/>
  <c r="AK149" i="3"/>
  <c r="AL149" i="3"/>
  <c r="AM149" i="3"/>
  <c r="AN149" i="3"/>
  <c r="AO149" i="3"/>
  <c r="AP149" i="3"/>
  <c r="AQ149" i="3"/>
  <c r="AR149" i="3"/>
  <c r="F150" i="3"/>
  <c r="G150" i="3"/>
  <c r="H150" i="3"/>
  <c r="I150" i="3"/>
  <c r="J150" i="3"/>
  <c r="K150" i="3"/>
  <c r="L150" i="3"/>
  <c r="M150" i="3"/>
  <c r="N150" i="3"/>
  <c r="O150" i="3"/>
  <c r="P150" i="3"/>
  <c r="Q150" i="3"/>
  <c r="R150" i="3"/>
  <c r="S150" i="3"/>
  <c r="T150" i="3"/>
  <c r="U150" i="3"/>
  <c r="V150" i="3"/>
  <c r="W150" i="3"/>
  <c r="X150" i="3"/>
  <c r="Y150" i="3"/>
  <c r="Z150" i="3"/>
  <c r="AA150" i="3"/>
  <c r="AB150" i="3"/>
  <c r="AC150" i="3"/>
  <c r="AD150" i="3"/>
  <c r="AE150" i="3"/>
  <c r="AF150" i="3"/>
  <c r="AG150" i="3"/>
  <c r="AH150" i="3"/>
  <c r="AI150" i="3"/>
  <c r="AJ150" i="3"/>
  <c r="AK150" i="3"/>
  <c r="AL150" i="3"/>
  <c r="AM150" i="3"/>
  <c r="AN150" i="3"/>
  <c r="AO150" i="3"/>
  <c r="AP150" i="3"/>
  <c r="AQ150" i="3"/>
  <c r="AR150" i="3"/>
  <c r="F151" i="3"/>
  <c r="G151" i="3"/>
  <c r="H151" i="3"/>
  <c r="I151" i="3"/>
  <c r="J151" i="3"/>
  <c r="K151" i="3"/>
  <c r="L151" i="3"/>
  <c r="M151" i="3"/>
  <c r="N151" i="3"/>
  <c r="O151" i="3"/>
  <c r="P151" i="3"/>
  <c r="Q151" i="3"/>
  <c r="R151" i="3"/>
  <c r="S151" i="3"/>
  <c r="T151" i="3"/>
  <c r="U151" i="3"/>
  <c r="V151" i="3"/>
  <c r="W151" i="3"/>
  <c r="X151" i="3"/>
  <c r="Y151" i="3"/>
  <c r="Z151" i="3"/>
  <c r="AA151" i="3"/>
  <c r="AB151" i="3"/>
  <c r="AC151" i="3"/>
  <c r="AD151" i="3"/>
  <c r="AE151" i="3"/>
  <c r="AF151" i="3"/>
  <c r="AG151" i="3"/>
  <c r="AH151" i="3"/>
  <c r="AI151" i="3"/>
  <c r="AJ151" i="3"/>
  <c r="AK151" i="3"/>
  <c r="AL151" i="3"/>
  <c r="AM151" i="3"/>
  <c r="AN151" i="3"/>
  <c r="AO151" i="3"/>
  <c r="AP151" i="3"/>
  <c r="AQ151" i="3"/>
  <c r="AR151" i="3"/>
  <c r="F152" i="3"/>
  <c r="G152" i="3"/>
  <c r="H152" i="3"/>
  <c r="I152" i="3"/>
  <c r="J152" i="3"/>
  <c r="K152" i="3"/>
  <c r="L152" i="3"/>
  <c r="M152" i="3"/>
  <c r="N152" i="3"/>
  <c r="O152" i="3"/>
  <c r="P152" i="3"/>
  <c r="Q152" i="3"/>
  <c r="R152" i="3"/>
  <c r="S152" i="3"/>
  <c r="T152" i="3"/>
  <c r="U152" i="3"/>
  <c r="V152" i="3"/>
  <c r="W152" i="3"/>
  <c r="X152" i="3"/>
  <c r="Y152" i="3"/>
  <c r="Z152" i="3"/>
  <c r="AA152" i="3"/>
  <c r="AB152" i="3"/>
  <c r="AC152" i="3"/>
  <c r="AD152" i="3"/>
  <c r="AE152" i="3"/>
  <c r="AF152" i="3"/>
  <c r="AG152" i="3"/>
  <c r="AH152" i="3"/>
  <c r="AI152" i="3"/>
  <c r="AJ152" i="3"/>
  <c r="AK152" i="3"/>
  <c r="AL152" i="3"/>
  <c r="AM152" i="3"/>
  <c r="AN152" i="3"/>
  <c r="AO152" i="3"/>
  <c r="AP152" i="3"/>
  <c r="AQ152" i="3"/>
  <c r="AR152" i="3"/>
  <c r="F153" i="3"/>
  <c r="G153" i="3"/>
  <c r="H153" i="3"/>
  <c r="I153" i="3"/>
  <c r="J153" i="3"/>
  <c r="K153" i="3"/>
  <c r="L153" i="3"/>
  <c r="M153" i="3"/>
  <c r="N153" i="3"/>
  <c r="O153" i="3"/>
  <c r="P153" i="3"/>
  <c r="Q153" i="3"/>
  <c r="R153" i="3"/>
  <c r="S153" i="3"/>
  <c r="T153" i="3"/>
  <c r="U153" i="3"/>
  <c r="V153" i="3"/>
  <c r="W153" i="3"/>
  <c r="X153" i="3"/>
  <c r="Y153" i="3"/>
  <c r="Z153" i="3"/>
  <c r="AA153" i="3"/>
  <c r="AB153" i="3"/>
  <c r="AC153" i="3"/>
  <c r="AD153" i="3"/>
  <c r="AE153" i="3"/>
  <c r="AF153" i="3"/>
  <c r="AG153" i="3"/>
  <c r="AH153" i="3"/>
  <c r="AI153" i="3"/>
  <c r="AJ153" i="3"/>
  <c r="AK153" i="3"/>
  <c r="AL153" i="3"/>
  <c r="AM153" i="3"/>
  <c r="AN153" i="3"/>
  <c r="AO153" i="3"/>
  <c r="AP153" i="3"/>
  <c r="AQ153" i="3"/>
  <c r="AR153" i="3"/>
  <c r="F154" i="3"/>
  <c r="G154" i="3"/>
  <c r="H154" i="3"/>
  <c r="I154" i="3"/>
  <c r="J154" i="3"/>
  <c r="K154" i="3"/>
  <c r="L154" i="3"/>
  <c r="M154" i="3"/>
  <c r="N154" i="3"/>
  <c r="O154" i="3"/>
  <c r="P154" i="3"/>
  <c r="Q154" i="3"/>
  <c r="R154" i="3"/>
  <c r="S154" i="3"/>
  <c r="T154" i="3"/>
  <c r="U154" i="3"/>
  <c r="V154" i="3"/>
  <c r="W154" i="3"/>
  <c r="X154" i="3"/>
  <c r="Y154" i="3"/>
  <c r="Z154" i="3"/>
  <c r="AA154" i="3"/>
  <c r="AB154" i="3"/>
  <c r="AC154" i="3"/>
  <c r="AD154" i="3"/>
  <c r="AE154" i="3"/>
  <c r="AF154" i="3"/>
  <c r="AG154" i="3"/>
  <c r="AH154" i="3"/>
  <c r="AI154" i="3"/>
  <c r="AJ154" i="3"/>
  <c r="AK154" i="3"/>
  <c r="AL154" i="3"/>
  <c r="AM154" i="3"/>
  <c r="AN154" i="3"/>
  <c r="AO154" i="3"/>
  <c r="AP154" i="3"/>
  <c r="AQ154" i="3"/>
  <c r="AR154" i="3"/>
  <c r="F155" i="3"/>
  <c r="G155" i="3"/>
  <c r="H155" i="3"/>
  <c r="I155" i="3"/>
  <c r="J155" i="3"/>
  <c r="K155" i="3"/>
  <c r="L155" i="3"/>
  <c r="M155" i="3"/>
  <c r="N155" i="3"/>
  <c r="O155" i="3"/>
  <c r="P155" i="3"/>
  <c r="Q155" i="3"/>
  <c r="R155" i="3"/>
  <c r="S155" i="3"/>
  <c r="T155" i="3"/>
  <c r="U155" i="3"/>
  <c r="V155" i="3"/>
  <c r="W155" i="3"/>
  <c r="X155" i="3"/>
  <c r="Y155" i="3"/>
  <c r="Z155" i="3"/>
  <c r="AA155" i="3"/>
  <c r="AB155" i="3"/>
  <c r="AC155" i="3"/>
  <c r="AD155" i="3"/>
  <c r="AE155" i="3"/>
  <c r="AF155" i="3"/>
  <c r="AG155" i="3"/>
  <c r="AH155" i="3"/>
  <c r="AI155" i="3"/>
  <c r="AJ155" i="3"/>
  <c r="AK155" i="3"/>
  <c r="AL155" i="3"/>
  <c r="AM155" i="3"/>
  <c r="AN155" i="3"/>
  <c r="AO155" i="3"/>
  <c r="AP155" i="3"/>
  <c r="AQ155" i="3"/>
  <c r="AR155" i="3"/>
  <c r="F156" i="3"/>
  <c r="G156" i="3"/>
  <c r="H156" i="3"/>
  <c r="I156" i="3"/>
  <c r="J156" i="3"/>
  <c r="K156" i="3"/>
  <c r="L156" i="3"/>
  <c r="M156" i="3"/>
  <c r="N156" i="3"/>
  <c r="O156" i="3"/>
  <c r="P156" i="3"/>
  <c r="Q156" i="3"/>
  <c r="R156" i="3"/>
  <c r="S156" i="3"/>
  <c r="T156" i="3"/>
  <c r="U156" i="3"/>
  <c r="V156" i="3"/>
  <c r="W156" i="3"/>
  <c r="X156" i="3"/>
  <c r="Y156" i="3"/>
  <c r="Z156" i="3"/>
  <c r="AA156" i="3"/>
  <c r="AB156" i="3"/>
  <c r="AC156" i="3"/>
  <c r="AD156" i="3"/>
  <c r="AE156" i="3"/>
  <c r="AF156" i="3"/>
  <c r="AG156" i="3"/>
  <c r="AH156" i="3"/>
  <c r="AI156" i="3"/>
  <c r="AJ156" i="3"/>
  <c r="AK156" i="3"/>
  <c r="AL156" i="3"/>
  <c r="AM156" i="3"/>
  <c r="AN156" i="3"/>
  <c r="AO156" i="3"/>
  <c r="AP156" i="3"/>
  <c r="AQ156" i="3"/>
  <c r="AR156" i="3"/>
  <c r="F157" i="3"/>
  <c r="G157" i="3"/>
  <c r="H157" i="3"/>
  <c r="I157" i="3"/>
  <c r="J157" i="3"/>
  <c r="K157" i="3"/>
  <c r="L157" i="3"/>
  <c r="M157" i="3"/>
  <c r="N157" i="3"/>
  <c r="O157" i="3"/>
  <c r="P157" i="3"/>
  <c r="Q157" i="3"/>
  <c r="R157" i="3"/>
  <c r="S157" i="3"/>
  <c r="T157" i="3"/>
  <c r="U157" i="3"/>
  <c r="V157" i="3"/>
  <c r="W157" i="3"/>
  <c r="X157" i="3"/>
  <c r="Y157" i="3"/>
  <c r="Z157" i="3"/>
  <c r="AA157" i="3"/>
  <c r="AB157" i="3"/>
  <c r="AC157" i="3"/>
  <c r="AD157" i="3"/>
  <c r="AE157" i="3"/>
  <c r="AF157" i="3"/>
  <c r="AG157" i="3"/>
  <c r="AH157" i="3"/>
  <c r="AI157" i="3"/>
  <c r="AJ157" i="3"/>
  <c r="AK157" i="3"/>
  <c r="AL157" i="3"/>
  <c r="AM157" i="3"/>
  <c r="AN157" i="3"/>
  <c r="AO157" i="3"/>
  <c r="AP157" i="3"/>
  <c r="AQ157" i="3"/>
  <c r="AR157" i="3"/>
  <c r="F158" i="3"/>
  <c r="G158" i="3"/>
  <c r="H158" i="3"/>
  <c r="I158" i="3"/>
  <c r="J158" i="3"/>
  <c r="K158" i="3"/>
  <c r="L158" i="3"/>
  <c r="M158" i="3"/>
  <c r="N158" i="3"/>
  <c r="O158" i="3"/>
  <c r="P158" i="3"/>
  <c r="Q158" i="3"/>
  <c r="R158" i="3"/>
  <c r="S158" i="3"/>
  <c r="T158" i="3"/>
  <c r="U158" i="3"/>
  <c r="V158" i="3"/>
  <c r="W158" i="3"/>
  <c r="X158" i="3"/>
  <c r="Y158" i="3"/>
  <c r="Z158" i="3"/>
  <c r="AA158" i="3"/>
  <c r="AB158" i="3"/>
  <c r="AC158" i="3"/>
  <c r="AD158" i="3"/>
  <c r="AE158" i="3"/>
  <c r="AF158" i="3"/>
  <c r="AG158" i="3"/>
  <c r="AH158" i="3"/>
  <c r="AI158" i="3"/>
  <c r="AJ158" i="3"/>
  <c r="AK158" i="3"/>
  <c r="AL158" i="3"/>
  <c r="AM158" i="3"/>
  <c r="AN158" i="3"/>
  <c r="AO158" i="3"/>
  <c r="AP158" i="3"/>
  <c r="AQ158" i="3"/>
  <c r="AR158" i="3"/>
  <c r="F159" i="3"/>
  <c r="G159" i="3"/>
  <c r="H159" i="3"/>
  <c r="I159" i="3"/>
  <c r="J159" i="3"/>
  <c r="K159" i="3"/>
  <c r="L159" i="3"/>
  <c r="M159" i="3"/>
  <c r="N159" i="3"/>
  <c r="O159" i="3"/>
  <c r="P159" i="3"/>
  <c r="Q159" i="3"/>
  <c r="R159" i="3"/>
  <c r="S159" i="3"/>
  <c r="T159" i="3"/>
  <c r="U159" i="3"/>
  <c r="V159" i="3"/>
  <c r="W159" i="3"/>
  <c r="X159" i="3"/>
  <c r="Y159" i="3"/>
  <c r="Z159" i="3"/>
  <c r="AA159" i="3"/>
  <c r="AB159" i="3"/>
  <c r="AC159" i="3"/>
  <c r="AD159" i="3"/>
  <c r="AE159" i="3"/>
  <c r="AF159" i="3"/>
  <c r="AG159" i="3"/>
  <c r="AH159" i="3"/>
  <c r="AI159" i="3"/>
  <c r="AJ159" i="3"/>
  <c r="AK159" i="3"/>
  <c r="AL159" i="3"/>
  <c r="AM159" i="3"/>
  <c r="AN159" i="3"/>
  <c r="AO159" i="3"/>
  <c r="AP159" i="3"/>
  <c r="AQ159" i="3"/>
  <c r="AR159" i="3"/>
  <c r="F160" i="3"/>
  <c r="G160" i="3"/>
  <c r="H160" i="3"/>
  <c r="I160" i="3"/>
  <c r="J160" i="3"/>
  <c r="K160" i="3"/>
  <c r="L160" i="3"/>
  <c r="M160" i="3"/>
  <c r="N160" i="3"/>
  <c r="O160" i="3"/>
  <c r="P160" i="3"/>
  <c r="Q160" i="3"/>
  <c r="R160" i="3"/>
  <c r="S160" i="3"/>
  <c r="T160" i="3"/>
  <c r="U160" i="3"/>
  <c r="V160" i="3"/>
  <c r="W160" i="3"/>
  <c r="X160" i="3"/>
  <c r="Y160" i="3"/>
  <c r="Z160" i="3"/>
  <c r="AA160" i="3"/>
  <c r="AB160" i="3"/>
  <c r="AC160" i="3"/>
  <c r="AD160" i="3"/>
  <c r="AE160" i="3"/>
  <c r="AF160" i="3"/>
  <c r="AG160" i="3"/>
  <c r="AH160" i="3"/>
  <c r="AI160" i="3"/>
  <c r="AJ160" i="3"/>
  <c r="AK160" i="3"/>
  <c r="AL160" i="3"/>
  <c r="AM160" i="3"/>
  <c r="AN160" i="3"/>
  <c r="AO160" i="3"/>
  <c r="AP160" i="3"/>
  <c r="AQ160" i="3"/>
  <c r="AR160" i="3"/>
  <c r="F161" i="3"/>
  <c r="G161" i="3"/>
  <c r="H161" i="3"/>
  <c r="I161" i="3"/>
  <c r="J161" i="3"/>
  <c r="K161" i="3"/>
  <c r="L161" i="3"/>
  <c r="M161" i="3"/>
  <c r="N161" i="3"/>
  <c r="O161" i="3"/>
  <c r="P161" i="3"/>
  <c r="Q161" i="3"/>
  <c r="R161" i="3"/>
  <c r="S161" i="3"/>
  <c r="T161" i="3"/>
  <c r="U161" i="3"/>
  <c r="V161" i="3"/>
  <c r="W161" i="3"/>
  <c r="X161" i="3"/>
  <c r="Y161" i="3"/>
  <c r="Z161" i="3"/>
  <c r="AA161" i="3"/>
  <c r="AB161" i="3"/>
  <c r="AC161" i="3"/>
  <c r="AD161" i="3"/>
  <c r="AE161" i="3"/>
  <c r="AF161" i="3"/>
  <c r="AG161" i="3"/>
  <c r="AH161" i="3"/>
  <c r="AI161" i="3"/>
  <c r="AJ161" i="3"/>
  <c r="AK161" i="3"/>
  <c r="AL161" i="3"/>
  <c r="AM161" i="3"/>
  <c r="AN161" i="3"/>
  <c r="AO161" i="3"/>
  <c r="AP161" i="3"/>
  <c r="AQ161" i="3"/>
  <c r="AR161" i="3"/>
  <c r="F162" i="3"/>
  <c r="G162" i="3"/>
  <c r="H162" i="3"/>
  <c r="I162" i="3"/>
  <c r="J162" i="3"/>
  <c r="K162" i="3"/>
  <c r="L162" i="3"/>
  <c r="M162" i="3"/>
  <c r="N162" i="3"/>
  <c r="O162" i="3"/>
  <c r="P162" i="3"/>
  <c r="Q162" i="3"/>
  <c r="R162" i="3"/>
  <c r="S162" i="3"/>
  <c r="T162" i="3"/>
  <c r="U162" i="3"/>
  <c r="V162" i="3"/>
  <c r="W162" i="3"/>
  <c r="X162" i="3"/>
  <c r="Y162" i="3"/>
  <c r="Z162" i="3"/>
  <c r="AA162" i="3"/>
  <c r="AB162" i="3"/>
  <c r="AC162" i="3"/>
  <c r="AD162" i="3"/>
  <c r="AE162" i="3"/>
  <c r="AF162" i="3"/>
  <c r="AG162" i="3"/>
  <c r="AH162" i="3"/>
  <c r="AI162" i="3"/>
  <c r="AJ162" i="3"/>
  <c r="AK162" i="3"/>
  <c r="AL162" i="3"/>
  <c r="AM162" i="3"/>
  <c r="AN162" i="3"/>
  <c r="AO162" i="3"/>
  <c r="AP162" i="3"/>
  <c r="AQ162" i="3"/>
  <c r="AR162" i="3"/>
  <c r="F163" i="3"/>
  <c r="G163" i="3"/>
  <c r="H163" i="3"/>
  <c r="I163" i="3"/>
  <c r="J163" i="3"/>
  <c r="K163" i="3"/>
  <c r="L163" i="3"/>
  <c r="M163" i="3"/>
  <c r="N163" i="3"/>
  <c r="O163" i="3"/>
  <c r="P163" i="3"/>
  <c r="Q163" i="3"/>
  <c r="R163" i="3"/>
  <c r="S163" i="3"/>
  <c r="T163" i="3"/>
  <c r="U163" i="3"/>
  <c r="V163" i="3"/>
  <c r="W163" i="3"/>
  <c r="X163" i="3"/>
  <c r="Y163" i="3"/>
  <c r="Z163" i="3"/>
  <c r="AA163" i="3"/>
  <c r="AB163" i="3"/>
  <c r="AC163" i="3"/>
  <c r="AD163" i="3"/>
  <c r="AE163" i="3"/>
  <c r="AF163" i="3"/>
  <c r="AG163" i="3"/>
  <c r="AH163" i="3"/>
  <c r="AI163" i="3"/>
  <c r="AJ163" i="3"/>
  <c r="AK163" i="3"/>
  <c r="AL163" i="3"/>
  <c r="AM163" i="3"/>
  <c r="AN163" i="3"/>
  <c r="AO163" i="3"/>
  <c r="AP163" i="3"/>
  <c r="AQ163" i="3"/>
  <c r="AR163" i="3"/>
  <c r="F164" i="3"/>
  <c r="G164" i="3"/>
  <c r="H164" i="3"/>
  <c r="I164" i="3"/>
  <c r="J164" i="3"/>
  <c r="K164" i="3"/>
  <c r="L164" i="3"/>
  <c r="M164" i="3"/>
  <c r="N164" i="3"/>
  <c r="O164" i="3"/>
  <c r="P164" i="3"/>
  <c r="Q164" i="3"/>
  <c r="R164" i="3"/>
  <c r="S164" i="3"/>
  <c r="T164" i="3"/>
  <c r="U164" i="3"/>
  <c r="V164" i="3"/>
  <c r="W164" i="3"/>
  <c r="X164" i="3"/>
  <c r="Y164" i="3"/>
  <c r="Z164" i="3"/>
  <c r="AA164" i="3"/>
  <c r="AB164" i="3"/>
  <c r="AC164" i="3"/>
  <c r="AD164" i="3"/>
  <c r="AE164" i="3"/>
  <c r="AF164" i="3"/>
  <c r="AG164" i="3"/>
  <c r="AH164" i="3"/>
  <c r="AI164" i="3"/>
  <c r="AJ164" i="3"/>
  <c r="AK164" i="3"/>
  <c r="AL164" i="3"/>
  <c r="AM164" i="3"/>
  <c r="AN164" i="3"/>
  <c r="AO164" i="3"/>
  <c r="AP164" i="3"/>
  <c r="AQ164" i="3"/>
  <c r="AR164" i="3"/>
  <c r="F165" i="3"/>
  <c r="G165" i="3"/>
  <c r="H165" i="3"/>
  <c r="I165" i="3"/>
  <c r="J165" i="3"/>
  <c r="K165" i="3"/>
  <c r="L165" i="3"/>
  <c r="M165" i="3"/>
  <c r="N165" i="3"/>
  <c r="O165" i="3"/>
  <c r="P165" i="3"/>
  <c r="Q165" i="3"/>
  <c r="R165" i="3"/>
  <c r="S165" i="3"/>
  <c r="T165" i="3"/>
  <c r="U165" i="3"/>
  <c r="V165" i="3"/>
  <c r="W165" i="3"/>
  <c r="X165" i="3"/>
  <c r="Y165" i="3"/>
  <c r="Z165" i="3"/>
  <c r="AA165" i="3"/>
  <c r="AB165" i="3"/>
  <c r="AC165" i="3"/>
  <c r="AD165" i="3"/>
  <c r="AE165" i="3"/>
  <c r="AF165" i="3"/>
  <c r="AG165" i="3"/>
  <c r="AH165" i="3"/>
  <c r="AI165" i="3"/>
  <c r="AJ165" i="3"/>
  <c r="AK165" i="3"/>
  <c r="AL165" i="3"/>
  <c r="AM165" i="3"/>
  <c r="AN165" i="3"/>
  <c r="AO165" i="3"/>
  <c r="AP165" i="3"/>
  <c r="AQ165" i="3"/>
  <c r="AR165" i="3"/>
  <c r="F166" i="3"/>
  <c r="G166" i="3"/>
  <c r="H166" i="3"/>
  <c r="I166" i="3"/>
  <c r="J166" i="3"/>
  <c r="K166" i="3"/>
  <c r="L166" i="3"/>
  <c r="M166" i="3"/>
  <c r="N166" i="3"/>
  <c r="O166" i="3"/>
  <c r="P166" i="3"/>
  <c r="Q166" i="3"/>
  <c r="R166" i="3"/>
  <c r="S166" i="3"/>
  <c r="T166" i="3"/>
  <c r="U166" i="3"/>
  <c r="V166" i="3"/>
  <c r="W166" i="3"/>
  <c r="X166" i="3"/>
  <c r="Y166" i="3"/>
  <c r="Z166" i="3"/>
  <c r="AA166" i="3"/>
  <c r="AB166" i="3"/>
  <c r="AC166" i="3"/>
  <c r="AD166" i="3"/>
  <c r="AE166" i="3"/>
  <c r="AF166" i="3"/>
  <c r="AG166" i="3"/>
  <c r="AH166" i="3"/>
  <c r="AI166" i="3"/>
  <c r="AJ166" i="3"/>
  <c r="AK166" i="3"/>
  <c r="AL166" i="3"/>
  <c r="AM166" i="3"/>
  <c r="AN166" i="3"/>
  <c r="AO166" i="3"/>
  <c r="AP166" i="3"/>
  <c r="AQ166" i="3"/>
  <c r="AR166" i="3"/>
  <c r="F167" i="3"/>
  <c r="G167" i="3"/>
  <c r="H167" i="3"/>
  <c r="I167" i="3"/>
  <c r="J167" i="3"/>
  <c r="K167" i="3"/>
  <c r="L167" i="3"/>
  <c r="M167" i="3"/>
  <c r="N167" i="3"/>
  <c r="O167" i="3"/>
  <c r="P167" i="3"/>
  <c r="Q167" i="3"/>
  <c r="R167" i="3"/>
  <c r="S167" i="3"/>
  <c r="T167" i="3"/>
  <c r="U167" i="3"/>
  <c r="V167" i="3"/>
  <c r="W167" i="3"/>
  <c r="X167" i="3"/>
  <c r="Y167" i="3"/>
  <c r="Z167" i="3"/>
  <c r="AA167" i="3"/>
  <c r="AB167" i="3"/>
  <c r="AC167" i="3"/>
  <c r="AD167" i="3"/>
  <c r="AE167" i="3"/>
  <c r="AF167" i="3"/>
  <c r="AG167" i="3"/>
  <c r="AH167" i="3"/>
  <c r="AI167" i="3"/>
  <c r="AJ167" i="3"/>
  <c r="AK167" i="3"/>
  <c r="AL167" i="3"/>
  <c r="AM167" i="3"/>
  <c r="AN167" i="3"/>
  <c r="AO167" i="3"/>
  <c r="AP167" i="3"/>
  <c r="AQ167" i="3"/>
  <c r="AR167" i="3"/>
  <c r="G148" i="3"/>
  <c r="H148" i="3"/>
  <c r="I148" i="3"/>
  <c r="J148" i="3"/>
  <c r="K148" i="3"/>
  <c r="L148" i="3"/>
  <c r="M148" i="3"/>
  <c r="N148" i="3"/>
  <c r="O148" i="3"/>
  <c r="P148" i="3"/>
  <c r="Q148" i="3"/>
  <c r="R148" i="3"/>
  <c r="S148" i="3"/>
  <c r="T148" i="3"/>
  <c r="U148" i="3"/>
  <c r="V148" i="3"/>
  <c r="W148" i="3"/>
  <c r="X148" i="3"/>
  <c r="Y148" i="3"/>
  <c r="Z148" i="3"/>
  <c r="AA148" i="3"/>
  <c r="AB148" i="3"/>
  <c r="AC148" i="3"/>
  <c r="AD148" i="3"/>
  <c r="AE148" i="3"/>
  <c r="AF148" i="3"/>
  <c r="AG148" i="3"/>
  <c r="AH148" i="3"/>
  <c r="AI148" i="3"/>
  <c r="AJ148" i="3"/>
  <c r="AK148" i="3"/>
  <c r="AL148" i="3"/>
  <c r="AM148" i="3"/>
  <c r="AN148" i="3"/>
  <c r="AO148" i="3"/>
  <c r="AP148" i="3"/>
  <c r="AQ148" i="3"/>
  <c r="AR148" i="3"/>
  <c r="F148" i="3"/>
  <c r="G148" i="8"/>
  <c r="H148" i="8"/>
  <c r="I148" i="8"/>
  <c r="J148" i="8"/>
  <c r="K148" i="8"/>
  <c r="L148" i="8"/>
  <c r="M148" i="8"/>
  <c r="N148" i="8"/>
  <c r="O148" i="8"/>
  <c r="P148" i="8"/>
  <c r="Q148" i="8"/>
  <c r="R148" i="8"/>
  <c r="S148" i="8"/>
  <c r="T148" i="8"/>
  <c r="U148" i="8"/>
  <c r="V148" i="8"/>
  <c r="W148" i="8"/>
  <c r="X148" i="8"/>
  <c r="Y148" i="8"/>
  <c r="Z148" i="8"/>
  <c r="AA148" i="8"/>
  <c r="AB148" i="8"/>
  <c r="AC148" i="8"/>
  <c r="AD148" i="8"/>
  <c r="AE148" i="8"/>
  <c r="AF148" i="8"/>
  <c r="AG148" i="8"/>
  <c r="AH148" i="8"/>
  <c r="AI148" i="8"/>
  <c r="AJ148" i="8"/>
  <c r="AK148" i="8"/>
  <c r="AL148" i="8"/>
  <c r="AM148" i="8"/>
  <c r="AN148" i="8"/>
  <c r="AO148" i="8"/>
  <c r="AP148" i="8"/>
  <c r="AQ148" i="8"/>
  <c r="AR148" i="8"/>
  <c r="G149" i="8"/>
  <c r="H149" i="8"/>
  <c r="I149" i="8"/>
  <c r="J149" i="8"/>
  <c r="K149" i="8"/>
  <c r="L149" i="8"/>
  <c r="M149" i="8"/>
  <c r="N149" i="8"/>
  <c r="O149" i="8"/>
  <c r="P149" i="8"/>
  <c r="Q149" i="8"/>
  <c r="R149" i="8"/>
  <c r="S149" i="8"/>
  <c r="T149" i="8"/>
  <c r="U149" i="8"/>
  <c r="V149" i="8"/>
  <c r="W149" i="8"/>
  <c r="X149" i="8"/>
  <c r="Y149" i="8"/>
  <c r="Z149" i="8"/>
  <c r="AA149" i="8"/>
  <c r="AB149" i="8"/>
  <c r="AC149" i="8"/>
  <c r="AD149" i="8"/>
  <c r="AE149" i="8"/>
  <c r="AF149" i="8"/>
  <c r="AG149" i="8"/>
  <c r="AH149" i="8"/>
  <c r="AI149" i="8"/>
  <c r="AJ149" i="8"/>
  <c r="AK149" i="8"/>
  <c r="AL149" i="8"/>
  <c r="AM149" i="8"/>
  <c r="AN149" i="8"/>
  <c r="AO149" i="8"/>
  <c r="AP149" i="8"/>
  <c r="AQ149" i="8"/>
  <c r="AR149" i="8"/>
  <c r="G150" i="8"/>
  <c r="H150" i="8"/>
  <c r="I150" i="8"/>
  <c r="J150" i="8"/>
  <c r="K150" i="8"/>
  <c r="L150" i="8"/>
  <c r="M150" i="8"/>
  <c r="N150" i="8"/>
  <c r="O150" i="8"/>
  <c r="P150" i="8"/>
  <c r="Q150" i="8"/>
  <c r="R150" i="8"/>
  <c r="S150" i="8"/>
  <c r="T150" i="8"/>
  <c r="U150" i="8"/>
  <c r="V150" i="8"/>
  <c r="W150" i="8"/>
  <c r="X150" i="8"/>
  <c r="Y150" i="8"/>
  <c r="Z150" i="8"/>
  <c r="AA150" i="8"/>
  <c r="AB150" i="8"/>
  <c r="AC150" i="8"/>
  <c r="AD150" i="8"/>
  <c r="AE150" i="8"/>
  <c r="AF150" i="8"/>
  <c r="AG150" i="8"/>
  <c r="AH150" i="8"/>
  <c r="AI150" i="8"/>
  <c r="AJ150" i="8"/>
  <c r="AK150" i="8"/>
  <c r="AL150" i="8"/>
  <c r="AM150" i="8"/>
  <c r="AN150" i="8"/>
  <c r="AO150" i="8"/>
  <c r="AP150" i="8"/>
  <c r="AQ150" i="8"/>
  <c r="AR150" i="8"/>
  <c r="G151" i="8"/>
  <c r="H151" i="8"/>
  <c r="I151" i="8"/>
  <c r="J151" i="8"/>
  <c r="K151" i="8"/>
  <c r="L151" i="8"/>
  <c r="M151" i="8"/>
  <c r="N151" i="8"/>
  <c r="O151" i="8"/>
  <c r="P151" i="8"/>
  <c r="Q151" i="8"/>
  <c r="R151" i="8"/>
  <c r="S151" i="8"/>
  <c r="T151" i="8"/>
  <c r="U151" i="8"/>
  <c r="V151" i="8"/>
  <c r="W151" i="8"/>
  <c r="X151" i="8"/>
  <c r="Y151" i="8"/>
  <c r="Z151" i="8"/>
  <c r="AA151" i="8"/>
  <c r="AB151" i="8"/>
  <c r="AC151" i="8"/>
  <c r="AD151" i="8"/>
  <c r="AE151" i="8"/>
  <c r="AF151" i="8"/>
  <c r="AG151" i="8"/>
  <c r="AH151" i="8"/>
  <c r="AI151" i="8"/>
  <c r="AJ151" i="8"/>
  <c r="AK151" i="8"/>
  <c r="AL151" i="8"/>
  <c r="AM151" i="8"/>
  <c r="AN151" i="8"/>
  <c r="AO151" i="8"/>
  <c r="AP151" i="8"/>
  <c r="AQ151" i="8"/>
  <c r="AR151" i="8"/>
  <c r="G152" i="8"/>
  <c r="H152" i="8"/>
  <c r="I152" i="8"/>
  <c r="J152" i="8"/>
  <c r="K152" i="8"/>
  <c r="L152" i="8"/>
  <c r="M152" i="8"/>
  <c r="N152" i="8"/>
  <c r="O152" i="8"/>
  <c r="P152" i="8"/>
  <c r="Q152" i="8"/>
  <c r="R152" i="8"/>
  <c r="S152" i="8"/>
  <c r="T152" i="8"/>
  <c r="U152" i="8"/>
  <c r="V152" i="8"/>
  <c r="W152" i="8"/>
  <c r="X152" i="8"/>
  <c r="Y152" i="8"/>
  <c r="Z152" i="8"/>
  <c r="AA152" i="8"/>
  <c r="AB152" i="8"/>
  <c r="AC152" i="8"/>
  <c r="AD152" i="8"/>
  <c r="AE152" i="8"/>
  <c r="AF152" i="8"/>
  <c r="AG152" i="8"/>
  <c r="AH152" i="8"/>
  <c r="AI152" i="8"/>
  <c r="AJ152" i="8"/>
  <c r="AK152" i="8"/>
  <c r="AL152" i="8"/>
  <c r="AM152" i="8"/>
  <c r="AN152" i="8"/>
  <c r="AO152" i="8"/>
  <c r="AP152" i="8"/>
  <c r="AQ152" i="8"/>
  <c r="AR152" i="8"/>
  <c r="G153" i="8"/>
  <c r="H153" i="8"/>
  <c r="I153" i="8"/>
  <c r="J153" i="8"/>
  <c r="K153" i="8"/>
  <c r="L153" i="8"/>
  <c r="M153" i="8"/>
  <c r="N153" i="8"/>
  <c r="O153" i="8"/>
  <c r="P153" i="8"/>
  <c r="Q153" i="8"/>
  <c r="R153" i="8"/>
  <c r="S153" i="8"/>
  <c r="T153" i="8"/>
  <c r="U153" i="8"/>
  <c r="V153" i="8"/>
  <c r="W153" i="8"/>
  <c r="X153" i="8"/>
  <c r="Y153" i="8"/>
  <c r="Z153" i="8"/>
  <c r="AA153" i="8"/>
  <c r="AB153" i="8"/>
  <c r="AC153" i="8"/>
  <c r="AD153" i="8"/>
  <c r="AE153" i="8"/>
  <c r="AF153" i="8"/>
  <c r="AG153" i="8"/>
  <c r="AH153" i="8"/>
  <c r="AI153" i="8"/>
  <c r="AJ153" i="8"/>
  <c r="AK153" i="8"/>
  <c r="AL153" i="8"/>
  <c r="AM153" i="8"/>
  <c r="AN153" i="8"/>
  <c r="AO153" i="8"/>
  <c r="AP153" i="8"/>
  <c r="AQ153" i="8"/>
  <c r="AR153" i="8"/>
  <c r="G154" i="8"/>
  <c r="H154" i="8"/>
  <c r="I154" i="8"/>
  <c r="J154" i="8"/>
  <c r="K154" i="8"/>
  <c r="L154" i="8"/>
  <c r="M154" i="8"/>
  <c r="N154" i="8"/>
  <c r="O154" i="8"/>
  <c r="P154" i="8"/>
  <c r="Q154" i="8"/>
  <c r="R154" i="8"/>
  <c r="S154" i="8"/>
  <c r="T154" i="8"/>
  <c r="U154" i="8"/>
  <c r="V154" i="8"/>
  <c r="W154" i="8"/>
  <c r="X154" i="8"/>
  <c r="Y154" i="8"/>
  <c r="Z154" i="8"/>
  <c r="AA154" i="8"/>
  <c r="AB154" i="8"/>
  <c r="AC154" i="8"/>
  <c r="AD154" i="8"/>
  <c r="AE154" i="8"/>
  <c r="AF154" i="8"/>
  <c r="AG154" i="8"/>
  <c r="AH154" i="8"/>
  <c r="AI154" i="8"/>
  <c r="AJ154" i="8"/>
  <c r="AK154" i="8"/>
  <c r="AL154" i="8"/>
  <c r="AM154" i="8"/>
  <c r="AN154" i="8"/>
  <c r="AO154" i="8"/>
  <c r="AP154" i="8"/>
  <c r="AQ154" i="8"/>
  <c r="AR154" i="8"/>
  <c r="G155" i="8"/>
  <c r="H155" i="8"/>
  <c r="I155" i="8"/>
  <c r="J155" i="8"/>
  <c r="K155" i="8"/>
  <c r="L155" i="8"/>
  <c r="M155" i="8"/>
  <c r="N155" i="8"/>
  <c r="O155" i="8"/>
  <c r="P155" i="8"/>
  <c r="Q155" i="8"/>
  <c r="R155" i="8"/>
  <c r="S155" i="8"/>
  <c r="T155" i="8"/>
  <c r="U155" i="8"/>
  <c r="V155" i="8"/>
  <c r="W155" i="8"/>
  <c r="X155" i="8"/>
  <c r="Y155" i="8"/>
  <c r="Z155" i="8"/>
  <c r="AA155" i="8"/>
  <c r="AB155" i="8"/>
  <c r="AC155" i="8"/>
  <c r="AD155" i="8"/>
  <c r="AE155" i="8"/>
  <c r="AF155" i="8"/>
  <c r="AG155" i="8"/>
  <c r="AH155" i="8"/>
  <c r="AI155" i="8"/>
  <c r="AJ155" i="8"/>
  <c r="AK155" i="8"/>
  <c r="AL155" i="8"/>
  <c r="AM155" i="8"/>
  <c r="AN155" i="8"/>
  <c r="AO155" i="8"/>
  <c r="AP155" i="8"/>
  <c r="AQ155" i="8"/>
  <c r="AR155" i="8"/>
  <c r="G156" i="8"/>
  <c r="H156" i="8"/>
  <c r="I156" i="8"/>
  <c r="J156" i="8"/>
  <c r="K156" i="8"/>
  <c r="L156" i="8"/>
  <c r="M156" i="8"/>
  <c r="N156" i="8"/>
  <c r="O156" i="8"/>
  <c r="P156" i="8"/>
  <c r="Q156" i="8"/>
  <c r="R156" i="8"/>
  <c r="S156" i="8"/>
  <c r="T156" i="8"/>
  <c r="U156" i="8"/>
  <c r="V156" i="8"/>
  <c r="W156" i="8"/>
  <c r="X156" i="8"/>
  <c r="Y156" i="8"/>
  <c r="Z156" i="8"/>
  <c r="AA156" i="8"/>
  <c r="AB156" i="8"/>
  <c r="AC156" i="8"/>
  <c r="AD156" i="8"/>
  <c r="AE156" i="8"/>
  <c r="AF156" i="8"/>
  <c r="AG156" i="8"/>
  <c r="AH156" i="8"/>
  <c r="AI156" i="8"/>
  <c r="AJ156" i="8"/>
  <c r="AK156" i="8"/>
  <c r="AL156" i="8"/>
  <c r="AM156" i="8"/>
  <c r="AN156" i="8"/>
  <c r="AO156" i="8"/>
  <c r="AP156" i="8"/>
  <c r="AQ156" i="8"/>
  <c r="AR156" i="8"/>
  <c r="G157" i="8"/>
  <c r="H157" i="8"/>
  <c r="I157" i="8"/>
  <c r="J157" i="8"/>
  <c r="K157" i="8"/>
  <c r="L157" i="8"/>
  <c r="M157" i="8"/>
  <c r="N157" i="8"/>
  <c r="O157" i="8"/>
  <c r="P157" i="8"/>
  <c r="Q157" i="8"/>
  <c r="R157" i="8"/>
  <c r="S157" i="8"/>
  <c r="T157" i="8"/>
  <c r="U157" i="8"/>
  <c r="V157" i="8"/>
  <c r="W157" i="8"/>
  <c r="X157" i="8"/>
  <c r="Y157" i="8"/>
  <c r="Z157" i="8"/>
  <c r="AA157" i="8"/>
  <c r="AB157" i="8"/>
  <c r="AC157" i="8"/>
  <c r="AD157" i="8"/>
  <c r="AE157" i="8"/>
  <c r="AF157" i="8"/>
  <c r="AG157" i="8"/>
  <c r="AH157" i="8"/>
  <c r="AI157" i="8"/>
  <c r="AJ157" i="8"/>
  <c r="AK157" i="8"/>
  <c r="AL157" i="8"/>
  <c r="AM157" i="8"/>
  <c r="AN157" i="8"/>
  <c r="AO157" i="8"/>
  <c r="AP157" i="8"/>
  <c r="AQ157" i="8"/>
  <c r="AR157" i="8"/>
  <c r="G158" i="8"/>
  <c r="H158" i="8"/>
  <c r="I158" i="8"/>
  <c r="J158" i="8"/>
  <c r="K158" i="8"/>
  <c r="L158" i="8"/>
  <c r="M158" i="8"/>
  <c r="N158" i="8"/>
  <c r="O158" i="8"/>
  <c r="P158" i="8"/>
  <c r="Q158" i="8"/>
  <c r="R158" i="8"/>
  <c r="S158" i="8"/>
  <c r="T158" i="8"/>
  <c r="U158" i="8"/>
  <c r="V158" i="8"/>
  <c r="W158" i="8"/>
  <c r="X158" i="8"/>
  <c r="Y158" i="8"/>
  <c r="Z158" i="8"/>
  <c r="AA158" i="8"/>
  <c r="AB158" i="8"/>
  <c r="AC158" i="8"/>
  <c r="AD158" i="8"/>
  <c r="AE158" i="8"/>
  <c r="AF158" i="8"/>
  <c r="AG158" i="8"/>
  <c r="AH158" i="8"/>
  <c r="AI158" i="8"/>
  <c r="AJ158" i="8"/>
  <c r="AK158" i="8"/>
  <c r="AL158" i="8"/>
  <c r="AM158" i="8"/>
  <c r="AN158" i="8"/>
  <c r="AO158" i="8"/>
  <c r="AP158" i="8"/>
  <c r="AQ158" i="8"/>
  <c r="AR158" i="8"/>
  <c r="G159" i="8"/>
  <c r="H159" i="8"/>
  <c r="I159" i="8"/>
  <c r="J159" i="8"/>
  <c r="K159" i="8"/>
  <c r="L159" i="8"/>
  <c r="M159" i="8"/>
  <c r="N159" i="8"/>
  <c r="O159" i="8"/>
  <c r="P159" i="8"/>
  <c r="Q159" i="8"/>
  <c r="R159" i="8"/>
  <c r="S159" i="8"/>
  <c r="T159" i="8"/>
  <c r="U159" i="8"/>
  <c r="V159" i="8"/>
  <c r="W159" i="8"/>
  <c r="X159" i="8"/>
  <c r="Y159" i="8"/>
  <c r="Z159" i="8"/>
  <c r="AA159" i="8"/>
  <c r="AB159" i="8"/>
  <c r="AC159" i="8"/>
  <c r="AD159" i="8"/>
  <c r="AE159" i="8"/>
  <c r="AF159" i="8"/>
  <c r="AG159" i="8"/>
  <c r="AH159" i="8"/>
  <c r="AI159" i="8"/>
  <c r="AJ159" i="8"/>
  <c r="AK159" i="8"/>
  <c r="AL159" i="8"/>
  <c r="AM159" i="8"/>
  <c r="AN159" i="8"/>
  <c r="AO159" i="8"/>
  <c r="AP159" i="8"/>
  <c r="AQ159" i="8"/>
  <c r="AR159" i="8"/>
  <c r="G160" i="8"/>
  <c r="H160" i="8"/>
  <c r="I160" i="8"/>
  <c r="J160" i="8"/>
  <c r="K160" i="8"/>
  <c r="L160" i="8"/>
  <c r="M160" i="8"/>
  <c r="N160" i="8"/>
  <c r="O160" i="8"/>
  <c r="P160" i="8"/>
  <c r="Q160" i="8"/>
  <c r="R160" i="8"/>
  <c r="S160" i="8"/>
  <c r="T160" i="8"/>
  <c r="U160" i="8"/>
  <c r="V160" i="8"/>
  <c r="W160" i="8"/>
  <c r="X160" i="8"/>
  <c r="Y160" i="8"/>
  <c r="Z160" i="8"/>
  <c r="AA160" i="8"/>
  <c r="AB160" i="8"/>
  <c r="AC160" i="8"/>
  <c r="AD160" i="8"/>
  <c r="AE160" i="8"/>
  <c r="AF160" i="8"/>
  <c r="AG160" i="8"/>
  <c r="AH160" i="8"/>
  <c r="AI160" i="8"/>
  <c r="AJ160" i="8"/>
  <c r="AK160" i="8"/>
  <c r="AL160" i="8"/>
  <c r="AM160" i="8"/>
  <c r="AN160" i="8"/>
  <c r="AO160" i="8"/>
  <c r="AP160" i="8"/>
  <c r="AQ160" i="8"/>
  <c r="AR160" i="8"/>
  <c r="G161" i="8"/>
  <c r="H161" i="8"/>
  <c r="I161" i="8"/>
  <c r="J161" i="8"/>
  <c r="K161" i="8"/>
  <c r="L161" i="8"/>
  <c r="M161" i="8"/>
  <c r="N161" i="8"/>
  <c r="O161" i="8"/>
  <c r="P161" i="8"/>
  <c r="Q161" i="8"/>
  <c r="R161" i="8"/>
  <c r="S161" i="8"/>
  <c r="T161" i="8"/>
  <c r="U161" i="8"/>
  <c r="V161" i="8"/>
  <c r="W161" i="8"/>
  <c r="X161" i="8"/>
  <c r="Y161" i="8"/>
  <c r="Z161" i="8"/>
  <c r="AA161" i="8"/>
  <c r="AB161" i="8"/>
  <c r="AC161" i="8"/>
  <c r="AD161" i="8"/>
  <c r="AE161" i="8"/>
  <c r="AF161" i="8"/>
  <c r="AG161" i="8"/>
  <c r="AH161" i="8"/>
  <c r="AI161" i="8"/>
  <c r="AJ161" i="8"/>
  <c r="AK161" i="8"/>
  <c r="AL161" i="8"/>
  <c r="AM161" i="8"/>
  <c r="AN161" i="8"/>
  <c r="AO161" i="8"/>
  <c r="AP161" i="8"/>
  <c r="AQ161" i="8"/>
  <c r="AR161" i="8"/>
  <c r="G162" i="8"/>
  <c r="H162" i="8"/>
  <c r="I162" i="8"/>
  <c r="J162" i="8"/>
  <c r="K162" i="8"/>
  <c r="L162" i="8"/>
  <c r="M162" i="8"/>
  <c r="N162" i="8"/>
  <c r="O162" i="8"/>
  <c r="P162" i="8"/>
  <c r="Q162" i="8"/>
  <c r="R162" i="8"/>
  <c r="S162" i="8"/>
  <c r="T162" i="8"/>
  <c r="U162" i="8"/>
  <c r="V162" i="8"/>
  <c r="W162" i="8"/>
  <c r="X162" i="8"/>
  <c r="Y162" i="8"/>
  <c r="Z162" i="8"/>
  <c r="AA162" i="8"/>
  <c r="AB162" i="8"/>
  <c r="AC162" i="8"/>
  <c r="AD162" i="8"/>
  <c r="AE162" i="8"/>
  <c r="AF162" i="8"/>
  <c r="AG162" i="8"/>
  <c r="AH162" i="8"/>
  <c r="AI162" i="8"/>
  <c r="AJ162" i="8"/>
  <c r="AK162" i="8"/>
  <c r="AL162" i="8"/>
  <c r="AM162" i="8"/>
  <c r="AN162" i="8"/>
  <c r="AO162" i="8"/>
  <c r="AP162" i="8"/>
  <c r="AQ162" i="8"/>
  <c r="AR162" i="8"/>
  <c r="G163" i="8"/>
  <c r="H163" i="8"/>
  <c r="I163" i="8"/>
  <c r="J163" i="8"/>
  <c r="K163" i="8"/>
  <c r="L163" i="8"/>
  <c r="M163" i="8"/>
  <c r="N163" i="8"/>
  <c r="O163" i="8"/>
  <c r="P163" i="8"/>
  <c r="Q163" i="8"/>
  <c r="R163" i="8"/>
  <c r="S163" i="8"/>
  <c r="T163" i="8"/>
  <c r="U163" i="8"/>
  <c r="V163" i="8"/>
  <c r="W163" i="8"/>
  <c r="X163" i="8"/>
  <c r="Y163" i="8"/>
  <c r="Z163" i="8"/>
  <c r="AA163" i="8"/>
  <c r="AB163" i="8"/>
  <c r="AC163" i="8"/>
  <c r="AD163" i="8"/>
  <c r="AE163" i="8"/>
  <c r="AF163" i="8"/>
  <c r="AG163" i="8"/>
  <c r="AH163" i="8"/>
  <c r="AI163" i="8"/>
  <c r="AJ163" i="8"/>
  <c r="AK163" i="8"/>
  <c r="AL163" i="8"/>
  <c r="AM163" i="8"/>
  <c r="AN163" i="8"/>
  <c r="AO163" i="8"/>
  <c r="AP163" i="8"/>
  <c r="AQ163" i="8"/>
  <c r="AR163" i="8"/>
  <c r="G164" i="8"/>
  <c r="H164" i="8"/>
  <c r="I164" i="8"/>
  <c r="J164" i="8"/>
  <c r="K164" i="8"/>
  <c r="L164" i="8"/>
  <c r="M164" i="8"/>
  <c r="N164" i="8"/>
  <c r="O164" i="8"/>
  <c r="P164" i="8"/>
  <c r="Q164" i="8"/>
  <c r="R164" i="8"/>
  <c r="S164" i="8"/>
  <c r="T164" i="8"/>
  <c r="U164" i="8"/>
  <c r="V164" i="8"/>
  <c r="W164" i="8"/>
  <c r="X164" i="8"/>
  <c r="Y164" i="8"/>
  <c r="Z164" i="8"/>
  <c r="AA164" i="8"/>
  <c r="AB164" i="8"/>
  <c r="AC164" i="8"/>
  <c r="AD164" i="8"/>
  <c r="AE164" i="8"/>
  <c r="AF164" i="8"/>
  <c r="AG164" i="8"/>
  <c r="AH164" i="8"/>
  <c r="AI164" i="8"/>
  <c r="AJ164" i="8"/>
  <c r="AK164" i="8"/>
  <c r="AL164" i="8"/>
  <c r="AM164" i="8"/>
  <c r="AN164" i="8"/>
  <c r="AO164" i="8"/>
  <c r="AP164" i="8"/>
  <c r="AQ164" i="8"/>
  <c r="AR164" i="8"/>
  <c r="G165" i="8"/>
  <c r="H165" i="8"/>
  <c r="I165" i="8"/>
  <c r="J165" i="8"/>
  <c r="K165" i="8"/>
  <c r="L165" i="8"/>
  <c r="M165" i="8"/>
  <c r="N165" i="8"/>
  <c r="O165" i="8"/>
  <c r="P165" i="8"/>
  <c r="Q165" i="8"/>
  <c r="R165" i="8"/>
  <c r="S165" i="8"/>
  <c r="T165" i="8"/>
  <c r="U165" i="8"/>
  <c r="V165" i="8"/>
  <c r="W165" i="8"/>
  <c r="X165" i="8"/>
  <c r="Y165" i="8"/>
  <c r="Z165" i="8"/>
  <c r="AA165" i="8"/>
  <c r="AB165" i="8"/>
  <c r="AC165" i="8"/>
  <c r="AD165" i="8"/>
  <c r="AE165" i="8"/>
  <c r="AF165" i="8"/>
  <c r="AG165" i="8"/>
  <c r="AH165" i="8"/>
  <c r="AI165" i="8"/>
  <c r="AJ165" i="8"/>
  <c r="AK165" i="8"/>
  <c r="AL165" i="8"/>
  <c r="AM165" i="8"/>
  <c r="AN165" i="8"/>
  <c r="AO165" i="8"/>
  <c r="AP165" i="8"/>
  <c r="AQ165" i="8"/>
  <c r="AR165" i="8"/>
  <c r="G166" i="8"/>
  <c r="H166" i="8"/>
  <c r="I166" i="8"/>
  <c r="J166" i="8"/>
  <c r="K166" i="8"/>
  <c r="L166" i="8"/>
  <c r="M166" i="8"/>
  <c r="N166" i="8"/>
  <c r="O166" i="8"/>
  <c r="P166" i="8"/>
  <c r="Q166" i="8"/>
  <c r="R166" i="8"/>
  <c r="S166" i="8"/>
  <c r="T166" i="8"/>
  <c r="U166" i="8"/>
  <c r="V166" i="8"/>
  <c r="W166" i="8"/>
  <c r="X166" i="8"/>
  <c r="Y166" i="8"/>
  <c r="Z166" i="8"/>
  <c r="AA166" i="8"/>
  <c r="AB166" i="8"/>
  <c r="AC166" i="8"/>
  <c r="AD166" i="8"/>
  <c r="AE166" i="8"/>
  <c r="AF166" i="8"/>
  <c r="AG166" i="8"/>
  <c r="AH166" i="8"/>
  <c r="AI166" i="8"/>
  <c r="AJ166" i="8"/>
  <c r="AK166" i="8"/>
  <c r="AL166" i="8"/>
  <c r="AM166" i="8"/>
  <c r="AN166" i="8"/>
  <c r="AO166" i="8"/>
  <c r="AP166" i="8"/>
  <c r="AQ166" i="8"/>
  <c r="AR166" i="8"/>
  <c r="G167" i="8"/>
  <c r="H167" i="8"/>
  <c r="I167" i="8"/>
  <c r="J167" i="8"/>
  <c r="K167" i="8"/>
  <c r="L167" i="8"/>
  <c r="M167" i="8"/>
  <c r="N167" i="8"/>
  <c r="O167" i="8"/>
  <c r="P167" i="8"/>
  <c r="Q167" i="8"/>
  <c r="R167" i="8"/>
  <c r="S167" i="8"/>
  <c r="T167" i="8"/>
  <c r="U167" i="8"/>
  <c r="V167" i="8"/>
  <c r="W167" i="8"/>
  <c r="X167" i="8"/>
  <c r="Y167" i="8"/>
  <c r="Z167" i="8"/>
  <c r="AA167" i="8"/>
  <c r="AB167" i="8"/>
  <c r="AC167" i="8"/>
  <c r="AD167" i="8"/>
  <c r="AE167" i="8"/>
  <c r="AF167" i="8"/>
  <c r="AG167" i="8"/>
  <c r="AH167" i="8"/>
  <c r="AI167" i="8"/>
  <c r="AJ167" i="8"/>
  <c r="AK167" i="8"/>
  <c r="AL167" i="8"/>
  <c r="AM167" i="8"/>
  <c r="AN167" i="8"/>
  <c r="AO167" i="8"/>
  <c r="AP167" i="8"/>
  <c r="AQ167" i="8"/>
  <c r="AR167" i="8"/>
  <c r="F149" i="8"/>
  <c r="F150" i="8"/>
  <c r="F151" i="8"/>
  <c r="F152" i="8"/>
  <c r="F153" i="8"/>
  <c r="F154" i="8"/>
  <c r="F155" i="8"/>
  <c r="F156" i="8"/>
  <c r="F157" i="8"/>
  <c r="F158" i="8"/>
  <c r="F159" i="8"/>
  <c r="F160" i="8"/>
  <c r="F161" i="8"/>
  <c r="F162" i="8"/>
  <c r="F163" i="8"/>
  <c r="F164" i="8"/>
  <c r="F165" i="8"/>
  <c r="F166" i="8"/>
  <c r="F167" i="8"/>
  <c r="F148" i="8"/>
  <c r="G138" i="13"/>
  <c r="H138" i="13"/>
  <c r="I138" i="13"/>
  <c r="J138" i="13"/>
  <c r="K138" i="13"/>
  <c r="L138" i="13"/>
  <c r="M138" i="13"/>
  <c r="N138" i="13"/>
  <c r="O138" i="13"/>
  <c r="P138" i="13"/>
  <c r="Q138" i="13"/>
  <c r="R138" i="13"/>
  <c r="S138" i="13"/>
  <c r="T138" i="13"/>
  <c r="U138" i="13"/>
  <c r="V138" i="13"/>
  <c r="W138" i="13"/>
  <c r="X138" i="13"/>
  <c r="Y138" i="13"/>
  <c r="Z138" i="13"/>
  <c r="AA138" i="13"/>
  <c r="AB138" i="13"/>
  <c r="AC138" i="13"/>
  <c r="AD138" i="13"/>
  <c r="AE138" i="13"/>
  <c r="AF138" i="13"/>
  <c r="AG138" i="13"/>
  <c r="AH138" i="13"/>
  <c r="AI138" i="13"/>
  <c r="AJ138" i="13"/>
  <c r="AK138" i="13"/>
  <c r="AL138" i="13"/>
  <c r="AM138" i="13"/>
  <c r="AN138" i="13"/>
  <c r="AO138" i="13"/>
  <c r="AP138" i="13"/>
  <c r="AQ138" i="13"/>
  <c r="AR138" i="13"/>
  <c r="G139" i="13"/>
  <c r="H139" i="13"/>
  <c r="I139" i="13"/>
  <c r="J139" i="13"/>
  <c r="K139" i="13"/>
  <c r="L139" i="13"/>
  <c r="M139" i="13"/>
  <c r="N139" i="13"/>
  <c r="O139" i="13"/>
  <c r="P139" i="13"/>
  <c r="Q139" i="13"/>
  <c r="R139" i="13"/>
  <c r="S139" i="13"/>
  <c r="T139" i="13"/>
  <c r="U139" i="13"/>
  <c r="V139" i="13"/>
  <c r="W139" i="13"/>
  <c r="X139" i="13"/>
  <c r="Y139" i="13"/>
  <c r="Z139" i="13"/>
  <c r="AA139" i="13"/>
  <c r="AB139" i="13"/>
  <c r="AC139" i="13"/>
  <c r="AD139" i="13"/>
  <c r="AE139" i="13"/>
  <c r="AF139" i="13"/>
  <c r="AG139" i="13"/>
  <c r="AH139" i="13"/>
  <c r="AI139" i="13"/>
  <c r="AJ139" i="13"/>
  <c r="AK139" i="13"/>
  <c r="AL139" i="13"/>
  <c r="AM139" i="13"/>
  <c r="AN139" i="13"/>
  <c r="AO139" i="13"/>
  <c r="AP139" i="13"/>
  <c r="AQ139" i="13"/>
  <c r="AR139" i="13"/>
  <c r="G140" i="13"/>
  <c r="H140" i="13"/>
  <c r="I140" i="13"/>
  <c r="J140" i="13"/>
  <c r="K140" i="13"/>
  <c r="L140" i="13"/>
  <c r="M140" i="13"/>
  <c r="N140" i="13"/>
  <c r="O140" i="13"/>
  <c r="P140" i="13"/>
  <c r="Q140" i="13"/>
  <c r="R140" i="13"/>
  <c r="S140" i="13"/>
  <c r="T140" i="13"/>
  <c r="U140" i="13"/>
  <c r="V140" i="13"/>
  <c r="W140" i="13"/>
  <c r="X140" i="13"/>
  <c r="Y140" i="13"/>
  <c r="Z140" i="13"/>
  <c r="AA140" i="13"/>
  <c r="AB140" i="13"/>
  <c r="AC140" i="13"/>
  <c r="AD140" i="13"/>
  <c r="AE140" i="13"/>
  <c r="AF140" i="13"/>
  <c r="AG140" i="13"/>
  <c r="AH140" i="13"/>
  <c r="AI140" i="13"/>
  <c r="AJ140" i="13"/>
  <c r="AK140" i="13"/>
  <c r="AL140" i="13"/>
  <c r="AM140" i="13"/>
  <c r="AN140" i="13"/>
  <c r="AO140" i="13"/>
  <c r="AP140" i="13"/>
  <c r="AQ140" i="13"/>
  <c r="AR140" i="13"/>
  <c r="G141" i="13"/>
  <c r="H141" i="13"/>
  <c r="I141" i="13"/>
  <c r="J141" i="13"/>
  <c r="K141" i="13"/>
  <c r="L141" i="13"/>
  <c r="M141" i="13"/>
  <c r="N141" i="13"/>
  <c r="O141" i="13"/>
  <c r="P141" i="13"/>
  <c r="Q141" i="13"/>
  <c r="R141" i="13"/>
  <c r="S141" i="13"/>
  <c r="T141" i="13"/>
  <c r="U141" i="13"/>
  <c r="V141" i="13"/>
  <c r="W141" i="13"/>
  <c r="X141" i="13"/>
  <c r="Y141" i="13"/>
  <c r="Z141" i="13"/>
  <c r="AA141" i="13"/>
  <c r="AB141" i="13"/>
  <c r="AC141" i="13"/>
  <c r="AD141" i="13"/>
  <c r="AE141" i="13"/>
  <c r="AF141" i="13"/>
  <c r="AG141" i="13"/>
  <c r="AH141" i="13"/>
  <c r="AI141" i="13"/>
  <c r="AJ141" i="13"/>
  <c r="AK141" i="13"/>
  <c r="AL141" i="13"/>
  <c r="AM141" i="13"/>
  <c r="AN141" i="13"/>
  <c r="AO141" i="13"/>
  <c r="AP141" i="13"/>
  <c r="AQ141" i="13"/>
  <c r="AR141" i="13"/>
  <c r="G142" i="13"/>
  <c r="H142" i="13"/>
  <c r="I142" i="13"/>
  <c r="J142" i="13"/>
  <c r="K142" i="13"/>
  <c r="L142" i="13"/>
  <c r="M142" i="13"/>
  <c r="N142" i="13"/>
  <c r="O142" i="13"/>
  <c r="P142" i="13"/>
  <c r="Q142" i="13"/>
  <c r="R142" i="13"/>
  <c r="S142" i="13"/>
  <c r="T142" i="13"/>
  <c r="U142" i="13"/>
  <c r="V142" i="13"/>
  <c r="W142" i="13"/>
  <c r="X142" i="13"/>
  <c r="Y142" i="13"/>
  <c r="Z142" i="13"/>
  <c r="AA142" i="13"/>
  <c r="AB142" i="13"/>
  <c r="AC142" i="13"/>
  <c r="AD142" i="13"/>
  <c r="AE142" i="13"/>
  <c r="AF142" i="13"/>
  <c r="AG142" i="13"/>
  <c r="AH142" i="13"/>
  <c r="AI142" i="13"/>
  <c r="AJ142" i="13"/>
  <c r="AK142" i="13"/>
  <c r="AL142" i="13"/>
  <c r="AM142" i="13"/>
  <c r="AN142" i="13"/>
  <c r="AO142" i="13"/>
  <c r="AP142" i="13"/>
  <c r="AQ142" i="13"/>
  <c r="AR142" i="13"/>
  <c r="G143" i="13"/>
  <c r="H143" i="13"/>
  <c r="I143" i="13"/>
  <c r="J143" i="13"/>
  <c r="K143" i="13"/>
  <c r="L143" i="13"/>
  <c r="M143" i="13"/>
  <c r="N143" i="13"/>
  <c r="O143" i="13"/>
  <c r="P143" i="13"/>
  <c r="Q143" i="13"/>
  <c r="R143" i="13"/>
  <c r="S143" i="13"/>
  <c r="T143" i="13"/>
  <c r="U143" i="13"/>
  <c r="V143" i="13"/>
  <c r="W143" i="13"/>
  <c r="X143" i="13"/>
  <c r="Y143" i="13"/>
  <c r="Z143" i="13"/>
  <c r="AA143" i="13"/>
  <c r="AB143" i="13"/>
  <c r="AC143" i="13"/>
  <c r="AD143" i="13"/>
  <c r="AE143" i="13"/>
  <c r="AF143" i="13"/>
  <c r="AG143" i="13"/>
  <c r="AH143" i="13"/>
  <c r="AI143" i="13"/>
  <c r="AJ143" i="13"/>
  <c r="AK143" i="13"/>
  <c r="AL143" i="13"/>
  <c r="AM143" i="13"/>
  <c r="AN143" i="13"/>
  <c r="AO143" i="13"/>
  <c r="AP143" i="13"/>
  <c r="AQ143" i="13"/>
  <c r="AR143" i="13"/>
  <c r="G144" i="13"/>
  <c r="H144" i="13"/>
  <c r="I144" i="13"/>
  <c r="J144" i="13"/>
  <c r="K144" i="13"/>
  <c r="L144" i="13"/>
  <c r="M144" i="13"/>
  <c r="N144" i="13"/>
  <c r="O144" i="13"/>
  <c r="P144" i="13"/>
  <c r="Q144" i="13"/>
  <c r="R144" i="13"/>
  <c r="S144" i="13"/>
  <c r="T144" i="13"/>
  <c r="U144" i="13"/>
  <c r="V144" i="13"/>
  <c r="W144" i="13"/>
  <c r="X144" i="13"/>
  <c r="Y144" i="13"/>
  <c r="Z144" i="13"/>
  <c r="AA144" i="13"/>
  <c r="AB144" i="13"/>
  <c r="AC144" i="13"/>
  <c r="AD144" i="13"/>
  <c r="AE144" i="13"/>
  <c r="AF144" i="13"/>
  <c r="AG144" i="13"/>
  <c r="AH144" i="13"/>
  <c r="AI144" i="13"/>
  <c r="AJ144" i="13"/>
  <c r="AK144" i="13"/>
  <c r="AL144" i="13"/>
  <c r="AM144" i="13"/>
  <c r="AN144" i="13"/>
  <c r="AO144" i="13"/>
  <c r="AP144" i="13"/>
  <c r="AQ144" i="13"/>
  <c r="AR144" i="13"/>
  <c r="G145" i="13"/>
  <c r="H145" i="13"/>
  <c r="I145" i="13"/>
  <c r="J145" i="13"/>
  <c r="K145" i="13"/>
  <c r="L145" i="13"/>
  <c r="M145" i="13"/>
  <c r="N145" i="13"/>
  <c r="O145" i="13"/>
  <c r="P145" i="13"/>
  <c r="Q145" i="13"/>
  <c r="R145" i="13"/>
  <c r="S145" i="13"/>
  <c r="T145" i="13"/>
  <c r="U145" i="13"/>
  <c r="V145" i="13"/>
  <c r="W145" i="13"/>
  <c r="X145" i="13"/>
  <c r="Y145" i="13"/>
  <c r="Z145" i="13"/>
  <c r="AA145" i="13"/>
  <c r="AB145" i="13"/>
  <c r="AC145" i="13"/>
  <c r="AD145" i="13"/>
  <c r="AE145" i="13"/>
  <c r="AF145" i="13"/>
  <c r="AG145" i="13"/>
  <c r="AH145" i="13"/>
  <c r="AI145" i="13"/>
  <c r="AJ145" i="13"/>
  <c r="AK145" i="13"/>
  <c r="AL145" i="13"/>
  <c r="AM145" i="13"/>
  <c r="AN145" i="13"/>
  <c r="AO145" i="13"/>
  <c r="AP145" i="13"/>
  <c r="AQ145" i="13"/>
  <c r="AR145" i="13"/>
  <c r="G146" i="13"/>
  <c r="H146" i="13"/>
  <c r="I146" i="13"/>
  <c r="J146" i="13"/>
  <c r="K146" i="13"/>
  <c r="L146" i="13"/>
  <c r="M146" i="13"/>
  <c r="N146" i="13"/>
  <c r="O146" i="13"/>
  <c r="P146" i="13"/>
  <c r="Q146" i="13"/>
  <c r="R146" i="13"/>
  <c r="S146" i="13"/>
  <c r="T146" i="13"/>
  <c r="U146" i="13"/>
  <c r="V146" i="13"/>
  <c r="W146" i="13"/>
  <c r="X146" i="13"/>
  <c r="Y146" i="13"/>
  <c r="Z146" i="13"/>
  <c r="AA146" i="13"/>
  <c r="AB146" i="13"/>
  <c r="AC146" i="13"/>
  <c r="AD146" i="13"/>
  <c r="AE146" i="13"/>
  <c r="AF146" i="13"/>
  <c r="AG146" i="13"/>
  <c r="AH146" i="13"/>
  <c r="AI146" i="13"/>
  <c r="AJ146" i="13"/>
  <c r="AK146" i="13"/>
  <c r="AL146" i="13"/>
  <c r="AM146" i="13"/>
  <c r="AN146" i="13"/>
  <c r="AO146" i="13"/>
  <c r="AP146" i="13"/>
  <c r="AQ146" i="13"/>
  <c r="AR146" i="13"/>
  <c r="G147" i="13"/>
  <c r="H147" i="13"/>
  <c r="I147" i="13"/>
  <c r="J147" i="13"/>
  <c r="K147" i="13"/>
  <c r="L147" i="13"/>
  <c r="M147" i="13"/>
  <c r="N147" i="13"/>
  <c r="O147" i="13"/>
  <c r="P147" i="13"/>
  <c r="Q147" i="13"/>
  <c r="R147" i="13"/>
  <c r="S147" i="13"/>
  <c r="T147" i="13"/>
  <c r="U147" i="13"/>
  <c r="V147" i="13"/>
  <c r="W147" i="13"/>
  <c r="X147" i="13"/>
  <c r="Y147" i="13"/>
  <c r="Z147" i="13"/>
  <c r="AA147" i="13"/>
  <c r="AB147" i="13"/>
  <c r="AC147" i="13"/>
  <c r="AD147" i="13"/>
  <c r="AE147" i="13"/>
  <c r="AF147" i="13"/>
  <c r="AG147" i="13"/>
  <c r="AH147" i="13"/>
  <c r="AI147" i="13"/>
  <c r="AJ147" i="13"/>
  <c r="AK147" i="13"/>
  <c r="AL147" i="13"/>
  <c r="AM147" i="13"/>
  <c r="AN147" i="13"/>
  <c r="AO147" i="13"/>
  <c r="AP147" i="13"/>
  <c r="AQ147" i="13"/>
  <c r="AR147" i="13"/>
  <c r="G148" i="13"/>
  <c r="H148" i="13"/>
  <c r="I148" i="13"/>
  <c r="J148" i="13"/>
  <c r="K148" i="13"/>
  <c r="L148" i="13"/>
  <c r="M148" i="13"/>
  <c r="N148" i="13"/>
  <c r="O148" i="13"/>
  <c r="P148" i="13"/>
  <c r="Q148" i="13"/>
  <c r="R148" i="13"/>
  <c r="S148" i="13"/>
  <c r="T148" i="13"/>
  <c r="U148" i="13"/>
  <c r="V148" i="13"/>
  <c r="W148" i="13"/>
  <c r="X148" i="13"/>
  <c r="Y148" i="13"/>
  <c r="Z148" i="13"/>
  <c r="AA148" i="13"/>
  <c r="AB148" i="13"/>
  <c r="AC148" i="13"/>
  <c r="AD148" i="13"/>
  <c r="AE148" i="13"/>
  <c r="AF148" i="13"/>
  <c r="AG148" i="13"/>
  <c r="AH148" i="13"/>
  <c r="AI148" i="13"/>
  <c r="AJ148" i="13"/>
  <c r="AK148" i="13"/>
  <c r="AL148" i="13"/>
  <c r="AM148" i="13"/>
  <c r="AN148" i="13"/>
  <c r="AO148" i="13"/>
  <c r="AP148" i="13"/>
  <c r="AQ148" i="13"/>
  <c r="AR148" i="13"/>
  <c r="G149" i="13"/>
  <c r="H149" i="13"/>
  <c r="I149" i="13"/>
  <c r="J149" i="13"/>
  <c r="K149" i="13"/>
  <c r="L149" i="13"/>
  <c r="M149" i="13"/>
  <c r="N149" i="13"/>
  <c r="O149" i="13"/>
  <c r="P149" i="13"/>
  <c r="Q149" i="13"/>
  <c r="R149" i="13"/>
  <c r="S149" i="13"/>
  <c r="T149" i="13"/>
  <c r="U149" i="13"/>
  <c r="V149" i="13"/>
  <c r="W149" i="13"/>
  <c r="X149" i="13"/>
  <c r="Y149" i="13"/>
  <c r="Z149" i="13"/>
  <c r="AA149" i="13"/>
  <c r="AB149" i="13"/>
  <c r="AC149" i="13"/>
  <c r="AD149" i="13"/>
  <c r="AE149" i="13"/>
  <c r="AF149" i="13"/>
  <c r="AG149" i="13"/>
  <c r="AH149" i="13"/>
  <c r="AI149" i="13"/>
  <c r="AJ149" i="13"/>
  <c r="AK149" i="13"/>
  <c r="AL149" i="13"/>
  <c r="AM149" i="13"/>
  <c r="AN149" i="13"/>
  <c r="AO149" i="13"/>
  <c r="AP149" i="13"/>
  <c r="AQ149" i="13"/>
  <c r="AR149" i="13"/>
  <c r="G150" i="13"/>
  <c r="H150" i="13"/>
  <c r="I150" i="13"/>
  <c r="J150" i="13"/>
  <c r="K150" i="13"/>
  <c r="L150" i="13"/>
  <c r="M150" i="13"/>
  <c r="N150" i="13"/>
  <c r="O150" i="13"/>
  <c r="P150" i="13"/>
  <c r="Q150" i="13"/>
  <c r="R150" i="13"/>
  <c r="S150" i="13"/>
  <c r="T150" i="13"/>
  <c r="U150" i="13"/>
  <c r="V150" i="13"/>
  <c r="W150" i="13"/>
  <c r="X150" i="13"/>
  <c r="Y150" i="13"/>
  <c r="Z150" i="13"/>
  <c r="AA150" i="13"/>
  <c r="AB150" i="13"/>
  <c r="AC150" i="13"/>
  <c r="AD150" i="13"/>
  <c r="AE150" i="13"/>
  <c r="AF150" i="13"/>
  <c r="AG150" i="13"/>
  <c r="AH150" i="13"/>
  <c r="AI150" i="13"/>
  <c r="AJ150" i="13"/>
  <c r="AK150" i="13"/>
  <c r="AL150" i="13"/>
  <c r="AM150" i="13"/>
  <c r="AN150" i="13"/>
  <c r="AO150" i="13"/>
  <c r="AP150" i="13"/>
  <c r="AQ150" i="13"/>
  <c r="AR150" i="13"/>
  <c r="G151" i="13"/>
  <c r="H151" i="13"/>
  <c r="I151" i="13"/>
  <c r="J151" i="13"/>
  <c r="K151" i="13"/>
  <c r="L151" i="13"/>
  <c r="M151" i="13"/>
  <c r="N151" i="13"/>
  <c r="O151" i="13"/>
  <c r="P151" i="13"/>
  <c r="Q151" i="13"/>
  <c r="R151" i="13"/>
  <c r="S151" i="13"/>
  <c r="T151" i="13"/>
  <c r="U151" i="13"/>
  <c r="V151" i="13"/>
  <c r="W151" i="13"/>
  <c r="X151" i="13"/>
  <c r="Y151" i="13"/>
  <c r="Z151" i="13"/>
  <c r="AA151" i="13"/>
  <c r="AB151" i="13"/>
  <c r="AC151" i="13"/>
  <c r="AD151" i="13"/>
  <c r="AE151" i="13"/>
  <c r="AF151" i="13"/>
  <c r="AG151" i="13"/>
  <c r="AH151" i="13"/>
  <c r="AI151" i="13"/>
  <c r="AJ151" i="13"/>
  <c r="AK151" i="13"/>
  <c r="AL151" i="13"/>
  <c r="AM151" i="13"/>
  <c r="AN151" i="13"/>
  <c r="AO151" i="13"/>
  <c r="AP151" i="13"/>
  <c r="AQ151" i="13"/>
  <c r="AR151" i="13"/>
  <c r="G152" i="13"/>
  <c r="H152" i="13"/>
  <c r="I152" i="13"/>
  <c r="J152" i="13"/>
  <c r="K152" i="13"/>
  <c r="L152" i="13"/>
  <c r="M152" i="13"/>
  <c r="N152" i="13"/>
  <c r="O152" i="13"/>
  <c r="P152" i="13"/>
  <c r="Q152" i="13"/>
  <c r="R152" i="13"/>
  <c r="S152" i="13"/>
  <c r="T152" i="13"/>
  <c r="U152" i="13"/>
  <c r="V152" i="13"/>
  <c r="W152" i="13"/>
  <c r="X152" i="13"/>
  <c r="Y152" i="13"/>
  <c r="Z152" i="13"/>
  <c r="AA152" i="13"/>
  <c r="AB152" i="13"/>
  <c r="AC152" i="13"/>
  <c r="AD152" i="13"/>
  <c r="AE152" i="13"/>
  <c r="AF152" i="13"/>
  <c r="AG152" i="13"/>
  <c r="AH152" i="13"/>
  <c r="AI152" i="13"/>
  <c r="AJ152" i="13"/>
  <c r="AK152" i="13"/>
  <c r="AL152" i="13"/>
  <c r="AM152" i="13"/>
  <c r="AN152" i="13"/>
  <c r="AO152" i="13"/>
  <c r="AP152" i="13"/>
  <c r="AQ152" i="13"/>
  <c r="AR152" i="13"/>
  <c r="G153" i="13"/>
  <c r="H153" i="13"/>
  <c r="I153" i="13"/>
  <c r="J153" i="13"/>
  <c r="K153" i="13"/>
  <c r="L153" i="13"/>
  <c r="M153" i="13"/>
  <c r="N153" i="13"/>
  <c r="O153" i="13"/>
  <c r="P153" i="13"/>
  <c r="Q153" i="13"/>
  <c r="R153" i="13"/>
  <c r="S153" i="13"/>
  <c r="T153" i="13"/>
  <c r="U153" i="13"/>
  <c r="V153" i="13"/>
  <c r="W153" i="13"/>
  <c r="X153" i="13"/>
  <c r="Y153" i="13"/>
  <c r="Z153" i="13"/>
  <c r="AA153" i="13"/>
  <c r="AB153" i="13"/>
  <c r="AC153" i="13"/>
  <c r="AD153" i="13"/>
  <c r="AE153" i="13"/>
  <c r="AF153" i="13"/>
  <c r="AG153" i="13"/>
  <c r="AH153" i="13"/>
  <c r="AI153" i="13"/>
  <c r="AJ153" i="13"/>
  <c r="AK153" i="13"/>
  <c r="AL153" i="13"/>
  <c r="AM153" i="13"/>
  <c r="AN153" i="13"/>
  <c r="AO153" i="13"/>
  <c r="AP153" i="13"/>
  <c r="AQ153" i="13"/>
  <c r="AR153" i="13"/>
  <c r="G154" i="13"/>
  <c r="H154" i="13"/>
  <c r="I154" i="13"/>
  <c r="J154" i="13"/>
  <c r="K154" i="13"/>
  <c r="L154" i="13"/>
  <c r="M154" i="13"/>
  <c r="N154" i="13"/>
  <c r="O154" i="13"/>
  <c r="P154" i="13"/>
  <c r="Q154" i="13"/>
  <c r="R154" i="13"/>
  <c r="S154" i="13"/>
  <c r="T154" i="13"/>
  <c r="U154" i="13"/>
  <c r="V154" i="13"/>
  <c r="W154" i="13"/>
  <c r="X154" i="13"/>
  <c r="Y154" i="13"/>
  <c r="Z154" i="13"/>
  <c r="AA154" i="13"/>
  <c r="AB154" i="13"/>
  <c r="AC154" i="13"/>
  <c r="AD154" i="13"/>
  <c r="AE154" i="13"/>
  <c r="AF154" i="13"/>
  <c r="AG154" i="13"/>
  <c r="AH154" i="13"/>
  <c r="AI154" i="13"/>
  <c r="AJ154" i="13"/>
  <c r="AK154" i="13"/>
  <c r="AL154" i="13"/>
  <c r="AM154" i="13"/>
  <c r="AN154" i="13"/>
  <c r="AO154" i="13"/>
  <c r="AP154" i="13"/>
  <c r="AQ154" i="13"/>
  <c r="AR154" i="13"/>
  <c r="G155" i="13"/>
  <c r="H155" i="13"/>
  <c r="I155" i="13"/>
  <c r="J155" i="13"/>
  <c r="K155" i="13"/>
  <c r="L155" i="13"/>
  <c r="M155" i="13"/>
  <c r="N155" i="13"/>
  <c r="O155" i="13"/>
  <c r="P155" i="13"/>
  <c r="Q155" i="13"/>
  <c r="R155" i="13"/>
  <c r="S155" i="13"/>
  <c r="T155" i="13"/>
  <c r="U155" i="13"/>
  <c r="V155" i="13"/>
  <c r="W155" i="13"/>
  <c r="X155" i="13"/>
  <c r="Y155" i="13"/>
  <c r="Z155" i="13"/>
  <c r="AA155" i="13"/>
  <c r="AB155" i="13"/>
  <c r="AC155" i="13"/>
  <c r="AD155" i="13"/>
  <c r="AE155" i="13"/>
  <c r="AF155" i="13"/>
  <c r="AG155" i="13"/>
  <c r="AH155" i="13"/>
  <c r="AI155" i="13"/>
  <c r="AJ155" i="13"/>
  <c r="AK155" i="13"/>
  <c r="AL155" i="13"/>
  <c r="AM155" i="13"/>
  <c r="AN155" i="13"/>
  <c r="AO155" i="13"/>
  <c r="AP155" i="13"/>
  <c r="AQ155" i="13"/>
  <c r="AR155" i="13"/>
  <c r="G156" i="13"/>
  <c r="H156" i="13"/>
  <c r="I156" i="13"/>
  <c r="J156" i="13"/>
  <c r="K156" i="13"/>
  <c r="L156" i="13"/>
  <c r="M156" i="13"/>
  <c r="N156" i="13"/>
  <c r="O156" i="13"/>
  <c r="P156" i="13"/>
  <c r="Q156" i="13"/>
  <c r="R156" i="13"/>
  <c r="S156" i="13"/>
  <c r="T156" i="13"/>
  <c r="U156" i="13"/>
  <c r="V156" i="13"/>
  <c r="W156" i="13"/>
  <c r="X156" i="13"/>
  <c r="Y156" i="13"/>
  <c r="Z156" i="13"/>
  <c r="AA156" i="13"/>
  <c r="AB156" i="13"/>
  <c r="AC156" i="13"/>
  <c r="AD156" i="13"/>
  <c r="AE156" i="13"/>
  <c r="AF156" i="13"/>
  <c r="AG156" i="13"/>
  <c r="AH156" i="13"/>
  <c r="AI156" i="13"/>
  <c r="AJ156" i="13"/>
  <c r="AK156" i="13"/>
  <c r="AL156" i="13"/>
  <c r="AM156" i="13"/>
  <c r="AN156" i="13"/>
  <c r="AO156" i="13"/>
  <c r="AP156" i="13"/>
  <c r="AQ156" i="13"/>
  <c r="AR156" i="13"/>
  <c r="G157" i="13"/>
  <c r="H157" i="13"/>
  <c r="I157" i="13"/>
  <c r="J157" i="13"/>
  <c r="K157" i="13"/>
  <c r="L157" i="13"/>
  <c r="M157" i="13"/>
  <c r="N157" i="13"/>
  <c r="O157" i="13"/>
  <c r="P157" i="13"/>
  <c r="Q157" i="13"/>
  <c r="R157" i="13"/>
  <c r="S157" i="13"/>
  <c r="T157" i="13"/>
  <c r="U157" i="13"/>
  <c r="V157" i="13"/>
  <c r="W157" i="13"/>
  <c r="X157" i="13"/>
  <c r="Y157" i="13"/>
  <c r="Z157" i="13"/>
  <c r="AA157" i="13"/>
  <c r="AB157" i="13"/>
  <c r="AC157" i="13"/>
  <c r="AD157" i="13"/>
  <c r="AE157" i="13"/>
  <c r="AF157" i="13"/>
  <c r="AG157" i="13"/>
  <c r="AH157" i="13"/>
  <c r="AI157" i="13"/>
  <c r="AJ157" i="13"/>
  <c r="AK157" i="13"/>
  <c r="AL157" i="13"/>
  <c r="AM157" i="13"/>
  <c r="AN157" i="13"/>
  <c r="AO157" i="13"/>
  <c r="AP157" i="13"/>
  <c r="AQ157" i="13"/>
  <c r="AR157" i="13"/>
  <c r="F139" i="13"/>
  <c r="F140" i="13"/>
  <c r="F141" i="13"/>
  <c r="F142" i="13"/>
  <c r="F143" i="13"/>
  <c r="F144" i="13"/>
  <c r="F145" i="13"/>
  <c r="F146" i="13"/>
  <c r="F147" i="13"/>
  <c r="F148" i="13"/>
  <c r="F149" i="13"/>
  <c r="F150" i="13"/>
  <c r="F151" i="13"/>
  <c r="F152" i="13"/>
  <c r="F153" i="13"/>
  <c r="F154" i="13"/>
  <c r="F155" i="13"/>
  <c r="F156" i="13"/>
  <c r="F157" i="13"/>
  <c r="F138" i="13"/>
  <c r="F149" i="18"/>
  <c r="G149" i="18"/>
  <c r="H149" i="18"/>
  <c r="I149" i="18"/>
  <c r="J149" i="18"/>
  <c r="K149" i="18"/>
  <c r="L149" i="18"/>
  <c r="M149" i="18"/>
  <c r="N149" i="18"/>
  <c r="O149" i="18"/>
  <c r="P149" i="18"/>
  <c r="Q149" i="18"/>
  <c r="R149" i="18"/>
  <c r="S149" i="18"/>
  <c r="T149" i="18"/>
  <c r="U149" i="18"/>
  <c r="V149" i="18"/>
  <c r="W149" i="18"/>
  <c r="X149" i="18"/>
  <c r="Y149" i="18"/>
  <c r="Z149" i="18"/>
  <c r="AA149" i="18"/>
  <c r="AB149" i="18"/>
  <c r="AC149" i="18"/>
  <c r="AD149" i="18"/>
  <c r="AE149" i="18"/>
  <c r="AF149" i="18"/>
  <c r="AG149" i="18"/>
  <c r="AH149" i="18"/>
  <c r="AI149" i="18"/>
  <c r="AJ149" i="18"/>
  <c r="AK149" i="18"/>
  <c r="AL149" i="18"/>
  <c r="AM149" i="18"/>
  <c r="AN149" i="18"/>
  <c r="AO149" i="18"/>
  <c r="AP149" i="18"/>
  <c r="AQ149" i="18"/>
  <c r="AR149" i="18"/>
  <c r="F150" i="18"/>
  <c r="G150" i="18"/>
  <c r="H150" i="18"/>
  <c r="I150" i="18"/>
  <c r="J150" i="18"/>
  <c r="K150" i="18"/>
  <c r="L150" i="18"/>
  <c r="M150" i="18"/>
  <c r="N150" i="18"/>
  <c r="O150" i="18"/>
  <c r="P150" i="18"/>
  <c r="Q150" i="18"/>
  <c r="R150" i="18"/>
  <c r="S150" i="18"/>
  <c r="T150" i="18"/>
  <c r="U150" i="18"/>
  <c r="V150" i="18"/>
  <c r="W150" i="18"/>
  <c r="X150" i="18"/>
  <c r="Y150" i="18"/>
  <c r="Z150" i="18"/>
  <c r="AA150" i="18"/>
  <c r="AB150" i="18"/>
  <c r="AC150" i="18"/>
  <c r="AD150" i="18"/>
  <c r="AE150" i="18"/>
  <c r="AF150" i="18"/>
  <c r="AG150" i="18"/>
  <c r="AH150" i="18"/>
  <c r="AI150" i="18"/>
  <c r="AJ150" i="18"/>
  <c r="AK150" i="18"/>
  <c r="AL150" i="18"/>
  <c r="AM150" i="18"/>
  <c r="AN150" i="18"/>
  <c r="AO150" i="18"/>
  <c r="AP150" i="18"/>
  <c r="AQ150" i="18"/>
  <c r="AR150" i="18"/>
  <c r="F151" i="18"/>
  <c r="G151" i="18"/>
  <c r="H151" i="18"/>
  <c r="I151" i="18"/>
  <c r="J151" i="18"/>
  <c r="K151" i="18"/>
  <c r="L151" i="18"/>
  <c r="M151" i="18"/>
  <c r="N151" i="18"/>
  <c r="O151" i="18"/>
  <c r="P151" i="18"/>
  <c r="Q151" i="18"/>
  <c r="R151" i="18"/>
  <c r="S151" i="18"/>
  <c r="T151" i="18"/>
  <c r="U151" i="18"/>
  <c r="V151" i="18"/>
  <c r="W151" i="18"/>
  <c r="X151" i="18"/>
  <c r="Y151" i="18"/>
  <c r="Z151" i="18"/>
  <c r="AA151" i="18"/>
  <c r="AB151" i="18"/>
  <c r="AC151" i="18"/>
  <c r="AD151" i="18"/>
  <c r="AE151" i="18"/>
  <c r="AF151" i="18"/>
  <c r="AG151" i="18"/>
  <c r="AH151" i="18"/>
  <c r="AI151" i="18"/>
  <c r="AJ151" i="18"/>
  <c r="AK151" i="18"/>
  <c r="AL151" i="18"/>
  <c r="AM151" i="18"/>
  <c r="AN151" i="18"/>
  <c r="AO151" i="18"/>
  <c r="AP151" i="18"/>
  <c r="AQ151" i="18"/>
  <c r="AR151" i="18"/>
  <c r="F152" i="18"/>
  <c r="G152" i="18"/>
  <c r="H152" i="18"/>
  <c r="I152" i="18"/>
  <c r="J152" i="18"/>
  <c r="K152" i="18"/>
  <c r="L152" i="18"/>
  <c r="M152" i="18"/>
  <c r="N152" i="18"/>
  <c r="O152" i="18"/>
  <c r="P152" i="18"/>
  <c r="Q152" i="18"/>
  <c r="R152" i="18"/>
  <c r="S152" i="18"/>
  <c r="T152" i="18"/>
  <c r="U152" i="18"/>
  <c r="V152" i="18"/>
  <c r="W152" i="18"/>
  <c r="X152" i="18"/>
  <c r="Y152" i="18"/>
  <c r="Z152" i="18"/>
  <c r="AA152" i="18"/>
  <c r="AB152" i="18"/>
  <c r="AC152" i="18"/>
  <c r="AD152" i="18"/>
  <c r="AE152" i="18"/>
  <c r="AF152" i="18"/>
  <c r="AG152" i="18"/>
  <c r="AH152" i="18"/>
  <c r="AI152" i="18"/>
  <c r="AJ152" i="18"/>
  <c r="AK152" i="18"/>
  <c r="AL152" i="18"/>
  <c r="AM152" i="18"/>
  <c r="AN152" i="18"/>
  <c r="AO152" i="18"/>
  <c r="AP152" i="18"/>
  <c r="AQ152" i="18"/>
  <c r="AR152" i="18"/>
  <c r="F153" i="18"/>
  <c r="G153" i="18"/>
  <c r="H153" i="18"/>
  <c r="I153" i="18"/>
  <c r="J153" i="18"/>
  <c r="K153" i="18"/>
  <c r="L153" i="18"/>
  <c r="M153" i="18"/>
  <c r="N153" i="18"/>
  <c r="O153" i="18"/>
  <c r="P153" i="18"/>
  <c r="Q153" i="18"/>
  <c r="R153" i="18"/>
  <c r="S153" i="18"/>
  <c r="T153" i="18"/>
  <c r="U153" i="18"/>
  <c r="V153" i="18"/>
  <c r="W153" i="18"/>
  <c r="X153" i="18"/>
  <c r="Y153" i="18"/>
  <c r="Z153" i="18"/>
  <c r="AA153" i="18"/>
  <c r="AB153" i="18"/>
  <c r="AC153" i="18"/>
  <c r="AD153" i="18"/>
  <c r="AE153" i="18"/>
  <c r="AF153" i="18"/>
  <c r="AG153" i="18"/>
  <c r="AH153" i="18"/>
  <c r="AI153" i="18"/>
  <c r="AJ153" i="18"/>
  <c r="AK153" i="18"/>
  <c r="AL153" i="18"/>
  <c r="AM153" i="18"/>
  <c r="AN153" i="18"/>
  <c r="AO153" i="18"/>
  <c r="AP153" i="18"/>
  <c r="AQ153" i="18"/>
  <c r="AR153" i="18"/>
  <c r="F154" i="18"/>
  <c r="G154" i="18"/>
  <c r="H154" i="18"/>
  <c r="I154" i="18"/>
  <c r="J154" i="18"/>
  <c r="K154" i="18"/>
  <c r="L154" i="18"/>
  <c r="M154" i="18"/>
  <c r="N154" i="18"/>
  <c r="O154" i="18"/>
  <c r="P154" i="18"/>
  <c r="Q154" i="18"/>
  <c r="R154" i="18"/>
  <c r="S154" i="18"/>
  <c r="T154" i="18"/>
  <c r="U154" i="18"/>
  <c r="V154" i="18"/>
  <c r="W154" i="18"/>
  <c r="X154" i="18"/>
  <c r="Y154" i="18"/>
  <c r="Z154" i="18"/>
  <c r="AA154" i="18"/>
  <c r="AB154" i="18"/>
  <c r="AC154" i="18"/>
  <c r="AD154" i="18"/>
  <c r="AE154" i="18"/>
  <c r="AF154" i="18"/>
  <c r="AG154" i="18"/>
  <c r="AH154" i="18"/>
  <c r="AI154" i="18"/>
  <c r="AJ154" i="18"/>
  <c r="AK154" i="18"/>
  <c r="AL154" i="18"/>
  <c r="AM154" i="18"/>
  <c r="AN154" i="18"/>
  <c r="AO154" i="18"/>
  <c r="AP154" i="18"/>
  <c r="AQ154" i="18"/>
  <c r="AR154" i="18"/>
  <c r="F155" i="18"/>
  <c r="G155" i="18"/>
  <c r="H155" i="18"/>
  <c r="I155" i="18"/>
  <c r="J155" i="18"/>
  <c r="K155" i="18"/>
  <c r="L155" i="18"/>
  <c r="M155" i="18"/>
  <c r="N155" i="18"/>
  <c r="O155" i="18"/>
  <c r="P155" i="18"/>
  <c r="Q155" i="18"/>
  <c r="R155" i="18"/>
  <c r="S155" i="18"/>
  <c r="T155" i="18"/>
  <c r="U155" i="18"/>
  <c r="V155" i="18"/>
  <c r="W155" i="18"/>
  <c r="X155" i="18"/>
  <c r="Y155" i="18"/>
  <c r="Z155" i="18"/>
  <c r="AA155" i="18"/>
  <c r="AB155" i="18"/>
  <c r="AC155" i="18"/>
  <c r="AD155" i="18"/>
  <c r="AE155" i="18"/>
  <c r="AF155" i="18"/>
  <c r="AG155" i="18"/>
  <c r="AH155" i="18"/>
  <c r="AI155" i="18"/>
  <c r="AJ155" i="18"/>
  <c r="AK155" i="18"/>
  <c r="AL155" i="18"/>
  <c r="AM155" i="18"/>
  <c r="AN155" i="18"/>
  <c r="AO155" i="18"/>
  <c r="AP155" i="18"/>
  <c r="AQ155" i="18"/>
  <c r="AR155" i="18"/>
  <c r="F156" i="18"/>
  <c r="G156" i="18"/>
  <c r="H156" i="18"/>
  <c r="I156" i="18"/>
  <c r="J156" i="18"/>
  <c r="K156" i="18"/>
  <c r="L156" i="18"/>
  <c r="M156" i="18"/>
  <c r="N156" i="18"/>
  <c r="O156" i="18"/>
  <c r="P156" i="18"/>
  <c r="Q156" i="18"/>
  <c r="R156" i="18"/>
  <c r="S156" i="18"/>
  <c r="T156" i="18"/>
  <c r="U156" i="18"/>
  <c r="V156" i="18"/>
  <c r="W156" i="18"/>
  <c r="X156" i="18"/>
  <c r="Y156" i="18"/>
  <c r="Z156" i="18"/>
  <c r="AA156" i="18"/>
  <c r="AB156" i="18"/>
  <c r="AC156" i="18"/>
  <c r="AD156" i="18"/>
  <c r="AE156" i="18"/>
  <c r="AF156" i="18"/>
  <c r="AG156" i="18"/>
  <c r="AH156" i="18"/>
  <c r="AI156" i="18"/>
  <c r="AJ156" i="18"/>
  <c r="AK156" i="18"/>
  <c r="AL156" i="18"/>
  <c r="AM156" i="18"/>
  <c r="AN156" i="18"/>
  <c r="AO156" i="18"/>
  <c r="AP156" i="18"/>
  <c r="AQ156" i="18"/>
  <c r="AR156" i="18"/>
  <c r="F157" i="18"/>
  <c r="G157" i="18"/>
  <c r="H157" i="18"/>
  <c r="I157" i="18"/>
  <c r="J157" i="18"/>
  <c r="K157" i="18"/>
  <c r="L157" i="18"/>
  <c r="M157" i="18"/>
  <c r="N157" i="18"/>
  <c r="O157" i="18"/>
  <c r="P157" i="18"/>
  <c r="Q157" i="18"/>
  <c r="R157" i="18"/>
  <c r="S157" i="18"/>
  <c r="T157" i="18"/>
  <c r="U157" i="18"/>
  <c r="V157" i="18"/>
  <c r="W157" i="18"/>
  <c r="X157" i="18"/>
  <c r="Y157" i="18"/>
  <c r="Z157" i="18"/>
  <c r="AA157" i="18"/>
  <c r="AB157" i="18"/>
  <c r="AC157" i="18"/>
  <c r="AD157" i="18"/>
  <c r="AE157" i="18"/>
  <c r="AF157" i="18"/>
  <c r="AG157" i="18"/>
  <c r="AH157" i="18"/>
  <c r="AI157" i="18"/>
  <c r="AJ157" i="18"/>
  <c r="AK157" i="18"/>
  <c r="AL157" i="18"/>
  <c r="AM157" i="18"/>
  <c r="AN157" i="18"/>
  <c r="AO157" i="18"/>
  <c r="AP157" i="18"/>
  <c r="AQ157" i="18"/>
  <c r="AR157" i="18"/>
  <c r="F158" i="18"/>
  <c r="G158" i="18"/>
  <c r="H158" i="18"/>
  <c r="I158" i="18"/>
  <c r="J158" i="18"/>
  <c r="K158" i="18"/>
  <c r="L158" i="18"/>
  <c r="M158" i="18"/>
  <c r="N158" i="18"/>
  <c r="O158" i="18"/>
  <c r="P158" i="18"/>
  <c r="Q158" i="18"/>
  <c r="R158" i="18"/>
  <c r="S158" i="18"/>
  <c r="T158" i="18"/>
  <c r="U158" i="18"/>
  <c r="V158" i="18"/>
  <c r="W158" i="18"/>
  <c r="X158" i="18"/>
  <c r="Y158" i="18"/>
  <c r="Z158" i="18"/>
  <c r="AA158" i="18"/>
  <c r="AB158" i="18"/>
  <c r="AC158" i="18"/>
  <c r="AD158" i="18"/>
  <c r="AE158" i="18"/>
  <c r="AF158" i="18"/>
  <c r="AG158" i="18"/>
  <c r="AH158" i="18"/>
  <c r="AI158" i="18"/>
  <c r="AJ158" i="18"/>
  <c r="AK158" i="18"/>
  <c r="AL158" i="18"/>
  <c r="AM158" i="18"/>
  <c r="AN158" i="18"/>
  <c r="AO158" i="18"/>
  <c r="AP158" i="18"/>
  <c r="AQ158" i="18"/>
  <c r="AR158" i="18"/>
  <c r="F159" i="18"/>
  <c r="G159" i="18"/>
  <c r="H159" i="18"/>
  <c r="I159" i="18"/>
  <c r="J159" i="18"/>
  <c r="K159" i="18"/>
  <c r="L159" i="18"/>
  <c r="M159" i="18"/>
  <c r="N159" i="18"/>
  <c r="O159" i="18"/>
  <c r="P159" i="18"/>
  <c r="Q159" i="18"/>
  <c r="R159" i="18"/>
  <c r="S159" i="18"/>
  <c r="T159" i="18"/>
  <c r="U159" i="18"/>
  <c r="V159" i="18"/>
  <c r="W159" i="18"/>
  <c r="X159" i="18"/>
  <c r="Y159" i="18"/>
  <c r="Z159" i="18"/>
  <c r="AA159" i="18"/>
  <c r="AB159" i="18"/>
  <c r="AC159" i="18"/>
  <c r="AD159" i="18"/>
  <c r="AE159" i="18"/>
  <c r="AF159" i="18"/>
  <c r="AG159" i="18"/>
  <c r="AH159" i="18"/>
  <c r="AI159" i="18"/>
  <c r="AJ159" i="18"/>
  <c r="AK159" i="18"/>
  <c r="AL159" i="18"/>
  <c r="AM159" i="18"/>
  <c r="AN159" i="18"/>
  <c r="AO159" i="18"/>
  <c r="AP159" i="18"/>
  <c r="AQ159" i="18"/>
  <c r="AR159" i="18"/>
  <c r="F160" i="18"/>
  <c r="G160" i="18"/>
  <c r="H160" i="18"/>
  <c r="I160" i="18"/>
  <c r="J160" i="18"/>
  <c r="K160" i="18"/>
  <c r="L160" i="18"/>
  <c r="M160" i="18"/>
  <c r="N160" i="18"/>
  <c r="O160" i="18"/>
  <c r="P160" i="18"/>
  <c r="Q160" i="18"/>
  <c r="R160" i="18"/>
  <c r="S160" i="18"/>
  <c r="T160" i="18"/>
  <c r="U160" i="18"/>
  <c r="V160" i="18"/>
  <c r="W160" i="18"/>
  <c r="X160" i="18"/>
  <c r="Y160" i="18"/>
  <c r="Z160" i="18"/>
  <c r="AA160" i="18"/>
  <c r="AB160" i="18"/>
  <c r="AC160" i="18"/>
  <c r="AD160" i="18"/>
  <c r="AE160" i="18"/>
  <c r="AF160" i="18"/>
  <c r="AG160" i="18"/>
  <c r="AH160" i="18"/>
  <c r="AI160" i="18"/>
  <c r="AJ160" i="18"/>
  <c r="AK160" i="18"/>
  <c r="AL160" i="18"/>
  <c r="AM160" i="18"/>
  <c r="AN160" i="18"/>
  <c r="AO160" i="18"/>
  <c r="AP160" i="18"/>
  <c r="AQ160" i="18"/>
  <c r="AR160" i="18"/>
  <c r="F161" i="18"/>
  <c r="G161" i="18"/>
  <c r="H161" i="18"/>
  <c r="I161" i="18"/>
  <c r="J161" i="18"/>
  <c r="K161" i="18"/>
  <c r="L161" i="18"/>
  <c r="M161" i="18"/>
  <c r="N161" i="18"/>
  <c r="O161" i="18"/>
  <c r="P161" i="18"/>
  <c r="Q161" i="18"/>
  <c r="R161" i="18"/>
  <c r="S161" i="18"/>
  <c r="T161" i="18"/>
  <c r="U161" i="18"/>
  <c r="V161" i="18"/>
  <c r="W161" i="18"/>
  <c r="X161" i="18"/>
  <c r="Y161" i="18"/>
  <c r="Z161" i="18"/>
  <c r="AA161" i="18"/>
  <c r="AB161" i="18"/>
  <c r="AC161" i="18"/>
  <c r="AD161" i="18"/>
  <c r="AE161" i="18"/>
  <c r="AF161" i="18"/>
  <c r="AG161" i="18"/>
  <c r="AH161" i="18"/>
  <c r="AI161" i="18"/>
  <c r="AJ161" i="18"/>
  <c r="AK161" i="18"/>
  <c r="AL161" i="18"/>
  <c r="AM161" i="18"/>
  <c r="AN161" i="18"/>
  <c r="AO161" i="18"/>
  <c r="AP161" i="18"/>
  <c r="AQ161" i="18"/>
  <c r="AR161" i="18"/>
  <c r="F162" i="18"/>
  <c r="G162" i="18"/>
  <c r="H162" i="18"/>
  <c r="I162" i="18"/>
  <c r="J162" i="18"/>
  <c r="K162" i="18"/>
  <c r="L162" i="18"/>
  <c r="M162" i="18"/>
  <c r="N162" i="18"/>
  <c r="O162" i="18"/>
  <c r="P162" i="18"/>
  <c r="Q162" i="18"/>
  <c r="R162" i="18"/>
  <c r="S162" i="18"/>
  <c r="T162" i="18"/>
  <c r="U162" i="18"/>
  <c r="V162" i="18"/>
  <c r="W162" i="18"/>
  <c r="X162" i="18"/>
  <c r="Y162" i="18"/>
  <c r="Z162" i="18"/>
  <c r="AA162" i="18"/>
  <c r="AB162" i="18"/>
  <c r="AC162" i="18"/>
  <c r="AD162" i="18"/>
  <c r="AE162" i="18"/>
  <c r="AF162" i="18"/>
  <c r="AG162" i="18"/>
  <c r="AH162" i="18"/>
  <c r="AI162" i="18"/>
  <c r="AJ162" i="18"/>
  <c r="AK162" i="18"/>
  <c r="AL162" i="18"/>
  <c r="AM162" i="18"/>
  <c r="AN162" i="18"/>
  <c r="AO162" i="18"/>
  <c r="AP162" i="18"/>
  <c r="AQ162" i="18"/>
  <c r="AR162" i="18"/>
  <c r="F163" i="18"/>
  <c r="G163" i="18"/>
  <c r="H163" i="18"/>
  <c r="I163" i="18"/>
  <c r="J163" i="18"/>
  <c r="K163" i="18"/>
  <c r="L163" i="18"/>
  <c r="M163" i="18"/>
  <c r="N163" i="18"/>
  <c r="O163" i="18"/>
  <c r="P163" i="18"/>
  <c r="Q163" i="18"/>
  <c r="R163" i="18"/>
  <c r="S163" i="18"/>
  <c r="T163" i="18"/>
  <c r="U163" i="18"/>
  <c r="V163" i="18"/>
  <c r="W163" i="18"/>
  <c r="X163" i="18"/>
  <c r="Y163" i="18"/>
  <c r="Z163" i="18"/>
  <c r="AA163" i="18"/>
  <c r="AB163" i="18"/>
  <c r="AC163" i="18"/>
  <c r="AD163" i="18"/>
  <c r="AE163" i="18"/>
  <c r="AF163" i="18"/>
  <c r="AG163" i="18"/>
  <c r="AH163" i="18"/>
  <c r="AI163" i="18"/>
  <c r="AJ163" i="18"/>
  <c r="AK163" i="18"/>
  <c r="AL163" i="18"/>
  <c r="AM163" i="18"/>
  <c r="AN163" i="18"/>
  <c r="AO163" i="18"/>
  <c r="AP163" i="18"/>
  <c r="AQ163" i="18"/>
  <c r="AR163" i="18"/>
  <c r="F164" i="18"/>
  <c r="G164" i="18"/>
  <c r="H164" i="18"/>
  <c r="I164" i="18"/>
  <c r="J164" i="18"/>
  <c r="K164" i="18"/>
  <c r="L164" i="18"/>
  <c r="M164" i="18"/>
  <c r="N164" i="18"/>
  <c r="O164" i="18"/>
  <c r="P164" i="18"/>
  <c r="Q164" i="18"/>
  <c r="R164" i="18"/>
  <c r="S164" i="18"/>
  <c r="T164" i="18"/>
  <c r="U164" i="18"/>
  <c r="V164" i="18"/>
  <c r="W164" i="18"/>
  <c r="X164" i="18"/>
  <c r="Y164" i="18"/>
  <c r="Z164" i="18"/>
  <c r="AA164" i="18"/>
  <c r="AB164" i="18"/>
  <c r="AC164" i="18"/>
  <c r="AD164" i="18"/>
  <c r="AE164" i="18"/>
  <c r="AF164" i="18"/>
  <c r="AG164" i="18"/>
  <c r="AH164" i="18"/>
  <c r="AI164" i="18"/>
  <c r="AJ164" i="18"/>
  <c r="AK164" i="18"/>
  <c r="AL164" i="18"/>
  <c r="AM164" i="18"/>
  <c r="AN164" i="18"/>
  <c r="AO164" i="18"/>
  <c r="AP164" i="18"/>
  <c r="AQ164" i="18"/>
  <c r="AR164" i="18"/>
  <c r="F165" i="18"/>
  <c r="G165" i="18"/>
  <c r="H165" i="18"/>
  <c r="I165" i="18"/>
  <c r="J165" i="18"/>
  <c r="K165" i="18"/>
  <c r="L165" i="18"/>
  <c r="M165" i="18"/>
  <c r="N165" i="18"/>
  <c r="O165" i="18"/>
  <c r="P165" i="18"/>
  <c r="Q165" i="18"/>
  <c r="R165" i="18"/>
  <c r="S165" i="18"/>
  <c r="T165" i="18"/>
  <c r="U165" i="18"/>
  <c r="V165" i="18"/>
  <c r="W165" i="18"/>
  <c r="X165" i="18"/>
  <c r="Y165" i="18"/>
  <c r="Z165" i="18"/>
  <c r="AA165" i="18"/>
  <c r="AB165" i="18"/>
  <c r="AC165" i="18"/>
  <c r="AD165" i="18"/>
  <c r="AE165" i="18"/>
  <c r="AF165" i="18"/>
  <c r="AG165" i="18"/>
  <c r="AH165" i="18"/>
  <c r="AI165" i="18"/>
  <c r="AJ165" i="18"/>
  <c r="AK165" i="18"/>
  <c r="AL165" i="18"/>
  <c r="AM165" i="18"/>
  <c r="AN165" i="18"/>
  <c r="AO165" i="18"/>
  <c r="AP165" i="18"/>
  <c r="AQ165" i="18"/>
  <c r="AR165" i="18"/>
  <c r="F166" i="18"/>
  <c r="G166" i="18"/>
  <c r="H166" i="18"/>
  <c r="I166" i="18"/>
  <c r="J166" i="18"/>
  <c r="K166" i="18"/>
  <c r="L166" i="18"/>
  <c r="M166" i="18"/>
  <c r="N166" i="18"/>
  <c r="O166" i="18"/>
  <c r="P166" i="18"/>
  <c r="Q166" i="18"/>
  <c r="R166" i="18"/>
  <c r="S166" i="18"/>
  <c r="T166" i="18"/>
  <c r="U166" i="18"/>
  <c r="V166" i="18"/>
  <c r="W166" i="18"/>
  <c r="X166" i="18"/>
  <c r="Y166" i="18"/>
  <c r="Z166" i="18"/>
  <c r="AA166" i="18"/>
  <c r="AB166" i="18"/>
  <c r="AC166" i="18"/>
  <c r="AD166" i="18"/>
  <c r="AE166" i="18"/>
  <c r="AF166" i="18"/>
  <c r="AG166" i="18"/>
  <c r="AH166" i="18"/>
  <c r="AI166" i="18"/>
  <c r="AJ166" i="18"/>
  <c r="AK166" i="18"/>
  <c r="AL166" i="18"/>
  <c r="AM166" i="18"/>
  <c r="AN166" i="18"/>
  <c r="AO166" i="18"/>
  <c r="AP166" i="18"/>
  <c r="AQ166" i="18"/>
  <c r="AR166" i="18"/>
  <c r="F167" i="18"/>
  <c r="G167" i="18"/>
  <c r="H167" i="18"/>
  <c r="I167" i="18"/>
  <c r="J167" i="18"/>
  <c r="K167" i="18"/>
  <c r="L167" i="18"/>
  <c r="M167" i="18"/>
  <c r="N167" i="18"/>
  <c r="O167" i="18"/>
  <c r="P167" i="18"/>
  <c r="Q167" i="18"/>
  <c r="R167" i="18"/>
  <c r="S167" i="18"/>
  <c r="T167" i="18"/>
  <c r="U167" i="18"/>
  <c r="V167" i="18"/>
  <c r="W167" i="18"/>
  <c r="X167" i="18"/>
  <c r="Y167" i="18"/>
  <c r="Z167" i="18"/>
  <c r="AA167" i="18"/>
  <c r="AB167" i="18"/>
  <c r="AC167" i="18"/>
  <c r="AD167" i="18"/>
  <c r="AE167" i="18"/>
  <c r="AF167" i="18"/>
  <c r="AG167" i="18"/>
  <c r="AH167" i="18"/>
  <c r="AI167" i="18"/>
  <c r="AJ167" i="18"/>
  <c r="AK167" i="18"/>
  <c r="AL167" i="18"/>
  <c r="AM167" i="18"/>
  <c r="AN167" i="18"/>
  <c r="AO167" i="18"/>
  <c r="AP167" i="18"/>
  <c r="AQ167" i="18"/>
  <c r="AR167" i="18"/>
  <c r="G148" i="18"/>
  <c r="H148" i="18"/>
  <c r="I148" i="18"/>
  <c r="J148" i="18"/>
  <c r="K148" i="18"/>
  <c r="L148" i="18"/>
  <c r="M148" i="18"/>
  <c r="N148" i="18"/>
  <c r="O148" i="18"/>
  <c r="P148" i="18"/>
  <c r="Q148" i="18"/>
  <c r="R148" i="18"/>
  <c r="S148" i="18"/>
  <c r="T148" i="18"/>
  <c r="U148" i="18"/>
  <c r="V148" i="18"/>
  <c r="W148" i="18"/>
  <c r="X148" i="18"/>
  <c r="Y148" i="18"/>
  <c r="Z148" i="18"/>
  <c r="AA148" i="18"/>
  <c r="AB148" i="18"/>
  <c r="AC148" i="18"/>
  <c r="AD148" i="18"/>
  <c r="AE148" i="18"/>
  <c r="AF148" i="18"/>
  <c r="AG148" i="18"/>
  <c r="AH148" i="18"/>
  <c r="AI148" i="18"/>
  <c r="AJ148" i="18"/>
  <c r="AK148" i="18"/>
  <c r="AL148" i="18"/>
  <c r="AM148" i="18"/>
  <c r="AN148" i="18"/>
  <c r="AO148" i="18"/>
  <c r="AP148" i="18"/>
  <c r="AQ148" i="18"/>
  <c r="AR148" i="18"/>
  <c r="F148" i="18"/>
  <c r="M146" i="10"/>
  <c r="N146" i="10"/>
  <c r="O146" i="10"/>
  <c r="P146" i="10"/>
  <c r="Q146" i="10"/>
  <c r="R146" i="10"/>
  <c r="S146" i="10"/>
  <c r="T146" i="10"/>
  <c r="U146" i="10"/>
  <c r="V146" i="10"/>
  <c r="W146" i="10"/>
  <c r="X146" i="10"/>
  <c r="Y146" i="10"/>
  <c r="Z146" i="10"/>
  <c r="AA146" i="10"/>
  <c r="AB146" i="10"/>
  <c r="AC146" i="10"/>
  <c r="AD146" i="10"/>
  <c r="AE146" i="10"/>
  <c r="AF146" i="10"/>
  <c r="AG146" i="10"/>
  <c r="AH146" i="10"/>
  <c r="AI146" i="10"/>
  <c r="AJ146" i="10"/>
  <c r="AK146" i="10"/>
  <c r="AL146" i="10"/>
  <c r="AM146" i="10"/>
  <c r="AN146" i="10"/>
  <c r="AO146" i="10"/>
  <c r="AP146" i="10"/>
  <c r="AQ146" i="10"/>
  <c r="AR146" i="10"/>
  <c r="M147" i="10"/>
  <c r="N147" i="10"/>
  <c r="O147" i="10"/>
  <c r="P147" i="10"/>
  <c r="Q147" i="10"/>
  <c r="R147" i="10"/>
  <c r="S147" i="10"/>
  <c r="T147" i="10"/>
  <c r="U147" i="10"/>
  <c r="V147" i="10"/>
  <c r="W147" i="10"/>
  <c r="X147" i="10"/>
  <c r="Y147" i="10"/>
  <c r="Z147" i="10"/>
  <c r="AA147" i="10"/>
  <c r="AB147" i="10"/>
  <c r="AC147" i="10"/>
  <c r="AD147" i="10"/>
  <c r="AE147" i="10"/>
  <c r="AF147" i="10"/>
  <c r="AG147" i="10"/>
  <c r="AH147" i="10"/>
  <c r="AI147" i="10"/>
  <c r="AJ147" i="10"/>
  <c r="AK147" i="10"/>
  <c r="AL147" i="10"/>
  <c r="AM147" i="10"/>
  <c r="AN147" i="10"/>
  <c r="AO147" i="10"/>
  <c r="AP147" i="10"/>
  <c r="AQ147" i="10"/>
  <c r="AR147" i="10"/>
  <c r="M148" i="10"/>
  <c r="N148" i="10"/>
  <c r="O148" i="10"/>
  <c r="P148" i="10"/>
  <c r="Q148" i="10"/>
  <c r="R148" i="10"/>
  <c r="S148" i="10"/>
  <c r="T148" i="10"/>
  <c r="U148" i="10"/>
  <c r="V148" i="10"/>
  <c r="W148" i="10"/>
  <c r="X148" i="10"/>
  <c r="Y148" i="10"/>
  <c r="Z148" i="10"/>
  <c r="AA148" i="10"/>
  <c r="AB148" i="10"/>
  <c r="AC148" i="10"/>
  <c r="AD148" i="10"/>
  <c r="AE148" i="10"/>
  <c r="AF148" i="10"/>
  <c r="AG148" i="10"/>
  <c r="AH148" i="10"/>
  <c r="AI148" i="10"/>
  <c r="AJ148" i="10"/>
  <c r="AK148" i="10"/>
  <c r="AL148" i="10"/>
  <c r="AM148" i="10"/>
  <c r="AN148" i="10"/>
  <c r="AO148" i="10"/>
  <c r="AP148" i="10"/>
  <c r="AQ148" i="10"/>
  <c r="AR148" i="10"/>
  <c r="M149" i="10"/>
  <c r="N149" i="10"/>
  <c r="O149" i="10"/>
  <c r="P149" i="10"/>
  <c r="Q149" i="10"/>
  <c r="R149" i="10"/>
  <c r="S149" i="10"/>
  <c r="T149" i="10"/>
  <c r="U149" i="10"/>
  <c r="V149" i="10"/>
  <c r="W149" i="10"/>
  <c r="X149" i="10"/>
  <c r="Y149" i="10"/>
  <c r="Z149" i="10"/>
  <c r="AA149" i="10"/>
  <c r="AB149" i="10"/>
  <c r="AC149" i="10"/>
  <c r="AD149" i="10"/>
  <c r="AE149" i="10"/>
  <c r="AF149" i="10"/>
  <c r="AG149" i="10"/>
  <c r="AH149" i="10"/>
  <c r="AI149" i="10"/>
  <c r="AJ149" i="10"/>
  <c r="AK149" i="10"/>
  <c r="AL149" i="10"/>
  <c r="AM149" i="10"/>
  <c r="AN149" i="10"/>
  <c r="AO149" i="10"/>
  <c r="AP149" i="10"/>
  <c r="AQ149" i="10"/>
  <c r="AR149" i="10"/>
  <c r="M150" i="10"/>
  <c r="N150" i="10"/>
  <c r="O150" i="10"/>
  <c r="P150" i="10"/>
  <c r="Q150" i="10"/>
  <c r="R150" i="10"/>
  <c r="S150" i="10"/>
  <c r="T150" i="10"/>
  <c r="U150" i="10"/>
  <c r="V150" i="10"/>
  <c r="W150" i="10"/>
  <c r="X150" i="10"/>
  <c r="Y150" i="10"/>
  <c r="Z150" i="10"/>
  <c r="AA150" i="10"/>
  <c r="AB150" i="10"/>
  <c r="AC150" i="10"/>
  <c r="AD150" i="10"/>
  <c r="AE150" i="10"/>
  <c r="AF150" i="10"/>
  <c r="AG150" i="10"/>
  <c r="AH150" i="10"/>
  <c r="AI150" i="10"/>
  <c r="AJ150" i="10"/>
  <c r="AK150" i="10"/>
  <c r="AL150" i="10"/>
  <c r="AM150" i="10"/>
  <c r="AN150" i="10"/>
  <c r="AO150" i="10"/>
  <c r="AP150" i="10"/>
  <c r="AQ150" i="10"/>
  <c r="AR150" i="10"/>
  <c r="M151" i="10"/>
  <c r="N151" i="10"/>
  <c r="O151" i="10"/>
  <c r="P151" i="10"/>
  <c r="Q151" i="10"/>
  <c r="R151" i="10"/>
  <c r="S151" i="10"/>
  <c r="T151" i="10"/>
  <c r="U151" i="10"/>
  <c r="V151" i="10"/>
  <c r="W151" i="10"/>
  <c r="X151" i="10"/>
  <c r="Y151" i="10"/>
  <c r="Z151" i="10"/>
  <c r="AA151" i="10"/>
  <c r="AB151" i="10"/>
  <c r="AC151" i="10"/>
  <c r="AD151" i="10"/>
  <c r="AE151" i="10"/>
  <c r="AF151" i="10"/>
  <c r="AG151" i="10"/>
  <c r="AH151" i="10"/>
  <c r="AI151" i="10"/>
  <c r="AJ151" i="10"/>
  <c r="AK151" i="10"/>
  <c r="AL151" i="10"/>
  <c r="AM151" i="10"/>
  <c r="AN151" i="10"/>
  <c r="AO151" i="10"/>
  <c r="AP151" i="10"/>
  <c r="AQ151" i="10"/>
  <c r="AR151" i="10"/>
  <c r="M152" i="10"/>
  <c r="N152" i="10"/>
  <c r="O152" i="10"/>
  <c r="P152" i="10"/>
  <c r="Q152" i="10"/>
  <c r="R152" i="10"/>
  <c r="S152" i="10"/>
  <c r="T152" i="10"/>
  <c r="U152" i="10"/>
  <c r="V152" i="10"/>
  <c r="W152" i="10"/>
  <c r="X152" i="10"/>
  <c r="Y152" i="10"/>
  <c r="Z152" i="10"/>
  <c r="AA152" i="10"/>
  <c r="AB152" i="10"/>
  <c r="AC152" i="10"/>
  <c r="AD152" i="10"/>
  <c r="AE152" i="10"/>
  <c r="AF152" i="10"/>
  <c r="AG152" i="10"/>
  <c r="AH152" i="10"/>
  <c r="AI152" i="10"/>
  <c r="AJ152" i="10"/>
  <c r="AK152" i="10"/>
  <c r="AL152" i="10"/>
  <c r="AM152" i="10"/>
  <c r="AN152" i="10"/>
  <c r="AO152" i="10"/>
  <c r="AP152" i="10"/>
  <c r="AQ152" i="10"/>
  <c r="AR152" i="10"/>
  <c r="M153" i="10"/>
  <c r="N153" i="10"/>
  <c r="O153" i="10"/>
  <c r="P153" i="10"/>
  <c r="Q153" i="10"/>
  <c r="R153" i="10"/>
  <c r="S153" i="10"/>
  <c r="T153" i="10"/>
  <c r="U153" i="10"/>
  <c r="V153" i="10"/>
  <c r="W153" i="10"/>
  <c r="X153" i="10"/>
  <c r="Y153" i="10"/>
  <c r="Z153" i="10"/>
  <c r="AA153" i="10"/>
  <c r="AB153" i="10"/>
  <c r="AC153" i="10"/>
  <c r="AD153" i="10"/>
  <c r="AE153" i="10"/>
  <c r="AF153" i="10"/>
  <c r="AG153" i="10"/>
  <c r="AH153" i="10"/>
  <c r="AI153" i="10"/>
  <c r="AJ153" i="10"/>
  <c r="AK153" i="10"/>
  <c r="AL153" i="10"/>
  <c r="AM153" i="10"/>
  <c r="AN153" i="10"/>
  <c r="AO153" i="10"/>
  <c r="AP153" i="10"/>
  <c r="AQ153" i="10"/>
  <c r="AR153" i="10"/>
  <c r="M154" i="10"/>
  <c r="N154" i="10"/>
  <c r="O154" i="10"/>
  <c r="P154" i="10"/>
  <c r="Q154" i="10"/>
  <c r="R154" i="10"/>
  <c r="S154" i="10"/>
  <c r="T154" i="10"/>
  <c r="U154" i="10"/>
  <c r="V154" i="10"/>
  <c r="W154" i="10"/>
  <c r="X154" i="10"/>
  <c r="Y154" i="10"/>
  <c r="Z154" i="10"/>
  <c r="AA154" i="10"/>
  <c r="AB154" i="10"/>
  <c r="AC154" i="10"/>
  <c r="AD154" i="10"/>
  <c r="AE154" i="10"/>
  <c r="AF154" i="10"/>
  <c r="AG154" i="10"/>
  <c r="AH154" i="10"/>
  <c r="AI154" i="10"/>
  <c r="AJ154" i="10"/>
  <c r="AK154" i="10"/>
  <c r="AL154" i="10"/>
  <c r="AM154" i="10"/>
  <c r="AN154" i="10"/>
  <c r="AO154" i="10"/>
  <c r="AP154" i="10"/>
  <c r="AQ154" i="10"/>
  <c r="AR154" i="10"/>
  <c r="M155" i="10"/>
  <c r="N155" i="10"/>
  <c r="O155" i="10"/>
  <c r="P155" i="10"/>
  <c r="Q155" i="10"/>
  <c r="R155" i="10"/>
  <c r="S155" i="10"/>
  <c r="T155" i="10"/>
  <c r="U155" i="10"/>
  <c r="V155" i="10"/>
  <c r="W155" i="10"/>
  <c r="X155" i="10"/>
  <c r="Y155" i="10"/>
  <c r="Z155" i="10"/>
  <c r="AA155" i="10"/>
  <c r="AB155" i="10"/>
  <c r="AC155" i="10"/>
  <c r="AD155" i="10"/>
  <c r="AE155" i="10"/>
  <c r="AF155" i="10"/>
  <c r="AG155" i="10"/>
  <c r="AH155" i="10"/>
  <c r="AI155" i="10"/>
  <c r="AJ155" i="10"/>
  <c r="AK155" i="10"/>
  <c r="AL155" i="10"/>
  <c r="AM155" i="10"/>
  <c r="AN155" i="10"/>
  <c r="AO155" i="10"/>
  <c r="AP155" i="10"/>
  <c r="AQ155" i="10"/>
  <c r="AR155" i="10"/>
  <c r="M156" i="10"/>
  <c r="N156" i="10"/>
  <c r="O156" i="10"/>
  <c r="P156" i="10"/>
  <c r="Q156" i="10"/>
  <c r="R156" i="10"/>
  <c r="S156" i="10"/>
  <c r="T156" i="10"/>
  <c r="U156" i="10"/>
  <c r="V156" i="10"/>
  <c r="W156" i="10"/>
  <c r="X156" i="10"/>
  <c r="Y156" i="10"/>
  <c r="Z156" i="10"/>
  <c r="AA156" i="10"/>
  <c r="AB156" i="10"/>
  <c r="AC156" i="10"/>
  <c r="AD156" i="10"/>
  <c r="AE156" i="10"/>
  <c r="AF156" i="10"/>
  <c r="AG156" i="10"/>
  <c r="AH156" i="10"/>
  <c r="AI156" i="10"/>
  <c r="AJ156" i="10"/>
  <c r="AK156" i="10"/>
  <c r="AL156" i="10"/>
  <c r="AM156" i="10"/>
  <c r="AN156" i="10"/>
  <c r="AO156" i="10"/>
  <c r="AP156" i="10"/>
  <c r="AQ156" i="10"/>
  <c r="AR156" i="10"/>
  <c r="M157" i="10"/>
  <c r="N157" i="10"/>
  <c r="O157" i="10"/>
  <c r="P157" i="10"/>
  <c r="Q157" i="10"/>
  <c r="R157" i="10"/>
  <c r="S157" i="10"/>
  <c r="T157" i="10"/>
  <c r="U157" i="10"/>
  <c r="V157" i="10"/>
  <c r="W157" i="10"/>
  <c r="X157" i="10"/>
  <c r="Y157" i="10"/>
  <c r="Z157" i="10"/>
  <c r="AA157" i="10"/>
  <c r="AB157" i="10"/>
  <c r="AC157" i="10"/>
  <c r="AD157" i="10"/>
  <c r="AE157" i="10"/>
  <c r="AF157" i="10"/>
  <c r="AG157" i="10"/>
  <c r="AH157" i="10"/>
  <c r="AI157" i="10"/>
  <c r="AJ157" i="10"/>
  <c r="AK157" i="10"/>
  <c r="AL157" i="10"/>
  <c r="AM157" i="10"/>
  <c r="AN157" i="10"/>
  <c r="AO157" i="10"/>
  <c r="AP157" i="10"/>
  <c r="AQ157" i="10"/>
  <c r="AR157" i="10"/>
  <c r="M158" i="10"/>
  <c r="N158" i="10"/>
  <c r="O158" i="10"/>
  <c r="P158" i="10"/>
  <c r="Q158" i="10"/>
  <c r="R158" i="10"/>
  <c r="S158" i="10"/>
  <c r="T158" i="10"/>
  <c r="U158" i="10"/>
  <c r="V158" i="10"/>
  <c r="W158" i="10"/>
  <c r="X158" i="10"/>
  <c r="Y158" i="10"/>
  <c r="Z158" i="10"/>
  <c r="AA158" i="10"/>
  <c r="AB158" i="10"/>
  <c r="AC158" i="10"/>
  <c r="AD158" i="10"/>
  <c r="AE158" i="10"/>
  <c r="AF158" i="10"/>
  <c r="AG158" i="10"/>
  <c r="AH158" i="10"/>
  <c r="AI158" i="10"/>
  <c r="AJ158" i="10"/>
  <c r="AK158" i="10"/>
  <c r="AL158" i="10"/>
  <c r="AM158" i="10"/>
  <c r="AN158" i="10"/>
  <c r="AO158" i="10"/>
  <c r="AP158" i="10"/>
  <c r="AQ158" i="10"/>
  <c r="AR158" i="10"/>
  <c r="M159" i="10"/>
  <c r="N159" i="10"/>
  <c r="O159" i="10"/>
  <c r="P159" i="10"/>
  <c r="Q159" i="10"/>
  <c r="R159" i="10"/>
  <c r="S159" i="10"/>
  <c r="T159" i="10"/>
  <c r="U159" i="10"/>
  <c r="V159" i="10"/>
  <c r="W159" i="10"/>
  <c r="X159" i="10"/>
  <c r="Y159" i="10"/>
  <c r="Z159" i="10"/>
  <c r="AA159" i="10"/>
  <c r="AB159" i="10"/>
  <c r="AC159" i="10"/>
  <c r="AD159" i="10"/>
  <c r="AE159" i="10"/>
  <c r="AF159" i="10"/>
  <c r="AG159" i="10"/>
  <c r="AH159" i="10"/>
  <c r="AI159" i="10"/>
  <c r="AJ159" i="10"/>
  <c r="AK159" i="10"/>
  <c r="AL159" i="10"/>
  <c r="AM159" i="10"/>
  <c r="AN159" i="10"/>
  <c r="AO159" i="10"/>
  <c r="AP159" i="10"/>
  <c r="AQ159" i="10"/>
  <c r="AR159" i="10"/>
  <c r="M160" i="10"/>
  <c r="N160" i="10"/>
  <c r="O160" i="10"/>
  <c r="P160" i="10"/>
  <c r="Q160" i="10"/>
  <c r="R160" i="10"/>
  <c r="S160" i="10"/>
  <c r="T160" i="10"/>
  <c r="U160" i="10"/>
  <c r="V160" i="10"/>
  <c r="W160" i="10"/>
  <c r="X160" i="10"/>
  <c r="Y160" i="10"/>
  <c r="Z160" i="10"/>
  <c r="AA160" i="10"/>
  <c r="AB160" i="10"/>
  <c r="AC160" i="10"/>
  <c r="AD160" i="10"/>
  <c r="AE160" i="10"/>
  <c r="AF160" i="10"/>
  <c r="AG160" i="10"/>
  <c r="AH160" i="10"/>
  <c r="AI160" i="10"/>
  <c r="AJ160" i="10"/>
  <c r="AK160" i="10"/>
  <c r="AL160" i="10"/>
  <c r="AM160" i="10"/>
  <c r="AN160" i="10"/>
  <c r="AO160" i="10"/>
  <c r="AP160" i="10"/>
  <c r="AQ160" i="10"/>
  <c r="AR160" i="10"/>
  <c r="M161" i="10"/>
  <c r="N161" i="10"/>
  <c r="O161" i="10"/>
  <c r="P161" i="10"/>
  <c r="Q161" i="10"/>
  <c r="R161" i="10"/>
  <c r="S161" i="10"/>
  <c r="T161" i="10"/>
  <c r="U161" i="10"/>
  <c r="V161" i="10"/>
  <c r="W161" i="10"/>
  <c r="X161" i="10"/>
  <c r="Y161" i="10"/>
  <c r="Z161" i="10"/>
  <c r="AA161" i="10"/>
  <c r="AB161" i="10"/>
  <c r="AC161" i="10"/>
  <c r="AD161" i="10"/>
  <c r="AE161" i="10"/>
  <c r="AF161" i="10"/>
  <c r="AG161" i="10"/>
  <c r="AH161" i="10"/>
  <c r="AI161" i="10"/>
  <c r="AJ161" i="10"/>
  <c r="AK161" i="10"/>
  <c r="AL161" i="10"/>
  <c r="AM161" i="10"/>
  <c r="AN161" i="10"/>
  <c r="AO161" i="10"/>
  <c r="AP161" i="10"/>
  <c r="AQ161" i="10"/>
  <c r="AR161" i="10"/>
  <c r="M162" i="10"/>
  <c r="N162" i="10"/>
  <c r="O162" i="10"/>
  <c r="P162" i="10"/>
  <c r="Q162" i="10"/>
  <c r="R162" i="10"/>
  <c r="S162" i="10"/>
  <c r="T162" i="10"/>
  <c r="U162" i="10"/>
  <c r="V162" i="10"/>
  <c r="W162" i="10"/>
  <c r="X162" i="10"/>
  <c r="Y162" i="10"/>
  <c r="Z162" i="10"/>
  <c r="AA162" i="10"/>
  <c r="AB162" i="10"/>
  <c r="AC162" i="10"/>
  <c r="AD162" i="10"/>
  <c r="AE162" i="10"/>
  <c r="AF162" i="10"/>
  <c r="AG162" i="10"/>
  <c r="AH162" i="10"/>
  <c r="AI162" i="10"/>
  <c r="AJ162" i="10"/>
  <c r="AK162" i="10"/>
  <c r="AL162" i="10"/>
  <c r="AM162" i="10"/>
  <c r="AN162" i="10"/>
  <c r="AO162" i="10"/>
  <c r="AP162" i="10"/>
  <c r="AQ162" i="10"/>
  <c r="AR162" i="10"/>
  <c r="M163" i="10"/>
  <c r="N163" i="10"/>
  <c r="O163" i="10"/>
  <c r="P163" i="10"/>
  <c r="Q163" i="10"/>
  <c r="R163" i="10"/>
  <c r="S163" i="10"/>
  <c r="T163" i="10"/>
  <c r="U163" i="10"/>
  <c r="V163" i="10"/>
  <c r="W163" i="10"/>
  <c r="X163" i="10"/>
  <c r="Y163" i="10"/>
  <c r="Z163" i="10"/>
  <c r="AA163" i="10"/>
  <c r="AB163" i="10"/>
  <c r="AC163" i="10"/>
  <c r="AD163" i="10"/>
  <c r="AE163" i="10"/>
  <c r="AF163" i="10"/>
  <c r="AG163" i="10"/>
  <c r="AH163" i="10"/>
  <c r="AI163" i="10"/>
  <c r="AJ163" i="10"/>
  <c r="AK163" i="10"/>
  <c r="AL163" i="10"/>
  <c r="AM163" i="10"/>
  <c r="AN163" i="10"/>
  <c r="AO163" i="10"/>
  <c r="AP163" i="10"/>
  <c r="AQ163" i="10"/>
  <c r="AR163" i="10"/>
  <c r="M164" i="10"/>
  <c r="N164" i="10"/>
  <c r="O164" i="10"/>
  <c r="P164" i="10"/>
  <c r="Q164" i="10"/>
  <c r="R164" i="10"/>
  <c r="S164" i="10"/>
  <c r="T164" i="10"/>
  <c r="U164" i="10"/>
  <c r="V164" i="10"/>
  <c r="W164" i="10"/>
  <c r="X164" i="10"/>
  <c r="Y164" i="10"/>
  <c r="Z164" i="10"/>
  <c r="AA164" i="10"/>
  <c r="AB164" i="10"/>
  <c r="AC164" i="10"/>
  <c r="AD164" i="10"/>
  <c r="AE164" i="10"/>
  <c r="AF164" i="10"/>
  <c r="AG164" i="10"/>
  <c r="AH164" i="10"/>
  <c r="AI164" i="10"/>
  <c r="AJ164" i="10"/>
  <c r="AK164" i="10"/>
  <c r="AL164" i="10"/>
  <c r="AM164" i="10"/>
  <c r="AN164" i="10"/>
  <c r="AO164" i="10"/>
  <c r="AP164" i="10"/>
  <c r="AQ164" i="10"/>
  <c r="AR164" i="10"/>
  <c r="M165" i="10"/>
  <c r="N165" i="10"/>
  <c r="O165" i="10"/>
  <c r="P165" i="10"/>
  <c r="Q165" i="10"/>
  <c r="R165" i="10"/>
  <c r="S165" i="10"/>
  <c r="T165" i="10"/>
  <c r="U165" i="10"/>
  <c r="V165" i="10"/>
  <c r="W165" i="10"/>
  <c r="X165" i="10"/>
  <c r="Y165" i="10"/>
  <c r="Z165" i="10"/>
  <c r="AA165" i="10"/>
  <c r="AB165" i="10"/>
  <c r="AC165" i="10"/>
  <c r="AD165" i="10"/>
  <c r="AE165" i="10"/>
  <c r="AF165" i="10"/>
  <c r="AG165" i="10"/>
  <c r="AH165" i="10"/>
  <c r="AI165" i="10"/>
  <c r="AJ165" i="10"/>
  <c r="AK165" i="10"/>
  <c r="AL165" i="10"/>
  <c r="AM165" i="10"/>
  <c r="AN165" i="10"/>
  <c r="AO165" i="10"/>
  <c r="AP165" i="10"/>
  <c r="AQ165" i="10"/>
  <c r="AR165" i="10"/>
  <c r="F147" i="10"/>
  <c r="G147" i="10"/>
  <c r="H147" i="10"/>
  <c r="I147" i="10"/>
  <c r="J147" i="10"/>
  <c r="K147" i="10"/>
  <c r="L147" i="10"/>
  <c r="F148" i="10"/>
  <c r="G148" i="10"/>
  <c r="H148" i="10"/>
  <c r="I148" i="10"/>
  <c r="J148" i="10"/>
  <c r="K148" i="10"/>
  <c r="L148" i="10"/>
  <c r="F149" i="10"/>
  <c r="G149" i="10"/>
  <c r="H149" i="10"/>
  <c r="I149" i="10"/>
  <c r="J149" i="10"/>
  <c r="K149" i="10"/>
  <c r="L149" i="10"/>
  <c r="F150" i="10"/>
  <c r="G150" i="10"/>
  <c r="H150" i="10"/>
  <c r="I150" i="10"/>
  <c r="J150" i="10"/>
  <c r="K150" i="10"/>
  <c r="L150" i="10"/>
  <c r="F151" i="10"/>
  <c r="G151" i="10"/>
  <c r="H151" i="10"/>
  <c r="I151" i="10"/>
  <c r="J151" i="10"/>
  <c r="K151" i="10"/>
  <c r="L151" i="10"/>
  <c r="F152" i="10"/>
  <c r="G152" i="10"/>
  <c r="H152" i="10"/>
  <c r="I152" i="10"/>
  <c r="J152" i="10"/>
  <c r="K152" i="10"/>
  <c r="L152" i="10"/>
  <c r="F153" i="10"/>
  <c r="G153" i="10"/>
  <c r="H153" i="10"/>
  <c r="I153" i="10"/>
  <c r="J153" i="10"/>
  <c r="K153" i="10"/>
  <c r="L153" i="10"/>
  <c r="F154" i="10"/>
  <c r="G154" i="10"/>
  <c r="H154" i="10"/>
  <c r="I154" i="10"/>
  <c r="J154" i="10"/>
  <c r="K154" i="10"/>
  <c r="L154" i="10"/>
  <c r="F155" i="10"/>
  <c r="G155" i="10"/>
  <c r="H155" i="10"/>
  <c r="I155" i="10"/>
  <c r="J155" i="10"/>
  <c r="K155" i="10"/>
  <c r="L155" i="10"/>
  <c r="F156" i="10"/>
  <c r="G156" i="10"/>
  <c r="H156" i="10"/>
  <c r="I156" i="10"/>
  <c r="J156" i="10"/>
  <c r="K156" i="10"/>
  <c r="L156" i="10"/>
  <c r="F157" i="10"/>
  <c r="G157" i="10"/>
  <c r="H157" i="10"/>
  <c r="I157" i="10"/>
  <c r="J157" i="10"/>
  <c r="K157" i="10"/>
  <c r="L157" i="10"/>
  <c r="F158" i="10"/>
  <c r="G158" i="10"/>
  <c r="H158" i="10"/>
  <c r="I158" i="10"/>
  <c r="J158" i="10"/>
  <c r="K158" i="10"/>
  <c r="L158" i="10"/>
  <c r="F159" i="10"/>
  <c r="G159" i="10"/>
  <c r="H159" i="10"/>
  <c r="I159" i="10"/>
  <c r="J159" i="10"/>
  <c r="K159" i="10"/>
  <c r="L159" i="10"/>
  <c r="F160" i="10"/>
  <c r="G160" i="10"/>
  <c r="H160" i="10"/>
  <c r="I160" i="10"/>
  <c r="J160" i="10"/>
  <c r="K160" i="10"/>
  <c r="L160" i="10"/>
  <c r="F161" i="10"/>
  <c r="G161" i="10"/>
  <c r="H161" i="10"/>
  <c r="I161" i="10"/>
  <c r="J161" i="10"/>
  <c r="K161" i="10"/>
  <c r="L161" i="10"/>
  <c r="F162" i="10"/>
  <c r="G162" i="10"/>
  <c r="H162" i="10"/>
  <c r="I162" i="10"/>
  <c r="J162" i="10"/>
  <c r="K162" i="10"/>
  <c r="L162" i="10"/>
  <c r="F163" i="10"/>
  <c r="G163" i="10"/>
  <c r="H163" i="10"/>
  <c r="I163" i="10"/>
  <c r="J163" i="10"/>
  <c r="K163" i="10"/>
  <c r="L163" i="10"/>
  <c r="F164" i="10"/>
  <c r="G164" i="10"/>
  <c r="H164" i="10"/>
  <c r="I164" i="10"/>
  <c r="J164" i="10"/>
  <c r="K164" i="10"/>
  <c r="L164" i="10"/>
  <c r="F165" i="10"/>
  <c r="G165" i="10"/>
  <c r="H165" i="10"/>
  <c r="I165" i="10"/>
  <c r="J165" i="10"/>
  <c r="K165" i="10"/>
  <c r="L165" i="10"/>
  <c r="G146" i="10"/>
  <c r="H146" i="10"/>
  <c r="I146" i="10"/>
  <c r="J146" i="10"/>
  <c r="K146" i="10"/>
  <c r="L146" i="10"/>
  <c r="F146" i="10"/>
  <c r="F236" i="3"/>
  <c r="F250" i="3"/>
  <c r="F249" i="3"/>
  <c r="F253" i="3"/>
  <c r="F185" i="3"/>
  <c r="AI142" i="21"/>
  <c r="AJ142" i="21"/>
  <c r="AK142" i="21"/>
  <c r="AL142" i="21"/>
  <c r="AM142" i="21"/>
  <c r="AN142" i="21"/>
  <c r="AO142" i="21"/>
  <c r="AP142" i="21"/>
  <c r="AQ142" i="21"/>
  <c r="AR142" i="21"/>
  <c r="AI143" i="21"/>
  <c r="AJ143" i="21"/>
  <c r="AK143" i="21"/>
  <c r="AL143" i="21"/>
  <c r="AM143" i="21"/>
  <c r="AN143" i="21"/>
  <c r="AO143" i="21"/>
  <c r="AP143" i="21"/>
  <c r="AQ143" i="21"/>
  <c r="AR143" i="21"/>
  <c r="AI144" i="21"/>
  <c r="AJ144" i="21"/>
  <c r="AK144" i="21"/>
  <c r="AL144" i="21"/>
  <c r="AM144" i="21"/>
  <c r="AN144" i="21"/>
  <c r="AO144" i="21"/>
  <c r="AP144" i="21"/>
  <c r="AQ144" i="21"/>
  <c r="AR144" i="21"/>
  <c r="AI145" i="21"/>
  <c r="AJ145" i="21"/>
  <c r="AK145" i="21"/>
  <c r="AL145" i="21"/>
  <c r="AM145" i="21"/>
  <c r="AN145" i="21"/>
  <c r="AO145" i="21"/>
  <c r="AP145" i="21"/>
  <c r="AQ145" i="21"/>
  <c r="AR145" i="21"/>
  <c r="AI146" i="21"/>
  <c r="AJ146" i="21"/>
  <c r="AK146" i="21"/>
  <c r="AL146" i="21"/>
  <c r="AM146" i="21"/>
  <c r="AN146" i="21"/>
  <c r="AO146" i="21"/>
  <c r="AP146" i="21"/>
  <c r="AQ146" i="21"/>
  <c r="AR146" i="21"/>
  <c r="AI147" i="21"/>
  <c r="AJ147" i="21"/>
  <c r="AK147" i="21"/>
  <c r="AL147" i="21"/>
  <c r="AM147" i="21"/>
  <c r="AN147" i="21"/>
  <c r="AO147" i="21"/>
  <c r="AP147" i="21"/>
  <c r="AQ147" i="21"/>
  <c r="AR147" i="21"/>
  <c r="AI149" i="21"/>
  <c r="AJ149" i="21"/>
  <c r="AK149" i="21"/>
  <c r="AL149" i="21"/>
  <c r="AM149" i="21"/>
  <c r="AN149" i="21"/>
  <c r="AO149" i="21"/>
  <c r="AP149" i="21"/>
  <c r="AQ149" i="21"/>
  <c r="AR149" i="21"/>
  <c r="AI150" i="21"/>
  <c r="AJ150" i="21"/>
  <c r="AK150" i="21"/>
  <c r="AL150" i="21"/>
  <c r="AM150" i="21"/>
  <c r="AN150" i="21"/>
  <c r="AO150" i="21"/>
  <c r="AP150" i="21"/>
  <c r="AQ150" i="21"/>
  <c r="AR150" i="21"/>
  <c r="AI151" i="21"/>
  <c r="AJ151" i="21"/>
  <c r="AK151" i="21"/>
  <c r="AL151" i="21"/>
  <c r="AM151" i="21"/>
  <c r="AN151" i="21"/>
  <c r="AO151" i="21"/>
  <c r="AP151" i="21"/>
  <c r="AQ151" i="21"/>
  <c r="AR151" i="21"/>
  <c r="AI152" i="21"/>
  <c r="AJ152" i="21"/>
  <c r="AK152" i="21"/>
  <c r="AL152" i="21"/>
  <c r="AM152" i="21"/>
  <c r="AN152" i="21"/>
  <c r="AO152" i="21"/>
  <c r="AP152" i="21"/>
  <c r="AQ152" i="21"/>
  <c r="AR152" i="21"/>
  <c r="AI153" i="21"/>
  <c r="AJ153" i="21"/>
  <c r="AK153" i="21"/>
  <c r="AL153" i="21"/>
  <c r="AM153" i="21"/>
  <c r="AN153" i="21"/>
  <c r="AO153" i="21"/>
  <c r="AP153" i="21"/>
  <c r="AQ153" i="21"/>
  <c r="AR153" i="21"/>
  <c r="AI154" i="21"/>
  <c r="AJ154" i="21"/>
  <c r="AK154" i="21"/>
  <c r="AL154" i="21"/>
  <c r="AM154" i="21"/>
  <c r="AN154" i="21"/>
  <c r="AO154" i="21"/>
  <c r="AP154" i="21"/>
  <c r="AQ154" i="21"/>
  <c r="AR154" i="21"/>
  <c r="AI155" i="21"/>
  <c r="AJ155" i="21"/>
  <c r="AK155" i="21"/>
  <c r="AL155" i="21"/>
  <c r="AM155" i="21"/>
  <c r="AN155" i="21"/>
  <c r="AO155" i="21"/>
  <c r="AP155" i="21"/>
  <c r="AQ155" i="21"/>
  <c r="AR155" i="21"/>
  <c r="AI157" i="21"/>
  <c r="AJ157" i="21"/>
  <c r="AK157" i="21"/>
  <c r="AL157" i="21"/>
  <c r="AM157" i="21"/>
  <c r="AN157" i="21"/>
  <c r="AO157" i="21"/>
  <c r="AP157" i="21"/>
  <c r="AQ157" i="21"/>
  <c r="AR157" i="21"/>
  <c r="AI158" i="21"/>
  <c r="AJ158" i="21"/>
  <c r="AK158" i="21"/>
  <c r="AL158" i="21"/>
  <c r="AM158" i="21"/>
  <c r="AN158" i="21"/>
  <c r="AO158" i="21"/>
  <c r="AP158" i="21"/>
  <c r="AQ158" i="21"/>
  <c r="AR158" i="21"/>
  <c r="AI159" i="21"/>
  <c r="AJ159" i="21"/>
  <c r="AK159" i="21"/>
  <c r="AL159" i="21"/>
  <c r="AM159" i="21"/>
  <c r="AN159" i="21"/>
  <c r="AO159" i="21"/>
  <c r="AP159" i="21"/>
  <c r="AQ159" i="21"/>
  <c r="AR159" i="21"/>
  <c r="AI161" i="21"/>
  <c r="AJ161" i="21"/>
  <c r="AK161" i="21"/>
  <c r="AL161" i="21"/>
  <c r="AM161" i="21"/>
  <c r="AN161" i="21"/>
  <c r="AO161" i="21"/>
  <c r="AP161" i="21"/>
  <c r="AQ161" i="21"/>
  <c r="AR161" i="21"/>
  <c r="AI224" i="13" l="1"/>
  <c r="AJ224" i="13"/>
  <c r="AK224" i="13"/>
  <c r="AL224" i="13"/>
  <c r="AM224" i="13"/>
  <c r="AN224" i="13"/>
  <c r="AO224" i="13"/>
  <c r="AP224" i="13"/>
  <c r="AQ224" i="13"/>
  <c r="AR224" i="13"/>
  <c r="AI234" i="3"/>
  <c r="AJ234" i="3"/>
  <c r="AK234" i="3"/>
  <c r="AL234" i="3"/>
  <c r="AM234" i="3"/>
  <c r="AN234" i="3"/>
  <c r="AO234" i="3"/>
  <c r="AP234" i="3"/>
  <c r="AQ234" i="3"/>
  <c r="AI232" i="10" l="1"/>
  <c r="AJ232" i="10"/>
  <c r="AK232" i="10"/>
  <c r="AL232" i="10"/>
  <c r="AM232" i="10"/>
  <c r="AN232" i="10"/>
  <c r="AO232" i="10"/>
  <c r="AP232" i="10"/>
  <c r="AQ232" i="10"/>
  <c r="AR232" i="10"/>
  <c r="AI234" i="17" l="1"/>
  <c r="AJ234" i="17"/>
  <c r="AK234" i="17"/>
  <c r="AL234" i="17"/>
  <c r="AM234" i="17"/>
  <c r="AN234" i="17"/>
  <c r="AO234" i="17"/>
  <c r="AP234" i="17"/>
  <c r="AQ234" i="17"/>
  <c r="AR234" i="17"/>
  <c r="AI234" i="18"/>
  <c r="AJ234" i="18"/>
  <c r="AK234" i="18"/>
  <c r="AL234" i="18"/>
  <c r="AM234" i="18"/>
  <c r="AN234" i="18"/>
  <c r="AO234" i="18"/>
  <c r="AP234" i="18"/>
  <c r="AQ234" i="18"/>
  <c r="AR234" i="18"/>
  <c r="AI234" i="4"/>
  <c r="AJ234" i="4"/>
  <c r="AK234" i="4"/>
  <c r="AL234" i="4"/>
  <c r="AM234" i="4"/>
  <c r="AN234" i="4"/>
  <c r="AO234" i="4"/>
  <c r="AP234" i="4"/>
  <c r="AQ234" i="4"/>
  <c r="AR234" i="4"/>
  <c r="AI234" i="15"/>
  <c r="AJ234" i="15"/>
  <c r="AK234" i="15"/>
  <c r="AL234" i="15"/>
  <c r="AM234" i="15"/>
  <c r="AN234" i="15"/>
  <c r="AO234" i="15"/>
  <c r="AP234" i="15"/>
  <c r="AQ234" i="15"/>
  <c r="AR234" i="15"/>
  <c r="AI234" i="8"/>
  <c r="AJ234" i="8"/>
  <c r="AK234" i="8"/>
  <c r="AL234" i="8"/>
  <c r="AM234" i="8"/>
  <c r="AN234" i="8"/>
  <c r="AO234" i="8"/>
  <c r="AP234" i="8"/>
  <c r="AQ234" i="8"/>
  <c r="AR234" i="8"/>
  <c r="AR244" i="3"/>
  <c r="AR254" i="3" s="1"/>
  <c r="AN244" i="3"/>
  <c r="AN254" i="3" s="1"/>
  <c r="AL244" i="3"/>
  <c r="AL254" i="3" s="1"/>
  <c r="AJ244" i="3"/>
  <c r="AJ254" i="3" s="1"/>
  <c r="AJ243" i="3"/>
  <c r="AR242" i="3"/>
  <c r="AL242" i="3"/>
  <c r="AJ242" i="3"/>
  <c r="AM239" i="3"/>
  <c r="AI239" i="3"/>
  <c r="AI238" i="3"/>
  <c r="AQ237" i="3"/>
  <c r="AQ251" i="3" s="1"/>
  <c r="AO237" i="3"/>
  <c r="AO251" i="3" s="1"/>
  <c r="AK237" i="3"/>
  <c r="AK251" i="3" s="1"/>
  <c r="AP230" i="21"/>
  <c r="AM244" i="3"/>
  <c r="AM254" i="3" s="1"/>
  <c r="AO243" i="3"/>
  <c r="AN243" i="3"/>
  <c r="AQ242" i="3"/>
  <c r="AP242" i="3"/>
  <c r="AI242" i="3"/>
  <c r="AR241" i="3"/>
  <c r="AK241" i="3"/>
  <c r="AJ241" i="3"/>
  <c r="AI241" i="3"/>
  <c r="AM240" i="3"/>
  <c r="AL240" i="3"/>
  <c r="AO239" i="3"/>
  <c r="AP238" i="3"/>
  <c r="AR237" i="3"/>
  <c r="AR251" i="3" s="1"/>
  <c r="AJ237" i="3"/>
  <c r="AJ251" i="3" s="1"/>
  <c r="AM236" i="3"/>
  <c r="AM250" i="3" s="1"/>
  <c r="AL236" i="3"/>
  <c r="AL250" i="3" s="1"/>
  <c r="AM185" i="17"/>
  <c r="AE185" i="17"/>
  <c r="W185" i="17"/>
  <c r="O185" i="17"/>
  <c r="G185" i="17"/>
  <c r="AQ185" i="18"/>
  <c r="AM185" i="18"/>
  <c r="AL185" i="18"/>
  <c r="AI185" i="18"/>
  <c r="AE185" i="18"/>
  <c r="AA185" i="18"/>
  <c r="S185" i="18"/>
  <c r="O185" i="18"/>
  <c r="K185" i="18"/>
  <c r="AM175" i="13"/>
  <c r="AE175" i="13"/>
  <c r="W175" i="13"/>
  <c r="O175" i="13"/>
  <c r="G175" i="13"/>
  <c r="AL185" i="3"/>
  <c r="AD185" i="3"/>
  <c r="V185" i="3"/>
  <c r="N185" i="3"/>
  <c r="AR185" i="3"/>
  <c r="AP185" i="3"/>
  <c r="AO185" i="3"/>
  <c r="AN185" i="3"/>
  <c r="AM185" i="3"/>
  <c r="AJ185" i="3"/>
  <c r="AH185" i="3"/>
  <c r="AG185" i="3"/>
  <c r="AF185" i="3"/>
  <c r="AE185" i="3"/>
  <c r="AB185" i="3"/>
  <c r="Z185" i="3"/>
  <c r="Y185" i="3"/>
  <c r="X185" i="3"/>
  <c r="W185" i="3"/>
  <c r="T185" i="3"/>
  <c r="R185" i="3"/>
  <c r="Q185" i="3"/>
  <c r="P185" i="3"/>
  <c r="O185" i="3"/>
  <c r="L185" i="3"/>
  <c r="K185" i="3"/>
  <c r="J185" i="3"/>
  <c r="I185" i="3"/>
  <c r="H185" i="3"/>
  <c r="G185" i="3"/>
  <c r="AR185" i="17"/>
  <c r="AQ185" i="17"/>
  <c r="AP185" i="17"/>
  <c r="AO185" i="17"/>
  <c r="AN185" i="17"/>
  <c r="AJ185" i="17"/>
  <c r="AI185" i="17"/>
  <c r="AH185" i="17"/>
  <c r="AG185" i="17"/>
  <c r="AF185" i="17"/>
  <c r="AB185" i="17"/>
  <c r="AA185" i="17"/>
  <c r="Z185" i="17"/>
  <c r="Y185" i="17"/>
  <c r="X185" i="17"/>
  <c r="T185" i="17"/>
  <c r="S185" i="17"/>
  <c r="R185" i="17"/>
  <c r="Q185" i="17"/>
  <c r="P185" i="17"/>
  <c r="L185" i="17"/>
  <c r="K185" i="17"/>
  <c r="J185" i="17"/>
  <c r="I185" i="17"/>
  <c r="H185" i="17"/>
  <c r="AR185" i="18"/>
  <c r="AP185" i="18"/>
  <c r="AK185" i="18"/>
  <c r="AJ185" i="18"/>
  <c r="AH185" i="18"/>
  <c r="AC185" i="18"/>
  <c r="AB185" i="18"/>
  <c r="Z185" i="18"/>
  <c r="U185" i="18"/>
  <c r="T185" i="18"/>
  <c r="R185" i="18"/>
  <c r="M185" i="18"/>
  <c r="L185" i="18"/>
  <c r="J185" i="18"/>
  <c r="AR185" i="15"/>
  <c r="AQ185" i="15"/>
  <c r="AP185" i="15"/>
  <c r="AO185" i="15"/>
  <c r="AN185" i="15"/>
  <c r="AM185" i="15"/>
  <c r="AL185" i="15"/>
  <c r="AK185" i="15"/>
  <c r="AJ185" i="15"/>
  <c r="AI185" i="15"/>
  <c r="AH185" i="15"/>
  <c r="AG185" i="15"/>
  <c r="AF185" i="15"/>
  <c r="AE185" i="15"/>
  <c r="AD185" i="15"/>
  <c r="AC185" i="15"/>
  <c r="AB185" i="15"/>
  <c r="AA185" i="15"/>
  <c r="Z185" i="15"/>
  <c r="Y185" i="15"/>
  <c r="X185" i="15"/>
  <c r="W185" i="15"/>
  <c r="V185" i="15"/>
  <c r="U185" i="15"/>
  <c r="T185" i="15"/>
  <c r="S185" i="15"/>
  <c r="R185" i="15"/>
  <c r="Q185" i="15"/>
  <c r="P185" i="15"/>
  <c r="O185" i="15"/>
  <c r="N185" i="15"/>
  <c r="M185" i="15"/>
  <c r="L185" i="15"/>
  <c r="K185" i="15"/>
  <c r="J185" i="15"/>
  <c r="I185" i="15"/>
  <c r="H185" i="15"/>
  <c r="G185" i="15"/>
  <c r="F185" i="15"/>
  <c r="AR175" i="13"/>
  <c r="AQ175" i="13"/>
  <c r="AP175" i="13"/>
  <c r="AO175" i="13"/>
  <c r="AN175" i="13"/>
  <c r="AJ175" i="13"/>
  <c r="AI175" i="13"/>
  <c r="AH175" i="13"/>
  <c r="AG175" i="13"/>
  <c r="AF175" i="13"/>
  <c r="AB175" i="13"/>
  <c r="AA175" i="13"/>
  <c r="Z175" i="13"/>
  <c r="Y175" i="13"/>
  <c r="X175" i="13"/>
  <c r="T175" i="13"/>
  <c r="S175" i="13"/>
  <c r="R175" i="13"/>
  <c r="Q175" i="13"/>
  <c r="P175" i="13"/>
  <c r="L175" i="13"/>
  <c r="K175" i="13"/>
  <c r="J175" i="13"/>
  <c r="I175" i="13"/>
  <c r="H175" i="13"/>
  <c r="AR185" i="4"/>
  <c r="AQ185" i="4"/>
  <c r="AP185" i="4"/>
  <c r="AO185" i="4"/>
  <c r="AN185" i="4"/>
  <c r="AM185" i="4"/>
  <c r="AL185" i="4"/>
  <c r="AK185" i="4"/>
  <c r="AJ185" i="4"/>
  <c r="AI185" i="4"/>
  <c r="AH185" i="4"/>
  <c r="AG185" i="4"/>
  <c r="AF185" i="4"/>
  <c r="AE185" i="4"/>
  <c r="AD185" i="4"/>
  <c r="AC185" i="4"/>
  <c r="AB185" i="4"/>
  <c r="AA185" i="4"/>
  <c r="Z185" i="4"/>
  <c r="Y185" i="4"/>
  <c r="X185" i="4"/>
  <c r="W185" i="4"/>
  <c r="V185" i="4"/>
  <c r="U185" i="4"/>
  <c r="T185" i="4"/>
  <c r="S185" i="4"/>
  <c r="R185" i="4"/>
  <c r="Q185" i="4"/>
  <c r="P185" i="4"/>
  <c r="O185" i="4"/>
  <c r="N185" i="4"/>
  <c r="M185" i="4"/>
  <c r="L185" i="4"/>
  <c r="K185" i="4"/>
  <c r="J185" i="4"/>
  <c r="I185" i="4"/>
  <c r="H185" i="4"/>
  <c r="G185" i="4"/>
  <c r="F185" i="4"/>
  <c r="AR240" i="21"/>
  <c r="AR250" i="21" s="1"/>
  <c r="AQ240" i="21"/>
  <c r="AQ250" i="21" s="1"/>
  <c r="AP240" i="21"/>
  <c r="AP250" i="21" s="1"/>
  <c r="AO240" i="21"/>
  <c r="AO250" i="21" s="1"/>
  <c r="AN240" i="21"/>
  <c r="AN250" i="21" s="1"/>
  <c r="AM240" i="21"/>
  <c r="AM250" i="21" s="1"/>
  <c r="AL240" i="21"/>
  <c r="AL250" i="21" s="1"/>
  <c r="AK240" i="21"/>
  <c r="AK250" i="21" s="1"/>
  <c r="AJ240" i="21"/>
  <c r="AJ250" i="21" s="1"/>
  <c r="AI240" i="21"/>
  <c r="AI250" i="21" s="1"/>
  <c r="AR239" i="21"/>
  <c r="AQ239" i="21"/>
  <c r="AP239" i="21"/>
  <c r="AO239" i="21"/>
  <c r="AN239" i="21"/>
  <c r="AM239" i="21"/>
  <c r="AL239" i="21"/>
  <c r="AK239" i="21"/>
  <c r="AJ239" i="21"/>
  <c r="AI239" i="21"/>
  <c r="AR238" i="21"/>
  <c r="AQ238" i="21"/>
  <c r="AP238" i="21"/>
  <c r="AO238" i="21"/>
  <c r="AN238" i="21"/>
  <c r="AM238" i="21"/>
  <c r="AL238" i="21"/>
  <c r="AK238" i="21"/>
  <c r="AJ238" i="21"/>
  <c r="AI238" i="21"/>
  <c r="AR237" i="21"/>
  <c r="AQ237" i="21"/>
  <c r="AP237" i="21"/>
  <c r="AO237" i="21"/>
  <c r="AN237" i="21"/>
  <c r="AM237" i="21"/>
  <c r="AL237" i="21"/>
  <c r="AK237" i="21"/>
  <c r="AJ237" i="21"/>
  <c r="AI237" i="21"/>
  <c r="AR236" i="21"/>
  <c r="AQ236" i="21"/>
  <c r="AP236" i="21"/>
  <c r="AO236" i="21"/>
  <c r="AN236" i="21"/>
  <c r="AM236" i="21"/>
  <c r="AL236" i="21"/>
  <c r="AK236" i="21"/>
  <c r="AJ236" i="21"/>
  <c r="AI236" i="21"/>
  <c r="AR235" i="21"/>
  <c r="AQ235" i="21"/>
  <c r="AP235" i="21"/>
  <c r="AO235" i="21"/>
  <c r="AN235" i="21"/>
  <c r="AM235" i="21"/>
  <c r="AL235" i="21"/>
  <c r="AK235" i="21"/>
  <c r="AJ235" i="21"/>
  <c r="AI235" i="21"/>
  <c r="AR234" i="21"/>
  <c r="AQ234" i="21"/>
  <c r="AP234" i="21"/>
  <c r="AO234" i="21"/>
  <c r="AN234" i="21"/>
  <c r="AM234" i="21"/>
  <c r="AL234" i="21"/>
  <c r="AK234" i="21"/>
  <c r="AJ234" i="21"/>
  <c r="AI234" i="21"/>
  <c r="AR233" i="21"/>
  <c r="AR247" i="21" s="1"/>
  <c r="AQ233" i="21"/>
  <c r="AQ247" i="21" s="1"/>
  <c r="AP233" i="21"/>
  <c r="AP247" i="21" s="1"/>
  <c r="AO233" i="21"/>
  <c r="AO247" i="21" s="1"/>
  <c r="AN233" i="21"/>
  <c r="AN247" i="21" s="1"/>
  <c r="AM233" i="21"/>
  <c r="AM247" i="21" s="1"/>
  <c r="AL233" i="21"/>
  <c r="AL247" i="21" s="1"/>
  <c r="AK233" i="21"/>
  <c r="AK247" i="21" s="1"/>
  <c r="AJ233" i="21"/>
  <c r="AJ247" i="21" s="1"/>
  <c r="AI233" i="21"/>
  <c r="AI247" i="21" s="1"/>
  <c r="AR232" i="21"/>
  <c r="AR246" i="21" s="1"/>
  <c r="AQ232" i="21"/>
  <c r="AQ246" i="21" s="1"/>
  <c r="AP232" i="21"/>
  <c r="AP246" i="21" s="1"/>
  <c r="AO232" i="21"/>
  <c r="AO246" i="21" s="1"/>
  <c r="AN232" i="21"/>
  <c r="AM232" i="21"/>
  <c r="AL232" i="21"/>
  <c r="AL246" i="21" s="1"/>
  <c r="AK232" i="21"/>
  <c r="AJ232" i="21"/>
  <c r="AJ246" i="21" s="1"/>
  <c r="AI232" i="21"/>
  <c r="AI246" i="21" s="1"/>
  <c r="AR240" i="20"/>
  <c r="AR250" i="20" s="1"/>
  <c r="AQ240" i="20"/>
  <c r="AQ250" i="20" s="1"/>
  <c r="AP240" i="20"/>
  <c r="AP250" i="20" s="1"/>
  <c r="AO240" i="20"/>
  <c r="AO250" i="20" s="1"/>
  <c r="AN240" i="20"/>
  <c r="AN250" i="20" s="1"/>
  <c r="AM240" i="20"/>
  <c r="AM250" i="20" s="1"/>
  <c r="AL240" i="20"/>
  <c r="AL250" i="20" s="1"/>
  <c r="AK240" i="20"/>
  <c r="AK250" i="20" s="1"/>
  <c r="AJ240" i="20"/>
  <c r="AJ250" i="20" s="1"/>
  <c r="AI240" i="20"/>
  <c r="AI250" i="20" s="1"/>
  <c r="AR239" i="20"/>
  <c r="AQ239" i="20"/>
  <c r="AP239" i="20"/>
  <c r="AO239" i="20"/>
  <c r="AN239" i="20"/>
  <c r="AM239" i="20"/>
  <c r="AL239" i="20"/>
  <c r="AK239" i="20"/>
  <c r="AJ239" i="20"/>
  <c r="AI239" i="20"/>
  <c r="AR238" i="20"/>
  <c r="AQ238" i="20"/>
  <c r="AP238" i="20"/>
  <c r="AO238" i="20"/>
  <c r="AN238" i="20"/>
  <c r="AM238" i="20"/>
  <c r="AL238" i="20"/>
  <c r="AK238" i="20"/>
  <c r="AJ238" i="20"/>
  <c r="AI238" i="20"/>
  <c r="AR237" i="20"/>
  <c r="AQ237" i="20"/>
  <c r="AP237" i="20"/>
  <c r="AO237" i="20"/>
  <c r="AN237" i="20"/>
  <c r="AM237" i="20"/>
  <c r="AL237" i="20"/>
  <c r="AK237" i="20"/>
  <c r="AJ237" i="20"/>
  <c r="AI237" i="20"/>
  <c r="AR236" i="20"/>
  <c r="AQ236" i="20"/>
  <c r="AP236" i="20"/>
  <c r="AO236" i="20"/>
  <c r="AN236" i="20"/>
  <c r="AM236" i="20"/>
  <c r="AL236" i="20"/>
  <c r="AK236" i="20"/>
  <c r="AJ236" i="20"/>
  <c r="AI236" i="20"/>
  <c r="AR235" i="20"/>
  <c r="AQ235" i="20"/>
  <c r="AP235" i="20"/>
  <c r="AO235" i="20"/>
  <c r="AN235" i="20"/>
  <c r="AM235" i="20"/>
  <c r="AL235" i="20"/>
  <c r="AK235" i="20"/>
  <c r="AJ235" i="20"/>
  <c r="AI235" i="20"/>
  <c r="AR234" i="20"/>
  <c r="AQ234" i="20"/>
  <c r="AP234" i="20"/>
  <c r="AO234" i="20"/>
  <c r="AN234" i="20"/>
  <c r="AM234" i="20"/>
  <c r="AL234" i="20"/>
  <c r="AK234" i="20"/>
  <c r="AJ234" i="20"/>
  <c r="AI234" i="20"/>
  <c r="AR233" i="20"/>
  <c r="AR247" i="20" s="1"/>
  <c r="AQ233" i="20"/>
  <c r="AP233" i="20"/>
  <c r="AO233" i="20"/>
  <c r="AO247" i="20" s="1"/>
  <c r="AN233" i="20"/>
  <c r="AN247" i="20" s="1"/>
  <c r="AM233" i="20"/>
  <c r="AM247" i="20" s="1"/>
  <c r="AL233" i="20"/>
  <c r="AL247" i="20" s="1"/>
  <c r="AK233" i="20"/>
  <c r="AK247" i="20" s="1"/>
  <c r="AJ233" i="20"/>
  <c r="AJ247" i="20" s="1"/>
  <c r="AI233" i="20"/>
  <c r="AI247" i="20" s="1"/>
  <c r="AR232" i="20"/>
  <c r="AQ232" i="20"/>
  <c r="AQ246" i="20" s="1"/>
  <c r="AP232" i="20"/>
  <c r="AP246" i="20" s="1"/>
  <c r="AO232" i="20"/>
  <c r="AO246" i="20" s="1"/>
  <c r="AN232" i="20"/>
  <c r="AN246" i="20" s="1"/>
  <c r="AM232" i="20"/>
  <c r="AM246" i="20" s="1"/>
  <c r="AL232" i="20"/>
  <c r="AK232" i="20"/>
  <c r="AJ232" i="20"/>
  <c r="AI232" i="20"/>
  <c r="AI246" i="20" s="1"/>
  <c r="AR247" i="19"/>
  <c r="AR257" i="19" s="1"/>
  <c r="AQ247" i="19"/>
  <c r="AQ257" i="19" s="1"/>
  <c r="AP247" i="19"/>
  <c r="AP257" i="19" s="1"/>
  <c r="AO247" i="19"/>
  <c r="AO257" i="19" s="1"/>
  <c r="AN247" i="19"/>
  <c r="AN257" i="19" s="1"/>
  <c r="AM247" i="19"/>
  <c r="AM257" i="19" s="1"/>
  <c r="AL247" i="19"/>
  <c r="AL257" i="19" s="1"/>
  <c r="AK247" i="19"/>
  <c r="AK257" i="19" s="1"/>
  <c r="AJ247" i="19"/>
  <c r="AJ257" i="19" s="1"/>
  <c r="AI247" i="19"/>
  <c r="AI257" i="19" s="1"/>
  <c r="AR246" i="19"/>
  <c r="AQ246" i="19"/>
  <c r="AP246" i="19"/>
  <c r="AO246" i="19"/>
  <c r="AN246" i="19"/>
  <c r="AM246" i="19"/>
  <c r="AL246" i="19"/>
  <c r="AK246" i="19"/>
  <c r="AJ246" i="19"/>
  <c r="AI246" i="19"/>
  <c r="AR245" i="19"/>
  <c r="AQ245" i="19"/>
  <c r="AP245" i="19"/>
  <c r="AO245" i="19"/>
  <c r="AN245" i="19"/>
  <c r="AM245" i="19"/>
  <c r="AL245" i="19"/>
  <c r="AK245" i="19"/>
  <c r="AJ245" i="19"/>
  <c r="AI245" i="19"/>
  <c r="AR244" i="19"/>
  <c r="AQ244" i="19"/>
  <c r="AP244" i="19"/>
  <c r="AO244" i="19"/>
  <c r="AN244" i="19"/>
  <c r="AM244" i="19"/>
  <c r="AL244" i="19"/>
  <c r="AK244" i="19"/>
  <c r="AJ244" i="19"/>
  <c r="AI244" i="19"/>
  <c r="AR243" i="19"/>
  <c r="AQ243" i="19"/>
  <c r="AP243" i="19"/>
  <c r="AO243" i="19"/>
  <c r="AN243" i="19"/>
  <c r="AM243" i="19"/>
  <c r="AL243" i="19"/>
  <c r="AK243" i="19"/>
  <c r="AJ243" i="19"/>
  <c r="AI243" i="19"/>
  <c r="AR242" i="19"/>
  <c r="AQ242" i="19"/>
  <c r="AP242" i="19"/>
  <c r="AO242" i="19"/>
  <c r="AN242" i="19"/>
  <c r="AM242" i="19"/>
  <c r="AL242" i="19"/>
  <c r="AK242" i="19"/>
  <c r="AJ242" i="19"/>
  <c r="AI242" i="19"/>
  <c r="AR241" i="19"/>
  <c r="AQ241" i="19"/>
  <c r="AP241" i="19"/>
  <c r="AO241" i="19"/>
  <c r="AN241" i="19"/>
  <c r="AM241" i="19"/>
  <c r="AL241" i="19"/>
  <c r="AK241" i="19"/>
  <c r="AJ241" i="19"/>
  <c r="AI241" i="19"/>
  <c r="AR240" i="19"/>
  <c r="AR254" i="19" s="1"/>
  <c r="AQ240" i="19"/>
  <c r="AQ254" i="19" s="1"/>
  <c r="AP240" i="19"/>
  <c r="AP254" i="19" s="1"/>
  <c r="AO240" i="19"/>
  <c r="AO254" i="19" s="1"/>
  <c r="AN240" i="19"/>
  <c r="AN254" i="19" s="1"/>
  <c r="AM240" i="19"/>
  <c r="AM254" i="19" s="1"/>
  <c r="AL240" i="19"/>
  <c r="AL254" i="19" s="1"/>
  <c r="AK240" i="19"/>
  <c r="AK254" i="19" s="1"/>
  <c r="AJ240" i="19"/>
  <c r="AJ254" i="19" s="1"/>
  <c r="AI240" i="19"/>
  <c r="AI254" i="19" s="1"/>
  <c r="AR239" i="19"/>
  <c r="AR253" i="19" s="1"/>
  <c r="AQ239" i="19"/>
  <c r="AQ253" i="19" s="1"/>
  <c r="AP239" i="19"/>
  <c r="AP253" i="19" s="1"/>
  <c r="AO239" i="19"/>
  <c r="AO253" i="19" s="1"/>
  <c r="AN239" i="19"/>
  <c r="AM239" i="19"/>
  <c r="AL239" i="19"/>
  <c r="AK239" i="19"/>
  <c r="AJ239" i="19"/>
  <c r="AJ253" i="19" s="1"/>
  <c r="AI239" i="19"/>
  <c r="AI253" i="19" s="1"/>
  <c r="AR244" i="17"/>
  <c r="AR254" i="17" s="1"/>
  <c r="AQ244" i="17"/>
  <c r="AQ254" i="17" s="1"/>
  <c r="AP244" i="17"/>
  <c r="AP254" i="17" s="1"/>
  <c r="AO244" i="17"/>
  <c r="AO254" i="17" s="1"/>
  <c r="AN244" i="17"/>
  <c r="AN254" i="17" s="1"/>
  <c r="AM244" i="17"/>
  <c r="AM254" i="17" s="1"/>
  <c r="AL244" i="17"/>
  <c r="AL254" i="17" s="1"/>
  <c r="AK244" i="17"/>
  <c r="AK254" i="17" s="1"/>
  <c r="AJ244" i="17"/>
  <c r="AJ254" i="17" s="1"/>
  <c r="AI244" i="17"/>
  <c r="AI254" i="17" s="1"/>
  <c r="AR243" i="17"/>
  <c r="AQ243" i="17"/>
  <c r="AP243" i="17"/>
  <c r="AO243" i="17"/>
  <c r="AN243" i="17"/>
  <c r="AM243" i="17"/>
  <c r="AL243" i="17"/>
  <c r="AK243" i="17"/>
  <c r="AJ243" i="17"/>
  <c r="AI243" i="17"/>
  <c r="AR242" i="17"/>
  <c r="AQ242" i="17"/>
  <c r="AP242" i="17"/>
  <c r="AO242" i="17"/>
  <c r="AN242" i="17"/>
  <c r="AM242" i="17"/>
  <c r="AM249" i="17" s="1"/>
  <c r="AL242" i="17"/>
  <c r="AK242" i="17"/>
  <c r="AJ242" i="17"/>
  <c r="AI242" i="17"/>
  <c r="AR241" i="17"/>
  <c r="AQ241" i="17"/>
  <c r="AP241" i="17"/>
  <c r="AO241" i="17"/>
  <c r="AN241" i="17"/>
  <c r="AM241" i="17"/>
  <c r="AL241" i="17"/>
  <c r="AK241" i="17"/>
  <c r="AJ241" i="17"/>
  <c r="AI241" i="17"/>
  <c r="AR240" i="17"/>
  <c r="AQ240" i="17"/>
  <c r="AQ253" i="17" s="1"/>
  <c r="AP240" i="17"/>
  <c r="AO240" i="17"/>
  <c r="AN240" i="17"/>
  <c r="AN253" i="17" s="1"/>
  <c r="AM240" i="17"/>
  <c r="AL240" i="17"/>
  <c r="AK240" i="17"/>
  <c r="AJ240" i="17"/>
  <c r="AI240" i="17"/>
  <c r="AI253" i="17" s="1"/>
  <c r="AR239" i="17"/>
  <c r="AQ239" i="17"/>
  <c r="AP239" i="17"/>
  <c r="AO239" i="17"/>
  <c r="AN239" i="17"/>
  <c r="AM239" i="17"/>
  <c r="AL239" i="17"/>
  <c r="AK239" i="17"/>
  <c r="AJ239" i="17"/>
  <c r="AI239" i="17"/>
  <c r="AR238" i="17"/>
  <c r="AQ238" i="17"/>
  <c r="AP238" i="17"/>
  <c r="AO238" i="17"/>
  <c r="AN238" i="17"/>
  <c r="AM238" i="17"/>
  <c r="AM252" i="17" s="1"/>
  <c r="AL238" i="17"/>
  <c r="AK238" i="17"/>
  <c r="AJ238" i="17"/>
  <c r="AJ252" i="17" s="1"/>
  <c r="AI238" i="17"/>
  <c r="AR237" i="17"/>
  <c r="AR251" i="17" s="1"/>
  <c r="AQ237" i="17"/>
  <c r="AQ251" i="17" s="1"/>
  <c r="AP237" i="17"/>
  <c r="AP251" i="17" s="1"/>
  <c r="AO237" i="17"/>
  <c r="AO251" i="17" s="1"/>
  <c r="AN237" i="17"/>
  <c r="AN251" i="17" s="1"/>
  <c r="AM237" i="17"/>
  <c r="AM251" i="17" s="1"/>
  <c r="AL237" i="17"/>
  <c r="AL251" i="17" s="1"/>
  <c r="AK237" i="17"/>
  <c r="AK251" i="17" s="1"/>
  <c r="AJ237" i="17"/>
  <c r="AJ251" i="17" s="1"/>
  <c r="AI237" i="17"/>
  <c r="AI251" i="17" s="1"/>
  <c r="AR236" i="17"/>
  <c r="AR250" i="17" s="1"/>
  <c r="AQ236" i="17"/>
  <c r="AQ250" i="17" s="1"/>
  <c r="AP236" i="17"/>
  <c r="AP250" i="17" s="1"/>
  <c r="AO236" i="17"/>
  <c r="AO250" i="17" s="1"/>
  <c r="AN236" i="17"/>
  <c r="AM236" i="17"/>
  <c r="AL236" i="17"/>
  <c r="AK236" i="17"/>
  <c r="AJ236" i="17"/>
  <c r="AJ250" i="17" s="1"/>
  <c r="AI236" i="17"/>
  <c r="AI250" i="17" s="1"/>
  <c r="AR244" i="18"/>
  <c r="AR254" i="18" s="1"/>
  <c r="AQ244" i="18"/>
  <c r="AQ254" i="18" s="1"/>
  <c r="AP244" i="18"/>
  <c r="AP254" i="18" s="1"/>
  <c r="AO244" i="18"/>
  <c r="AO254" i="18" s="1"/>
  <c r="AN244" i="18"/>
  <c r="AN254" i="18" s="1"/>
  <c r="AM244" i="18"/>
  <c r="AM254" i="18" s="1"/>
  <c r="AL244" i="18"/>
  <c r="AL254" i="18" s="1"/>
  <c r="AK244" i="18"/>
  <c r="AK254" i="18" s="1"/>
  <c r="AJ244" i="18"/>
  <c r="AJ254" i="18" s="1"/>
  <c r="AI244" i="18"/>
  <c r="AI254" i="18" s="1"/>
  <c r="AR243" i="18"/>
  <c r="AQ243" i="18"/>
  <c r="AP243" i="18"/>
  <c r="AO243" i="18"/>
  <c r="AN243" i="18"/>
  <c r="AM243" i="18"/>
  <c r="AL243" i="18"/>
  <c r="AK243" i="18"/>
  <c r="AJ243" i="18"/>
  <c r="AI243" i="18"/>
  <c r="AR242" i="18"/>
  <c r="AQ242" i="18"/>
  <c r="AP242" i="18"/>
  <c r="AO242" i="18"/>
  <c r="AN242" i="18"/>
  <c r="AM242" i="18"/>
  <c r="AL242" i="18"/>
  <c r="AK242" i="18"/>
  <c r="AJ242" i="18"/>
  <c r="AI242" i="18"/>
  <c r="AR241" i="18"/>
  <c r="AQ241" i="18"/>
  <c r="AP241" i="18"/>
  <c r="AO241" i="18"/>
  <c r="AN241" i="18"/>
  <c r="AM241" i="18"/>
  <c r="AL241" i="18"/>
  <c r="AK241" i="18"/>
  <c r="AJ241" i="18"/>
  <c r="AI241" i="18"/>
  <c r="AR240" i="18"/>
  <c r="AQ240" i="18"/>
  <c r="AP240" i="18"/>
  <c r="AO240" i="18"/>
  <c r="AN240" i="18"/>
  <c r="AM240" i="18"/>
  <c r="AL240" i="18"/>
  <c r="AK240" i="18"/>
  <c r="AJ240" i="18"/>
  <c r="AI240" i="18"/>
  <c r="AR239" i="18"/>
  <c r="AQ239" i="18"/>
  <c r="AP239" i="18"/>
  <c r="AO239" i="18"/>
  <c r="AN239" i="18"/>
  <c r="AM239" i="18"/>
  <c r="AL239" i="18"/>
  <c r="AK239" i="18"/>
  <c r="AJ239" i="18"/>
  <c r="AI239" i="18"/>
  <c r="AR238" i="18"/>
  <c r="AQ238" i="18"/>
  <c r="AP238" i="18"/>
  <c r="AO238" i="18"/>
  <c r="AN238" i="18"/>
  <c r="AM238" i="18"/>
  <c r="AL238" i="18"/>
  <c r="AK238" i="18"/>
  <c r="AJ238" i="18"/>
  <c r="AI238" i="18"/>
  <c r="AR237" i="18"/>
  <c r="AR251" i="18" s="1"/>
  <c r="AQ237" i="18"/>
  <c r="AQ251" i="18" s="1"/>
  <c r="AP237" i="18"/>
  <c r="AP251" i="18" s="1"/>
  <c r="AO237" i="18"/>
  <c r="AO251" i="18" s="1"/>
  <c r="AN237" i="18"/>
  <c r="AM237" i="18"/>
  <c r="AM251" i="18" s="1"/>
  <c r="AL237" i="18"/>
  <c r="AL251" i="18" s="1"/>
  <c r="AK237" i="18"/>
  <c r="AK251" i="18" s="1"/>
  <c r="AJ237" i="18"/>
  <c r="AJ251" i="18" s="1"/>
  <c r="AI237" i="18"/>
  <c r="AI251" i="18" s="1"/>
  <c r="AR236" i="18"/>
  <c r="AR250" i="18" s="1"/>
  <c r="AQ236" i="18"/>
  <c r="AP236" i="18"/>
  <c r="AP250" i="18" s="1"/>
  <c r="AO236" i="18"/>
  <c r="AO250" i="18" s="1"/>
  <c r="AN236" i="18"/>
  <c r="AN250" i="18" s="1"/>
  <c r="AM236" i="18"/>
  <c r="AM250" i="18" s="1"/>
  <c r="AL236" i="18"/>
  <c r="AK236" i="18"/>
  <c r="AJ236" i="18"/>
  <c r="AJ250" i="18" s="1"/>
  <c r="AI236" i="18"/>
  <c r="AR244" i="15"/>
  <c r="AR254" i="15" s="1"/>
  <c r="AQ244" i="15"/>
  <c r="AQ254" i="15" s="1"/>
  <c r="AP244" i="15"/>
  <c r="AP254" i="15" s="1"/>
  <c r="AO244" i="15"/>
  <c r="AO254" i="15" s="1"/>
  <c r="AN244" i="15"/>
  <c r="AN254" i="15" s="1"/>
  <c r="AM244" i="15"/>
  <c r="AM254" i="15" s="1"/>
  <c r="AL244" i="15"/>
  <c r="AL254" i="15" s="1"/>
  <c r="AK244" i="15"/>
  <c r="AK254" i="15" s="1"/>
  <c r="AJ244" i="15"/>
  <c r="AJ254" i="15" s="1"/>
  <c r="AI244" i="15"/>
  <c r="AI254" i="15" s="1"/>
  <c r="AR243" i="15"/>
  <c r="AQ243" i="15"/>
  <c r="AP243" i="15"/>
  <c r="AO243" i="15"/>
  <c r="AN243" i="15"/>
  <c r="AM243" i="15"/>
  <c r="AL243" i="15"/>
  <c r="AK243" i="15"/>
  <c r="AJ243" i="15"/>
  <c r="AI243" i="15"/>
  <c r="AR242" i="15"/>
  <c r="AQ242" i="15"/>
  <c r="AP242" i="15"/>
  <c r="AO242" i="15"/>
  <c r="AN242" i="15"/>
  <c r="AM242" i="15"/>
  <c r="AL242" i="15"/>
  <c r="AK242" i="15"/>
  <c r="AJ242" i="15"/>
  <c r="AI242" i="15"/>
  <c r="AR241" i="15"/>
  <c r="AQ241" i="15"/>
  <c r="AP241" i="15"/>
  <c r="AO241" i="15"/>
  <c r="AN241" i="15"/>
  <c r="AM241" i="15"/>
  <c r="AL241" i="15"/>
  <c r="AK241" i="15"/>
  <c r="AJ241" i="15"/>
  <c r="AI241" i="15"/>
  <c r="AR240" i="15"/>
  <c r="AQ240" i="15"/>
  <c r="AP240" i="15"/>
  <c r="AO240" i="15"/>
  <c r="AN240" i="15"/>
  <c r="AM240" i="15"/>
  <c r="AL240" i="15"/>
  <c r="AK240" i="15"/>
  <c r="AJ240" i="15"/>
  <c r="AI240" i="15"/>
  <c r="AR239" i="15"/>
  <c r="AQ239" i="15"/>
  <c r="AP239" i="15"/>
  <c r="AO239" i="15"/>
  <c r="AN239" i="15"/>
  <c r="AM239" i="15"/>
  <c r="AL239" i="15"/>
  <c r="AK239" i="15"/>
  <c r="AJ239" i="15"/>
  <c r="AI239" i="15"/>
  <c r="AR238" i="15"/>
  <c r="AQ238" i="15"/>
  <c r="AP238" i="15"/>
  <c r="AO238" i="15"/>
  <c r="AN238" i="15"/>
  <c r="AM238" i="15"/>
  <c r="AL238" i="15"/>
  <c r="AK238" i="15"/>
  <c r="AJ238" i="15"/>
  <c r="AI238" i="15"/>
  <c r="AR237" i="15"/>
  <c r="AR251" i="15" s="1"/>
  <c r="AQ237" i="15"/>
  <c r="AQ251" i="15" s="1"/>
  <c r="AP237" i="15"/>
  <c r="AP251" i="15" s="1"/>
  <c r="AO237" i="15"/>
  <c r="AO251" i="15" s="1"/>
  <c r="AN237" i="15"/>
  <c r="AN251" i="15" s="1"/>
  <c r="AM237" i="15"/>
  <c r="AM251" i="15" s="1"/>
  <c r="AL237" i="15"/>
  <c r="AK237" i="15"/>
  <c r="AJ237" i="15"/>
  <c r="AJ251" i="15" s="1"/>
  <c r="AI237" i="15"/>
  <c r="AI251" i="15" s="1"/>
  <c r="AR236" i="15"/>
  <c r="AR250" i="15" s="1"/>
  <c r="AQ236" i="15"/>
  <c r="AQ250" i="15" s="1"/>
  <c r="AP236" i="15"/>
  <c r="AP250" i="15" s="1"/>
  <c r="AO236" i="15"/>
  <c r="AO250" i="15" s="1"/>
  <c r="AN236" i="15"/>
  <c r="AM236" i="15"/>
  <c r="AL236" i="15"/>
  <c r="AL250" i="15" s="1"/>
  <c r="AK236" i="15"/>
  <c r="AK250" i="15" s="1"/>
  <c r="AJ236" i="15"/>
  <c r="AJ250" i="15" s="1"/>
  <c r="AI236" i="15"/>
  <c r="AI250" i="15" s="1"/>
  <c r="AR234" i="13"/>
  <c r="AR244" i="13" s="1"/>
  <c r="AQ234" i="13"/>
  <c r="AQ244" i="13" s="1"/>
  <c r="AP234" i="13"/>
  <c r="AP244" i="13" s="1"/>
  <c r="AO234" i="13"/>
  <c r="AO244" i="13" s="1"/>
  <c r="AN234" i="13"/>
  <c r="AN244" i="13" s="1"/>
  <c r="AM234" i="13"/>
  <c r="AM244" i="13" s="1"/>
  <c r="AL234" i="13"/>
  <c r="AL244" i="13" s="1"/>
  <c r="AK234" i="13"/>
  <c r="AK244" i="13" s="1"/>
  <c r="AJ234" i="13"/>
  <c r="AJ244" i="13" s="1"/>
  <c r="AI234" i="13"/>
  <c r="AI244" i="13" s="1"/>
  <c r="AR233" i="13"/>
  <c r="AQ233" i="13"/>
  <c r="AP233" i="13"/>
  <c r="AO233" i="13"/>
  <c r="AN233" i="13"/>
  <c r="AM233" i="13"/>
  <c r="AL233" i="13"/>
  <c r="AK233" i="13"/>
  <c r="AJ233" i="13"/>
  <c r="AI233" i="13"/>
  <c r="AR232" i="13"/>
  <c r="AQ232" i="13"/>
  <c r="AP232" i="13"/>
  <c r="AO232" i="13"/>
  <c r="AN232" i="13"/>
  <c r="AM232" i="13"/>
  <c r="AM239" i="13" s="1"/>
  <c r="AL232" i="13"/>
  <c r="AK232" i="13"/>
  <c r="AJ232" i="13"/>
  <c r="AI232" i="13"/>
  <c r="AR231" i="13"/>
  <c r="AQ231" i="13"/>
  <c r="AP231" i="13"/>
  <c r="AO231" i="13"/>
  <c r="AN231" i="13"/>
  <c r="AM231" i="13"/>
  <c r="AL231" i="13"/>
  <c r="AK231" i="13"/>
  <c r="AJ231" i="13"/>
  <c r="AI231" i="13"/>
  <c r="AR230" i="13"/>
  <c r="AQ230" i="13"/>
  <c r="AQ243" i="13" s="1"/>
  <c r="AP230" i="13"/>
  <c r="AO230" i="13"/>
  <c r="AN230" i="13"/>
  <c r="AM230" i="13"/>
  <c r="AL230" i="13"/>
  <c r="AK230" i="13"/>
  <c r="AJ230" i="13"/>
  <c r="AI230" i="13"/>
  <c r="AI243" i="13" s="1"/>
  <c r="AR229" i="13"/>
  <c r="AQ229" i="13"/>
  <c r="AP229" i="13"/>
  <c r="AO229" i="13"/>
  <c r="AN229" i="13"/>
  <c r="AM229" i="13"/>
  <c r="AL229" i="13"/>
  <c r="AK229" i="13"/>
  <c r="AJ229" i="13"/>
  <c r="AI229" i="13"/>
  <c r="AR228" i="13"/>
  <c r="AQ228" i="13"/>
  <c r="AP228" i="13"/>
  <c r="AO228" i="13"/>
  <c r="AN228" i="13"/>
  <c r="AM228" i="13"/>
  <c r="AM242" i="13" s="1"/>
  <c r="AL228" i="13"/>
  <c r="AK228" i="13"/>
  <c r="AJ228" i="13"/>
  <c r="AI228" i="13"/>
  <c r="AR227" i="13"/>
  <c r="AR241" i="13" s="1"/>
  <c r="AQ227" i="13"/>
  <c r="AQ241" i="13" s="1"/>
  <c r="AP227" i="13"/>
  <c r="AP241" i="13" s="1"/>
  <c r="AO227" i="13"/>
  <c r="AO241" i="13" s="1"/>
  <c r="AN227" i="13"/>
  <c r="AN241" i="13" s="1"/>
  <c r="AM227" i="13"/>
  <c r="AM241" i="13" s="1"/>
  <c r="AL227" i="13"/>
  <c r="AL241" i="13" s="1"/>
  <c r="AK227" i="13"/>
  <c r="AK241" i="13" s="1"/>
  <c r="AJ227" i="13"/>
  <c r="AJ241" i="13" s="1"/>
  <c r="AI227" i="13"/>
  <c r="AI241" i="13" s="1"/>
  <c r="AR226" i="13"/>
  <c r="AR240" i="13" s="1"/>
  <c r="AQ226" i="13"/>
  <c r="AQ240" i="13" s="1"/>
  <c r="AP226" i="13"/>
  <c r="AP240" i="13" s="1"/>
  <c r="AO226" i="13"/>
  <c r="AO240" i="13" s="1"/>
  <c r="AN226" i="13"/>
  <c r="AM226" i="13"/>
  <c r="AL226" i="13"/>
  <c r="AK226" i="13"/>
  <c r="AJ226" i="13"/>
  <c r="AJ240" i="13" s="1"/>
  <c r="AI226" i="13"/>
  <c r="AI240" i="13" s="1"/>
  <c r="AR244" i="8"/>
  <c r="AR254" i="8" s="1"/>
  <c r="AQ244" i="8"/>
  <c r="AQ254" i="8" s="1"/>
  <c r="AP244" i="8"/>
  <c r="AP254" i="8" s="1"/>
  <c r="AO244" i="8"/>
  <c r="AO254" i="8" s="1"/>
  <c r="AN244" i="8"/>
  <c r="AN254" i="8" s="1"/>
  <c r="AM244" i="8"/>
  <c r="AM254" i="8" s="1"/>
  <c r="AL244" i="8"/>
  <c r="AL254" i="8" s="1"/>
  <c r="AK244" i="8"/>
  <c r="AK254" i="8" s="1"/>
  <c r="AJ244" i="8"/>
  <c r="AJ254" i="8" s="1"/>
  <c r="AI244" i="8"/>
  <c r="AI254" i="8" s="1"/>
  <c r="AR243" i="8"/>
  <c r="AQ243" i="8"/>
  <c r="AP243" i="8"/>
  <c r="AO243" i="8"/>
  <c r="AN243" i="8"/>
  <c r="AM243" i="8"/>
  <c r="AL243" i="8"/>
  <c r="AK243" i="8"/>
  <c r="AJ243" i="8"/>
  <c r="AI243" i="8"/>
  <c r="AR242" i="8"/>
  <c r="AQ242" i="8"/>
  <c r="AP242" i="8"/>
  <c r="AO242" i="8"/>
  <c r="AN242" i="8"/>
  <c r="AM242" i="8"/>
  <c r="AL242" i="8"/>
  <c r="AK242" i="8"/>
  <c r="AJ242" i="8"/>
  <c r="AJ249" i="8" s="1"/>
  <c r="AI242" i="8"/>
  <c r="AR241" i="8"/>
  <c r="AQ241" i="8"/>
  <c r="AP241" i="8"/>
  <c r="AO241" i="8"/>
  <c r="AN241" i="8"/>
  <c r="AM241" i="8"/>
  <c r="AL241" i="8"/>
  <c r="AK241" i="8"/>
  <c r="AJ241" i="8"/>
  <c r="AI241" i="8"/>
  <c r="AR240" i="8"/>
  <c r="AQ240" i="8"/>
  <c r="AP240" i="8"/>
  <c r="AO240" i="8"/>
  <c r="AN240" i="8"/>
  <c r="AN253" i="8" s="1"/>
  <c r="AM240" i="8"/>
  <c r="AL240" i="8"/>
  <c r="AK240" i="8"/>
  <c r="AJ240" i="8"/>
  <c r="AI240" i="8"/>
  <c r="AR239" i="8"/>
  <c r="AQ239" i="8"/>
  <c r="AP239" i="8"/>
  <c r="AO239" i="8"/>
  <c r="AN239" i="8"/>
  <c r="AM239" i="8"/>
  <c r="AL239" i="8"/>
  <c r="AK239" i="8"/>
  <c r="AJ239" i="8"/>
  <c r="AI239" i="8"/>
  <c r="AR238" i="8"/>
  <c r="AQ238" i="8"/>
  <c r="AP238" i="8"/>
  <c r="AO238" i="8"/>
  <c r="AN238" i="8"/>
  <c r="AM238" i="8"/>
  <c r="AL238" i="8"/>
  <c r="AK238" i="8"/>
  <c r="AJ238" i="8"/>
  <c r="AI238" i="8"/>
  <c r="AR237" i="8"/>
  <c r="AR251" i="8" s="1"/>
  <c r="AQ237" i="8"/>
  <c r="AQ251" i="8" s="1"/>
  <c r="AP237" i="8"/>
  <c r="AP251" i="8" s="1"/>
  <c r="AO237" i="8"/>
  <c r="AO251" i="8" s="1"/>
  <c r="AN237" i="8"/>
  <c r="AN251" i="8" s="1"/>
  <c r="AM237" i="8"/>
  <c r="AL237" i="8"/>
  <c r="AL251" i="8" s="1"/>
  <c r="AK237" i="8"/>
  <c r="AK251" i="8" s="1"/>
  <c r="AJ237" i="8"/>
  <c r="AJ251" i="8" s="1"/>
  <c r="AI237" i="8"/>
  <c r="AI251" i="8" s="1"/>
  <c r="AR236" i="8"/>
  <c r="AR250" i="8" s="1"/>
  <c r="AQ236" i="8"/>
  <c r="AQ250" i="8" s="1"/>
  <c r="AP236" i="8"/>
  <c r="AP250" i="8" s="1"/>
  <c r="AO236" i="8"/>
  <c r="AO250" i="8" s="1"/>
  <c r="AN236" i="8"/>
  <c r="AM236" i="8"/>
  <c r="AM250" i="8" s="1"/>
  <c r="AL236" i="8"/>
  <c r="AK236" i="8"/>
  <c r="AJ236" i="8"/>
  <c r="AJ250" i="8" s="1"/>
  <c r="AI236" i="8"/>
  <c r="AI250" i="8" s="1"/>
  <c r="AR244" i="4"/>
  <c r="AR254" i="4" s="1"/>
  <c r="AQ244" i="4"/>
  <c r="AQ254" i="4" s="1"/>
  <c r="AP244" i="4"/>
  <c r="AP254" i="4" s="1"/>
  <c r="AO244" i="4"/>
  <c r="AO254" i="4" s="1"/>
  <c r="AN244" i="4"/>
  <c r="AN254" i="4" s="1"/>
  <c r="AM244" i="4"/>
  <c r="AM254" i="4" s="1"/>
  <c r="AL244" i="4"/>
  <c r="AL254" i="4" s="1"/>
  <c r="AK244" i="4"/>
  <c r="AK254" i="4" s="1"/>
  <c r="AJ244" i="4"/>
  <c r="AJ254" i="4" s="1"/>
  <c r="AI244" i="4"/>
  <c r="AI254" i="4" s="1"/>
  <c r="AR243" i="4"/>
  <c r="AQ243" i="4"/>
  <c r="AP243" i="4"/>
  <c r="AO243" i="4"/>
  <c r="AN243" i="4"/>
  <c r="AM243" i="4"/>
  <c r="AL243" i="4"/>
  <c r="AK243" i="4"/>
  <c r="AJ243" i="4"/>
  <c r="AI243" i="4"/>
  <c r="AR242" i="4"/>
  <c r="AQ242" i="4"/>
  <c r="AP242" i="4"/>
  <c r="AO242" i="4"/>
  <c r="AN242" i="4"/>
  <c r="AM242" i="4"/>
  <c r="AL242" i="4"/>
  <c r="AL249" i="4" s="1"/>
  <c r="AK242" i="4"/>
  <c r="AJ242" i="4"/>
  <c r="AI242" i="4"/>
  <c r="AR241" i="4"/>
  <c r="AQ241" i="4"/>
  <c r="AP241" i="4"/>
  <c r="AO241" i="4"/>
  <c r="AN241" i="4"/>
  <c r="AM241" i="4"/>
  <c r="AL241" i="4"/>
  <c r="AK241" i="4"/>
  <c r="AJ241" i="4"/>
  <c r="AI241" i="4"/>
  <c r="AR240" i="4"/>
  <c r="AQ240" i="4"/>
  <c r="AP240" i="4"/>
  <c r="AP253" i="4" s="1"/>
  <c r="AO240" i="4"/>
  <c r="AN240" i="4"/>
  <c r="AM240" i="4"/>
  <c r="AL240" i="4"/>
  <c r="AK240" i="4"/>
  <c r="AJ240" i="4"/>
  <c r="AI240" i="4"/>
  <c r="AR239" i="4"/>
  <c r="AQ239" i="4"/>
  <c r="AP239" i="4"/>
  <c r="AO239" i="4"/>
  <c r="AN239" i="4"/>
  <c r="AM239" i="4"/>
  <c r="AL239" i="4"/>
  <c r="AK239" i="4"/>
  <c r="AJ239" i="4"/>
  <c r="AI239" i="4"/>
  <c r="AR238" i="4"/>
  <c r="AQ238" i="4"/>
  <c r="AP238" i="4"/>
  <c r="AO238" i="4"/>
  <c r="AN238" i="4"/>
  <c r="AM238" i="4"/>
  <c r="AL238" i="4"/>
  <c r="AL252" i="4" s="1"/>
  <c r="AK238" i="4"/>
  <c r="AJ238" i="4"/>
  <c r="AI238" i="4"/>
  <c r="AR237" i="4"/>
  <c r="AR251" i="4" s="1"/>
  <c r="AQ237" i="4"/>
  <c r="AQ251" i="4" s="1"/>
  <c r="AP237" i="4"/>
  <c r="AP251" i="4" s="1"/>
  <c r="AO237" i="4"/>
  <c r="AO251" i="4" s="1"/>
  <c r="AN237" i="4"/>
  <c r="AM237" i="4"/>
  <c r="AM251" i="4" s="1"/>
  <c r="AL237" i="4"/>
  <c r="AL251" i="4" s="1"/>
  <c r="AK237" i="4"/>
  <c r="AK251" i="4" s="1"/>
  <c r="AJ237" i="4"/>
  <c r="AJ251" i="4" s="1"/>
  <c r="AI237" i="4"/>
  <c r="AI251" i="4" s="1"/>
  <c r="AR236" i="4"/>
  <c r="AR250" i="4" s="1"/>
  <c r="AQ236" i="4"/>
  <c r="AQ250" i="4" s="1"/>
  <c r="AP236" i="4"/>
  <c r="AP250" i="4" s="1"/>
  <c r="AO236" i="4"/>
  <c r="AO250" i="4" s="1"/>
  <c r="AN236" i="4"/>
  <c r="AN250" i="4" s="1"/>
  <c r="AM236" i="4"/>
  <c r="AL236" i="4"/>
  <c r="AK236" i="4"/>
  <c r="AJ236" i="4"/>
  <c r="AJ250" i="4" s="1"/>
  <c r="AI236" i="4"/>
  <c r="AI250" i="4" s="1"/>
  <c r="AR242" i="10"/>
  <c r="AR252" i="10" s="1"/>
  <c r="AQ242" i="10"/>
  <c r="AQ252" i="10" s="1"/>
  <c r="AP242" i="10"/>
  <c r="AP252" i="10" s="1"/>
  <c r="AO242" i="10"/>
  <c r="AO252" i="10" s="1"/>
  <c r="AN242" i="10"/>
  <c r="AN252" i="10" s="1"/>
  <c r="AM242" i="10"/>
  <c r="AM252" i="10" s="1"/>
  <c r="AL242" i="10"/>
  <c r="AL252" i="10" s="1"/>
  <c r="AK242" i="10"/>
  <c r="AK252" i="10" s="1"/>
  <c r="AJ242" i="10"/>
  <c r="AJ252" i="10" s="1"/>
  <c r="AI242" i="10"/>
  <c r="AI252" i="10" s="1"/>
  <c r="AR241" i="10"/>
  <c r="AQ241" i="10"/>
  <c r="AP241" i="10"/>
  <c r="AO241" i="10"/>
  <c r="AN241" i="10"/>
  <c r="AM241" i="10"/>
  <c r="AL241" i="10"/>
  <c r="AK241" i="10"/>
  <c r="AJ241" i="10"/>
  <c r="AI241" i="10"/>
  <c r="AR240" i="10"/>
  <c r="AQ240" i="10"/>
  <c r="AP240" i="10"/>
  <c r="AO240" i="10"/>
  <c r="AN240" i="10"/>
  <c r="AM240" i="10"/>
  <c r="AL240" i="10"/>
  <c r="AK240" i="10"/>
  <c r="AJ240" i="10"/>
  <c r="AI240" i="10"/>
  <c r="AR239" i="10"/>
  <c r="AQ239" i="10"/>
  <c r="AP239" i="10"/>
  <c r="AO239" i="10"/>
  <c r="AN239" i="10"/>
  <c r="AM239" i="10"/>
  <c r="AL239" i="10"/>
  <c r="AK239" i="10"/>
  <c r="AJ239" i="10"/>
  <c r="AI239" i="10"/>
  <c r="AR238" i="10"/>
  <c r="AQ238" i="10"/>
  <c r="AP238" i="10"/>
  <c r="AO238" i="10"/>
  <c r="AN238" i="10"/>
  <c r="AM238" i="10"/>
  <c r="AL238" i="10"/>
  <c r="AK238" i="10"/>
  <c r="AJ238" i="10"/>
  <c r="AI238" i="10"/>
  <c r="AR237" i="10"/>
  <c r="AQ237" i="10"/>
  <c r="AP237" i="10"/>
  <c r="AO237" i="10"/>
  <c r="AN237" i="10"/>
  <c r="AM237" i="10"/>
  <c r="AL237" i="10"/>
  <c r="AK237" i="10"/>
  <c r="AJ237" i="10"/>
  <c r="AI237" i="10"/>
  <c r="AR236" i="10"/>
  <c r="AQ236" i="10"/>
  <c r="AP236" i="10"/>
  <c r="AO236" i="10"/>
  <c r="AN236" i="10"/>
  <c r="AM236" i="10"/>
  <c r="AL236" i="10"/>
  <c r="AK236" i="10"/>
  <c r="AJ236" i="10"/>
  <c r="AI236" i="10"/>
  <c r="AR235" i="10"/>
  <c r="AR249" i="10" s="1"/>
  <c r="AQ235" i="10"/>
  <c r="AQ249" i="10" s="1"/>
  <c r="AP235" i="10"/>
  <c r="AP249" i="10" s="1"/>
  <c r="AO235" i="10"/>
  <c r="AO249" i="10" s="1"/>
  <c r="AN235" i="10"/>
  <c r="AN249" i="10" s="1"/>
  <c r="AM235" i="10"/>
  <c r="AM249" i="10" s="1"/>
  <c r="AL235" i="10"/>
  <c r="AL249" i="10" s="1"/>
  <c r="AK235" i="10"/>
  <c r="AK249" i="10" s="1"/>
  <c r="AJ235" i="10"/>
  <c r="AJ249" i="10" s="1"/>
  <c r="AI235" i="10"/>
  <c r="AI249" i="10" s="1"/>
  <c r="AR234" i="10"/>
  <c r="AR248" i="10" s="1"/>
  <c r="AQ234" i="10"/>
  <c r="AQ248" i="10" s="1"/>
  <c r="AP234" i="10"/>
  <c r="AP248" i="10" s="1"/>
  <c r="AO234" i="10"/>
  <c r="AO248" i="10" s="1"/>
  <c r="AN234" i="10"/>
  <c r="AN248" i="10" s="1"/>
  <c r="AM234" i="10"/>
  <c r="AL234" i="10"/>
  <c r="AK234" i="10"/>
  <c r="AJ234" i="10"/>
  <c r="AJ248" i="10" s="1"/>
  <c r="AI234" i="10"/>
  <c r="AI248" i="10" s="1"/>
  <c r="AI236" i="3"/>
  <c r="AI250" i="3" s="1"/>
  <c r="AJ236" i="3"/>
  <c r="AK236" i="3"/>
  <c r="AK250" i="3" s="1"/>
  <c r="AN236" i="3"/>
  <c r="AN250" i="3" s="1"/>
  <c r="AP236" i="3"/>
  <c r="AP250" i="3" s="1"/>
  <c r="AQ236" i="3"/>
  <c r="AQ250" i="3" s="1"/>
  <c r="AR236" i="3"/>
  <c r="AR250" i="3" s="1"/>
  <c r="AI237" i="3"/>
  <c r="AI251" i="3" s="1"/>
  <c r="AL237" i="3"/>
  <c r="AL251" i="3" s="1"/>
  <c r="AN237" i="3"/>
  <c r="AN251" i="3" s="1"/>
  <c r="AP237" i="3"/>
  <c r="AP251" i="3" s="1"/>
  <c r="AJ238" i="3"/>
  <c r="AK238" i="3"/>
  <c r="AL238" i="3"/>
  <c r="AM238" i="3"/>
  <c r="AN238" i="3"/>
  <c r="AO238" i="3"/>
  <c r="AR238" i="3"/>
  <c r="AJ239" i="3"/>
  <c r="AK239" i="3"/>
  <c r="AL239" i="3"/>
  <c r="AP239" i="3"/>
  <c r="AR239" i="3"/>
  <c r="AI240" i="3"/>
  <c r="AJ240" i="3"/>
  <c r="AK240" i="3"/>
  <c r="AN240" i="3"/>
  <c r="AO240" i="3"/>
  <c r="AP240" i="3"/>
  <c r="AQ240" i="3"/>
  <c r="AR240" i="3"/>
  <c r="AL241" i="3"/>
  <c r="AM241" i="3"/>
  <c r="AN241" i="3"/>
  <c r="AO241" i="3"/>
  <c r="AQ241" i="3"/>
  <c r="AK242" i="3"/>
  <c r="AM242" i="3"/>
  <c r="AN242" i="3"/>
  <c r="AO242" i="3"/>
  <c r="AI243" i="3"/>
  <c r="AK243" i="3"/>
  <c r="AL243" i="3"/>
  <c r="AM243" i="3"/>
  <c r="AP243" i="3"/>
  <c r="AQ243" i="3"/>
  <c r="AI244" i="3"/>
  <c r="AI254" i="3" s="1"/>
  <c r="AK244" i="3"/>
  <c r="AK254" i="3" s="1"/>
  <c r="AO244" i="3"/>
  <c r="AO254" i="3" s="1"/>
  <c r="AP244" i="3"/>
  <c r="AP254" i="3" s="1"/>
  <c r="AQ244" i="3"/>
  <c r="AQ254" i="3" s="1"/>
  <c r="AN255" i="19" l="1"/>
  <c r="AJ256" i="19"/>
  <c r="AR256" i="19"/>
  <c r="AN252" i="19"/>
  <c r="AJ248" i="20"/>
  <c r="AN248" i="20"/>
  <c r="AR248" i="20"/>
  <c r="AJ249" i="20"/>
  <c r="AN249" i="20"/>
  <c r="AP249" i="20"/>
  <c r="AJ245" i="20"/>
  <c r="AN245" i="20"/>
  <c r="AN252" i="20" s="1" a="1"/>
  <c r="AN252" i="20" s="1"/>
  <c r="AN253" i="20" s="1"/>
  <c r="AN254" i="20" s="1"/>
  <c r="AR245" i="20"/>
  <c r="AO249" i="20"/>
  <c r="AK245" i="20"/>
  <c r="AK249" i="15"/>
  <c r="AO248" i="20"/>
  <c r="AK249" i="20"/>
  <c r="AO245" i="20"/>
  <c r="AL241" i="20"/>
  <c r="AP248" i="20"/>
  <c r="AL249" i="20"/>
  <c r="AP245" i="20"/>
  <c r="AJ241" i="20"/>
  <c r="AR241" i="20"/>
  <c r="AP241" i="20"/>
  <c r="AR249" i="20"/>
  <c r="AK248" i="20"/>
  <c r="AK241" i="20"/>
  <c r="AQ241" i="20"/>
  <c r="AM248" i="20"/>
  <c r="AI249" i="20"/>
  <c r="AQ249" i="20"/>
  <c r="AI248" i="20"/>
  <c r="AQ248" i="20"/>
  <c r="AR248" i="21"/>
  <c r="AN249" i="21"/>
  <c r="AM248" i="21"/>
  <c r="AI249" i="21"/>
  <c r="AQ249" i="21"/>
  <c r="AM245" i="21"/>
  <c r="AK245" i="21"/>
  <c r="AL248" i="21"/>
  <c r="AJ248" i="21"/>
  <c r="AL245" i="21"/>
  <c r="AL241" i="21"/>
  <c r="AP248" i="21"/>
  <c r="AL249" i="21"/>
  <c r="AP245" i="21"/>
  <c r="AM241" i="21"/>
  <c r="AI248" i="21"/>
  <c r="AQ248" i="21"/>
  <c r="AQ252" i="21" s="1" a="1"/>
  <c r="AQ252" i="21" s="1"/>
  <c r="AO248" i="21"/>
  <c r="AM249" i="21"/>
  <c r="AI245" i="21"/>
  <c r="AQ245" i="21"/>
  <c r="AQ255" i="19"/>
  <c r="AM255" i="19"/>
  <c r="AI256" i="19"/>
  <c r="AQ256" i="19"/>
  <c r="AM252" i="19"/>
  <c r="AJ255" i="19"/>
  <c r="AR255" i="19"/>
  <c r="AJ252" i="19"/>
  <c r="AR252" i="19"/>
  <c r="AM256" i="19"/>
  <c r="AO255" i="19"/>
  <c r="AK256" i="19"/>
  <c r="AO252" i="19"/>
  <c r="AN256" i="19"/>
  <c r="AJ253" i="17"/>
  <c r="AP252" i="18"/>
  <c r="AI252" i="18"/>
  <c r="AQ252" i="18"/>
  <c r="AI249" i="18"/>
  <c r="AQ249" i="18"/>
  <c r="AI245" i="18"/>
  <c r="AQ245" i="18"/>
  <c r="AM252" i="18"/>
  <c r="AI253" i="18"/>
  <c r="AQ253" i="18"/>
  <c r="AM249" i="18"/>
  <c r="AN252" i="18"/>
  <c r="AP252" i="15"/>
  <c r="AN245" i="15"/>
  <c r="AL245" i="15"/>
  <c r="AJ252" i="15"/>
  <c r="AR252" i="15"/>
  <c r="AN253" i="15"/>
  <c r="AJ249" i="15"/>
  <c r="AR249" i="15"/>
  <c r="AQ250" i="10"/>
  <c r="AM251" i="10"/>
  <c r="AN251" i="10"/>
  <c r="AO250" i="10"/>
  <c r="AK251" i="10"/>
  <c r="AO247" i="10"/>
  <c r="AP250" i="10"/>
  <c r="AL251" i="10"/>
  <c r="AP247" i="10"/>
  <c r="AK243" i="10"/>
  <c r="AP252" i="17"/>
  <c r="AL252" i="17"/>
  <c r="AR252" i="17"/>
  <c r="AL249" i="17"/>
  <c r="AO253" i="17"/>
  <c r="AN252" i="17"/>
  <c r="AR253" i="17"/>
  <c r="AN249" i="17"/>
  <c r="AO252" i="17"/>
  <c r="AK253" i="17"/>
  <c r="AO249" i="17"/>
  <c r="AL253" i="17"/>
  <c r="AP249" i="17"/>
  <c r="AI252" i="17"/>
  <c r="AQ252" i="17"/>
  <c r="AM253" i="17"/>
  <c r="AI249" i="17"/>
  <c r="AQ249" i="17"/>
  <c r="AL249" i="18"/>
  <c r="AJ253" i="18"/>
  <c r="AR253" i="18"/>
  <c r="AN249" i="18"/>
  <c r="AO252" i="18"/>
  <c r="AK253" i="18"/>
  <c r="AO249" i="18"/>
  <c r="AN245" i="18"/>
  <c r="AL252" i="18"/>
  <c r="AP253" i="18"/>
  <c r="AN253" i="18"/>
  <c r="AL253" i="18"/>
  <c r="AP249" i="18"/>
  <c r="AI252" i="4"/>
  <c r="AQ252" i="4"/>
  <c r="AM253" i="4"/>
  <c r="AI249" i="4"/>
  <c r="AQ249" i="4"/>
  <c r="AP252" i="4"/>
  <c r="AM252" i="4"/>
  <c r="AK252" i="4"/>
  <c r="AI253" i="4"/>
  <c r="AQ253" i="4"/>
  <c r="AO253" i="4"/>
  <c r="AM249" i="4"/>
  <c r="AN253" i="4"/>
  <c r="AN252" i="4"/>
  <c r="AJ253" i="4"/>
  <c r="AR253" i="4"/>
  <c r="AN249" i="4"/>
  <c r="AO252" i="4"/>
  <c r="AM245" i="4"/>
  <c r="AN245" i="4"/>
  <c r="AR252" i="4"/>
  <c r="AJ252" i="4"/>
  <c r="AN243" i="13"/>
  <c r="AO242" i="13"/>
  <c r="AK242" i="13"/>
  <c r="AK239" i="13"/>
  <c r="AR242" i="13"/>
  <c r="AJ242" i="13"/>
  <c r="AP243" i="13"/>
  <c r="AP242" i="13"/>
  <c r="AL243" i="13"/>
  <c r="AP239" i="13"/>
  <c r="AL235" i="13"/>
  <c r="AI242" i="13"/>
  <c r="AQ242" i="13"/>
  <c r="AM243" i="13"/>
  <c r="AO252" i="15"/>
  <c r="AK253" i="15"/>
  <c r="AO249" i="15"/>
  <c r="AM253" i="15"/>
  <c r="AP253" i="15"/>
  <c r="AL249" i="15"/>
  <c r="AN252" i="8"/>
  <c r="AJ253" i="8"/>
  <c r="AR253" i="8"/>
  <c r="AN249" i="8"/>
  <c r="AM252" i="8"/>
  <c r="AI253" i="8"/>
  <c r="AQ253" i="8"/>
  <c r="AM249" i="8"/>
  <c r="AM253" i="8"/>
  <c r="AI252" i="8"/>
  <c r="AQ252" i="8"/>
  <c r="AK253" i="8"/>
  <c r="AO252" i="8"/>
  <c r="AP252" i="8"/>
  <c r="AL253" i="8"/>
  <c r="AP249" i="8"/>
  <c r="AL237" i="19"/>
  <c r="AL230" i="20"/>
  <c r="AL230" i="21"/>
  <c r="AK237" i="19"/>
  <c r="AK230" i="21"/>
  <c r="AK230" i="20"/>
  <c r="AM230" i="21"/>
  <c r="AM230" i="20"/>
  <c r="AN230" i="20"/>
  <c r="AN230" i="21"/>
  <c r="AN237" i="19"/>
  <c r="AQ230" i="21"/>
  <c r="AQ230" i="20"/>
  <c r="AQ237" i="19"/>
  <c r="AR243" i="3"/>
  <c r="AP241" i="3"/>
  <c r="AP253" i="3" s="1"/>
  <c r="AO253" i="3"/>
  <c r="AM237" i="3"/>
  <c r="AM251" i="3" s="1"/>
  <c r="AQ238" i="3"/>
  <c r="AR234" i="3"/>
  <c r="AN239" i="3"/>
  <c r="AN252" i="3" s="1"/>
  <c r="AQ239" i="3"/>
  <c r="AQ245" i="3" s="1"/>
  <c r="AO236" i="3"/>
  <c r="AO250" i="3" s="1"/>
  <c r="AP230" i="20"/>
  <c r="AP237" i="19"/>
  <c r="AM237" i="19"/>
  <c r="AR252" i="3"/>
  <c r="AN253" i="3"/>
  <c r="AI249" i="3"/>
  <c r="AP249" i="3"/>
  <c r="AJ252" i="3"/>
  <c r="AL253" i="3"/>
  <c r="AQ249" i="3"/>
  <c r="AM253" i="3"/>
  <c r="AI252" i="3"/>
  <c r="AP252" i="3"/>
  <c r="AQ253" i="3"/>
  <c r="AK249" i="3"/>
  <c r="AK252" i="3"/>
  <c r="AK253" i="3"/>
  <c r="AR253" i="3"/>
  <c r="AJ249" i="3"/>
  <c r="AI253" i="3"/>
  <c r="AR249" i="3"/>
  <c r="AO249" i="3"/>
  <c r="AO252" i="3"/>
  <c r="AN249" i="3"/>
  <c r="AJ253" i="3"/>
  <c r="AM249" i="3"/>
  <c r="AM252" i="3"/>
  <c r="AL249" i="3"/>
  <c r="M185" i="17"/>
  <c r="U185" i="17"/>
  <c r="AC185" i="17"/>
  <c r="AK185" i="17"/>
  <c r="AL185" i="17"/>
  <c r="F185" i="17"/>
  <c r="N185" i="17"/>
  <c r="V185" i="17"/>
  <c r="AD185" i="17"/>
  <c r="F185" i="18"/>
  <c r="X185" i="18"/>
  <c r="AN185" i="18"/>
  <c r="V185" i="18"/>
  <c r="AD185" i="18"/>
  <c r="G185" i="18"/>
  <c r="W185" i="18"/>
  <c r="H185" i="18"/>
  <c r="P185" i="18"/>
  <c r="AF185" i="18"/>
  <c r="I185" i="18"/>
  <c r="Q185" i="18"/>
  <c r="Y185" i="18"/>
  <c r="AG185" i="18"/>
  <c r="AO185" i="18"/>
  <c r="N185" i="18"/>
  <c r="M175" i="13"/>
  <c r="U175" i="13"/>
  <c r="AC175" i="13"/>
  <c r="AK175" i="13"/>
  <c r="F175" i="13"/>
  <c r="V175" i="13"/>
  <c r="AD175" i="13"/>
  <c r="AL175" i="13"/>
  <c r="N175" i="13"/>
  <c r="S185" i="3"/>
  <c r="AA185" i="3"/>
  <c r="AI185" i="3"/>
  <c r="AQ185" i="3"/>
  <c r="M185" i="3"/>
  <c r="U185" i="3"/>
  <c r="AC185" i="3"/>
  <c r="AK185" i="3"/>
  <c r="AL250" i="10"/>
  <c r="AL247" i="10"/>
  <c r="AO251" i="10"/>
  <c r="AL243" i="10"/>
  <c r="AI250" i="10"/>
  <c r="AI247" i="10"/>
  <c r="AQ247" i="10"/>
  <c r="AJ250" i="10"/>
  <c r="AR250" i="10"/>
  <c r="AM250" i="10"/>
  <c r="AI251" i="10"/>
  <c r="AQ251" i="10"/>
  <c r="AM247" i="10"/>
  <c r="AN250" i="10"/>
  <c r="AJ251" i="10"/>
  <c r="AR251" i="10"/>
  <c r="AP251" i="10"/>
  <c r="AN247" i="10"/>
  <c r="AM243" i="10"/>
  <c r="AM248" i="10"/>
  <c r="AL248" i="10"/>
  <c r="AJ247" i="10"/>
  <c r="AN243" i="10"/>
  <c r="AR247" i="10"/>
  <c r="AK250" i="10"/>
  <c r="AK247" i="10"/>
  <c r="AK248" i="10"/>
  <c r="AM250" i="4"/>
  <c r="AJ249" i="4"/>
  <c r="AR249" i="4"/>
  <c r="AK249" i="4"/>
  <c r="AK245" i="4"/>
  <c r="AK253" i="4"/>
  <c r="AO249" i="4"/>
  <c r="AO256" i="4" s="1" a="1"/>
  <c r="AO256" i="4" s="1"/>
  <c r="AK250" i="4"/>
  <c r="AL245" i="4"/>
  <c r="AL253" i="4"/>
  <c r="AP249" i="4"/>
  <c r="AL250" i="4"/>
  <c r="AM245" i="8"/>
  <c r="AK252" i="8"/>
  <c r="AO253" i="8"/>
  <c r="AK249" i="8"/>
  <c r="AL252" i="8"/>
  <c r="AP253" i="8"/>
  <c r="AL249" i="8"/>
  <c r="AK245" i="8"/>
  <c r="AO249" i="8"/>
  <c r="AK250" i="8"/>
  <c r="AL245" i="8"/>
  <c r="AL250" i="8"/>
  <c r="AI249" i="8"/>
  <c r="AQ249" i="8"/>
  <c r="AN245" i="8"/>
  <c r="AJ252" i="8"/>
  <c r="AR252" i="8"/>
  <c r="AR249" i="8"/>
  <c r="AL240" i="13"/>
  <c r="AM235" i="13"/>
  <c r="AI239" i="13"/>
  <c r="AQ239" i="13"/>
  <c r="AM240" i="13"/>
  <c r="AM246" i="13" s="1" a="1"/>
  <c r="AM246" i="13" s="1"/>
  <c r="AM247" i="13" s="1"/>
  <c r="AN235" i="13"/>
  <c r="AJ239" i="13"/>
  <c r="AR239" i="13"/>
  <c r="AN240" i="13"/>
  <c r="AL242" i="13"/>
  <c r="AL239" i="13"/>
  <c r="AL246" i="13" s="1" a="1"/>
  <c r="AL246" i="13" s="1"/>
  <c r="AL247" i="13" s="1"/>
  <c r="AL248" i="13" s="1"/>
  <c r="AO243" i="13"/>
  <c r="AN242" i="13"/>
  <c r="AJ243" i="13"/>
  <c r="AR243" i="13"/>
  <c r="AN239" i="13"/>
  <c r="AK235" i="13"/>
  <c r="AK243" i="13"/>
  <c r="AO239" i="13"/>
  <c r="AK240" i="13"/>
  <c r="AL253" i="15"/>
  <c r="AP249" i="15"/>
  <c r="AM245" i="15"/>
  <c r="AK245" i="15"/>
  <c r="AI252" i="15"/>
  <c r="AQ252" i="15"/>
  <c r="AI249" i="15"/>
  <c r="AQ249" i="15"/>
  <c r="AM252" i="15"/>
  <c r="AK252" i="15"/>
  <c r="AI253" i="15"/>
  <c r="AQ253" i="15"/>
  <c r="AO253" i="15"/>
  <c r="AM249" i="15"/>
  <c r="AN252" i="15"/>
  <c r="AL252" i="15"/>
  <c r="AJ253" i="15"/>
  <c r="AR253" i="15"/>
  <c r="AN249" i="15"/>
  <c r="AK245" i="18"/>
  <c r="AI250" i="18"/>
  <c r="AL245" i="18"/>
  <c r="AK250" i="18"/>
  <c r="AJ245" i="18"/>
  <c r="AJ252" i="18"/>
  <c r="AR252" i="18"/>
  <c r="AJ249" i="18"/>
  <c r="AR249" i="18"/>
  <c r="AL250" i="18"/>
  <c r="AR245" i="18"/>
  <c r="AK252" i="18"/>
  <c r="AO253" i="18"/>
  <c r="AM253" i="18"/>
  <c r="AK249" i="18"/>
  <c r="AQ250" i="18"/>
  <c r="AQ256" i="18" s="1" a="1"/>
  <c r="AQ256" i="18" s="1"/>
  <c r="AQ257" i="18" s="1"/>
  <c r="AK245" i="17"/>
  <c r="AK250" i="17"/>
  <c r="AL245" i="17"/>
  <c r="AL250" i="17"/>
  <c r="AM245" i="17"/>
  <c r="AM250" i="17"/>
  <c r="AN245" i="17"/>
  <c r="AJ249" i="17"/>
  <c r="AJ256" i="17" s="1" a="1"/>
  <c r="AJ256" i="17" s="1"/>
  <c r="AR249" i="17"/>
  <c r="AR256" i="17" s="1" a="1"/>
  <c r="AR256" i="17" s="1"/>
  <c r="AR257" i="17" s="1"/>
  <c r="AN250" i="17"/>
  <c r="AP253" i="17"/>
  <c r="AK252" i="17"/>
  <c r="AK249" i="17"/>
  <c r="AO256" i="19"/>
  <c r="AP256" i="19"/>
  <c r="AP255" i="19"/>
  <c r="AL256" i="19"/>
  <c r="AP252" i="19"/>
  <c r="AI255" i="19"/>
  <c r="AL246" i="20"/>
  <c r="AM249" i="20"/>
  <c r="AI245" i="20"/>
  <c r="AQ245" i="20"/>
  <c r="AL248" i="20"/>
  <c r="AL245" i="20"/>
  <c r="AM245" i="20"/>
  <c r="AN241" i="21"/>
  <c r="AJ245" i="21"/>
  <c r="AR245" i="21"/>
  <c r="AR252" i="21" s="1" a="1"/>
  <c r="AR252" i="21" s="1"/>
  <c r="AN246" i="21"/>
  <c r="AK248" i="21"/>
  <c r="AO249" i="21"/>
  <c r="AN248" i="21"/>
  <c r="AJ249" i="21"/>
  <c r="AR249" i="21"/>
  <c r="AP249" i="21"/>
  <c r="AN245" i="21"/>
  <c r="AM246" i="21"/>
  <c r="AM252" i="21" s="1" a="1"/>
  <c r="AM252" i="21" s="1"/>
  <c r="AM253" i="21" s="1"/>
  <c r="AM254" i="21" s="1"/>
  <c r="AK241" i="21"/>
  <c r="AK249" i="21"/>
  <c r="AO245" i="21"/>
  <c r="AO252" i="21" s="1" a="1"/>
  <c r="AO252" i="21" s="1"/>
  <c r="AO253" i="21" s="1"/>
  <c r="AK246" i="21"/>
  <c r="AQ241" i="21"/>
  <c r="AO241" i="21"/>
  <c r="AI241" i="21"/>
  <c r="AJ241" i="21"/>
  <c r="AP241" i="21"/>
  <c r="AR241" i="21"/>
  <c r="AO252" i="20" a="1"/>
  <c r="AO252" i="20" s="1"/>
  <c r="AO253" i="20" s="1"/>
  <c r="AO254" i="20" s="1"/>
  <c r="AI241" i="20"/>
  <c r="AM241" i="20"/>
  <c r="AN241" i="20"/>
  <c r="AJ246" i="20"/>
  <c r="AR246" i="20"/>
  <c r="AP247" i="20"/>
  <c r="AO241" i="20"/>
  <c r="AK246" i="20"/>
  <c r="AQ247" i="20"/>
  <c r="AK248" i="19"/>
  <c r="AK253" i="19"/>
  <c r="AM248" i="19"/>
  <c r="AI252" i="19"/>
  <c r="AQ252" i="19"/>
  <c r="AM253" i="19"/>
  <c r="AN248" i="19"/>
  <c r="AN253" i="19"/>
  <c r="AL248" i="19"/>
  <c r="AL253" i="19"/>
  <c r="AK255" i="19"/>
  <c r="AK252" i="19"/>
  <c r="AL255" i="19"/>
  <c r="AL252" i="19"/>
  <c r="AO248" i="19"/>
  <c r="AP248" i="19"/>
  <c r="AI248" i="19"/>
  <c r="AR248" i="19"/>
  <c r="AQ248" i="19"/>
  <c r="AJ248" i="19"/>
  <c r="AP245" i="17"/>
  <c r="AI245" i="17"/>
  <c r="AJ245" i="17"/>
  <c r="AR245" i="17"/>
  <c r="AO245" i="17"/>
  <c r="AQ245" i="17"/>
  <c r="AP245" i="18"/>
  <c r="AM245" i="18"/>
  <c r="AO245" i="18"/>
  <c r="AN251" i="18"/>
  <c r="AP245" i="15"/>
  <c r="AI245" i="15"/>
  <c r="AQ245" i="15"/>
  <c r="AM250" i="15"/>
  <c r="AK251" i="15"/>
  <c r="AJ245" i="15"/>
  <c r="AR245" i="15"/>
  <c r="AN250" i="15"/>
  <c r="AL251" i="15"/>
  <c r="AO245" i="15"/>
  <c r="AO235" i="13"/>
  <c r="AQ235" i="13"/>
  <c r="AJ235" i="13"/>
  <c r="AP235" i="13"/>
  <c r="AI235" i="13"/>
  <c r="AR235" i="13"/>
  <c r="AO245" i="8"/>
  <c r="AJ245" i="8"/>
  <c r="AR245" i="8"/>
  <c r="AN250" i="8"/>
  <c r="AP245" i="8"/>
  <c r="AI245" i="8"/>
  <c r="AQ245" i="8"/>
  <c r="AM251" i="8"/>
  <c r="AQ256" i="4" a="1"/>
  <c r="AQ256" i="4" s="1"/>
  <c r="AQ257" i="4" s="1"/>
  <c r="AQ258" i="4" s="1"/>
  <c r="AO245" i="4"/>
  <c r="AP245" i="4"/>
  <c r="AI245" i="4"/>
  <c r="AR245" i="4"/>
  <c r="AN251" i="4"/>
  <c r="AQ245" i="4"/>
  <c r="AJ245" i="4"/>
  <c r="AQ243" i="10"/>
  <c r="AP243" i="10"/>
  <c r="AI243" i="10"/>
  <c r="AJ243" i="10"/>
  <c r="AO243" i="10"/>
  <c r="AR243" i="10"/>
  <c r="AJ245" i="3"/>
  <c r="AR245" i="3"/>
  <c r="AK245" i="3"/>
  <c r="AL245" i="3"/>
  <c r="AJ250" i="3"/>
  <c r="AL252" i="3"/>
  <c r="AI245" i="3"/>
  <c r="AI259" i="19" l="1" a="1"/>
  <c r="AI259" i="19" s="1"/>
  <c r="AI260" i="19" s="1"/>
  <c r="AI261" i="19" s="1"/>
  <c r="AQ259" i="19" a="1"/>
  <c r="AQ259" i="19" s="1"/>
  <c r="AQ260" i="19" s="1"/>
  <c r="AI252" i="21" a="1"/>
  <c r="AI252" i="21" s="1"/>
  <c r="AI253" i="21" s="1"/>
  <c r="AP252" i="21" a="1"/>
  <c r="AP252" i="21" s="1"/>
  <c r="AP253" i="21" s="1"/>
  <c r="AK252" i="20" a="1"/>
  <c r="AK252" i="20" s="1"/>
  <c r="AJ252" i="20" a="1"/>
  <c r="AJ252" i="20" s="1"/>
  <c r="AJ254" i="10" a="1"/>
  <c r="AJ254" i="10" s="1"/>
  <c r="AN252" i="21" a="1"/>
  <c r="AN252" i="21" s="1"/>
  <c r="AL252" i="21" a="1"/>
  <c r="AL252" i="21" s="1"/>
  <c r="AM252" i="20" a="1"/>
  <c r="AM252" i="20" s="1"/>
  <c r="AM253" i="20" s="1"/>
  <c r="AM254" i="20" s="1"/>
  <c r="AP252" i="20" a="1"/>
  <c r="AP252" i="20" s="1"/>
  <c r="AP253" i="20" s="1"/>
  <c r="AP254" i="20" s="1"/>
  <c r="AI252" i="20" a="1"/>
  <c r="AI252" i="20" s="1"/>
  <c r="AI253" i="20" s="1"/>
  <c r="AI254" i="20" s="1"/>
  <c r="AL252" i="20" a="1"/>
  <c r="AL252" i="20" s="1"/>
  <c r="AL253" i="20" s="1"/>
  <c r="AQ252" i="20" a="1"/>
  <c r="AQ252" i="20" s="1"/>
  <c r="AQ253" i="20" s="1"/>
  <c r="AQ254" i="20" s="1"/>
  <c r="AJ252" i="21" a="1"/>
  <c r="AJ252" i="21" s="1"/>
  <c r="AJ253" i="21" s="1"/>
  <c r="AJ254" i="21" s="1"/>
  <c r="AK252" i="21" a="1"/>
  <c r="AK252" i="21" s="1"/>
  <c r="AK253" i="21" s="1"/>
  <c r="AK254" i="21" s="1"/>
  <c r="AR253" i="21"/>
  <c r="AR254" i="21" s="1"/>
  <c r="AO259" i="19" a="1"/>
  <c r="AO259" i="19" s="1"/>
  <c r="AO260" i="19" s="1"/>
  <c r="AO261" i="19" s="1"/>
  <c r="AR259" i="19" a="1"/>
  <c r="AR259" i="19" s="1"/>
  <c r="AR260" i="19" s="1"/>
  <c r="AR261" i="19" s="1"/>
  <c r="AN259" i="19" a="1"/>
  <c r="AN259" i="19" s="1"/>
  <c r="AN260" i="19" s="1"/>
  <c r="AN261" i="19" s="1"/>
  <c r="AJ259" i="19" a="1"/>
  <c r="AJ259" i="19" s="1"/>
  <c r="AJ260" i="19" s="1"/>
  <c r="AM259" i="19" a="1"/>
  <c r="AM259" i="19" s="1"/>
  <c r="AM260" i="19" s="1"/>
  <c r="AL259" i="19" a="1"/>
  <c r="AL259" i="19" s="1"/>
  <c r="AL260" i="19" s="1"/>
  <c r="AL261" i="19" s="1"/>
  <c r="AP259" i="19" a="1"/>
  <c r="AP259" i="19" s="1"/>
  <c r="AP260" i="19" s="1"/>
  <c r="AP261" i="19" s="1"/>
  <c r="AQ256" i="17" a="1"/>
  <c r="AQ256" i="17" s="1"/>
  <c r="AQ257" i="17" s="1"/>
  <c r="AI256" i="17" a="1"/>
  <c r="AI256" i="17" s="1"/>
  <c r="AI257" i="17" s="1"/>
  <c r="AM256" i="17" a="1"/>
  <c r="AM256" i="17" s="1"/>
  <c r="AN256" i="17" a="1"/>
  <c r="AN256" i="17" s="1"/>
  <c r="AL256" i="17" a="1"/>
  <c r="AL256" i="17" s="1"/>
  <c r="AL257" i="17" s="1"/>
  <c r="AL258" i="17" s="1"/>
  <c r="AP256" i="18" a="1"/>
  <c r="AP256" i="18" s="1"/>
  <c r="AP257" i="18" s="1"/>
  <c r="AP258" i="18" s="1"/>
  <c r="AL256" i="18" a="1"/>
  <c r="AL256" i="18" s="1"/>
  <c r="AL257" i="18" s="1"/>
  <c r="AI256" i="18" a="1"/>
  <c r="AI256" i="18" s="1"/>
  <c r="AN256" i="18" a="1"/>
  <c r="AN256" i="18" s="1"/>
  <c r="AM256" i="18" a="1"/>
  <c r="AM256" i="18" s="1"/>
  <c r="AM257" i="18" s="1"/>
  <c r="AM258" i="18" s="1"/>
  <c r="AR256" i="15" a="1"/>
  <c r="AR256" i="15" s="1"/>
  <c r="AR257" i="15" s="1"/>
  <c r="AR258" i="15" s="1"/>
  <c r="AJ256" i="15" a="1"/>
  <c r="AJ256" i="15" s="1"/>
  <c r="AJ257" i="15" s="1"/>
  <c r="AJ258" i="15" s="1"/>
  <c r="AO256" i="15" a="1"/>
  <c r="AO256" i="15" s="1"/>
  <c r="AO257" i="15" s="1"/>
  <c r="AO258" i="15" s="1"/>
  <c r="AI256" i="15" a="1"/>
  <c r="AI256" i="15" s="1"/>
  <c r="AI257" i="15" s="1"/>
  <c r="AN256" i="15" a="1"/>
  <c r="AN256" i="15" s="1"/>
  <c r="AN257" i="15" s="1"/>
  <c r="AN258" i="15" s="1"/>
  <c r="AK246" i="13" a="1"/>
  <c r="AK246" i="13" s="1"/>
  <c r="AK247" i="13" s="1"/>
  <c r="AK248" i="13" s="1"/>
  <c r="AP256" i="4" a="1"/>
  <c r="AP256" i="4" s="1"/>
  <c r="AP257" i="4" s="1"/>
  <c r="AR256" i="4" a="1"/>
  <c r="AR256" i="4" s="1"/>
  <c r="AN256" i="4" a="1"/>
  <c r="AN256" i="4" s="1"/>
  <c r="AN257" i="4" s="1"/>
  <c r="AN258" i="4" s="1"/>
  <c r="AI256" i="4" a="1"/>
  <c r="AI256" i="4" s="1"/>
  <c r="AI257" i="4" s="1"/>
  <c r="AI258" i="4" s="1"/>
  <c r="AJ256" i="4" a="1"/>
  <c r="AJ256" i="4" s="1"/>
  <c r="AJ257" i="4" s="1"/>
  <c r="AJ258" i="4" s="1"/>
  <c r="AP254" i="10" a="1"/>
  <c r="AP254" i="10" s="1"/>
  <c r="AP255" i="10" s="1"/>
  <c r="AP256" i="10" s="1"/>
  <c r="AQ254" i="10" a="1"/>
  <c r="AQ254" i="10" s="1"/>
  <c r="AQ255" i="10" s="1"/>
  <c r="AK254" i="10" a="1"/>
  <c r="AK254" i="10" s="1"/>
  <c r="AK255" i="10" s="1"/>
  <c r="AI254" i="10" a="1"/>
  <c r="AI254" i="10" s="1"/>
  <c r="AI255" i="10" s="1"/>
  <c r="AI256" i="10" s="1"/>
  <c r="AM254" i="10" a="1"/>
  <c r="AM254" i="10" s="1"/>
  <c r="AM255" i="10" s="1"/>
  <c r="AM256" i="10" s="1"/>
  <c r="AO254" i="10" a="1"/>
  <c r="AO254" i="10" s="1"/>
  <c r="AO255" i="10" s="1"/>
  <c r="AJ256" i="8" a="1"/>
  <c r="AJ256" i="8" s="1"/>
  <c r="AJ257" i="8" s="1"/>
  <c r="AO256" i="8" a="1"/>
  <c r="AO256" i="8" s="1"/>
  <c r="AO257" i="8" s="1"/>
  <c r="AP245" i="3"/>
  <c r="AO256" i="3" a="1"/>
  <c r="AO256" i="3" s="1"/>
  <c r="AO257" i="3" s="1"/>
  <c r="AN245" i="3"/>
  <c r="AL254" i="10" a="1"/>
  <c r="AL254" i="10" s="1"/>
  <c r="AL255" i="10" s="1"/>
  <c r="AL256" i="10" s="1"/>
  <c r="AP256" i="17" a="1"/>
  <c r="AP256" i="17" s="1"/>
  <c r="AP257" i="17" s="1"/>
  <c r="AP258" i="17" s="1"/>
  <c r="AO256" i="17" a="1"/>
  <c r="AO256" i="17" s="1"/>
  <c r="AO257" i="17" s="1"/>
  <c r="AM257" i="17"/>
  <c r="AM258" i="17" s="1"/>
  <c r="AK256" i="17" a="1"/>
  <c r="AK256" i="17" s="1"/>
  <c r="AK257" i="17" s="1"/>
  <c r="AK258" i="17" s="1"/>
  <c r="AO256" i="18" a="1"/>
  <c r="AO256" i="18" s="1"/>
  <c r="AO257" i="18" s="1"/>
  <c r="AO258" i="18" s="1"/>
  <c r="AR256" i="18" a="1"/>
  <c r="AR256" i="18" s="1"/>
  <c r="AR257" i="18" s="1"/>
  <c r="AR258" i="18" s="1"/>
  <c r="AN257" i="18"/>
  <c r="AN258" i="18" s="1"/>
  <c r="AJ256" i="18" a="1"/>
  <c r="AJ256" i="18" s="1"/>
  <c r="AJ257" i="18" s="1"/>
  <c r="AM256" i="4" a="1"/>
  <c r="AM256" i="4" s="1"/>
  <c r="AM257" i="4" s="1"/>
  <c r="AM258" i="4" s="1"/>
  <c r="AL256" i="4" a="1"/>
  <c r="AL256" i="4" s="1"/>
  <c r="AL257" i="4" s="1"/>
  <c r="AO257" i="4"/>
  <c r="AO258" i="4" s="1"/>
  <c r="AK256" i="4" a="1"/>
  <c r="AK256" i="4" s="1"/>
  <c r="AK257" i="4" s="1"/>
  <c r="AK258" i="4" s="1"/>
  <c r="AJ246" i="13" a="1"/>
  <c r="AJ246" i="13" s="1"/>
  <c r="AJ247" i="13" s="1"/>
  <c r="AJ248" i="13" s="1"/>
  <c r="AQ246" i="13" a="1"/>
  <c r="AQ246" i="13" s="1"/>
  <c r="AI246" i="13" a="1"/>
  <c r="AI246" i="13" s="1"/>
  <c r="AI247" i="13" s="1"/>
  <c r="AR246" i="13" a="1"/>
  <c r="AR246" i="13" s="1"/>
  <c r="AP246" i="13" a="1"/>
  <c r="AP246" i="13" s="1"/>
  <c r="AP247" i="13" s="1"/>
  <c r="AN246" i="13" a="1"/>
  <c r="AN246" i="13" s="1"/>
  <c r="AN247" i="13" s="1"/>
  <c r="AN248" i="13" s="1"/>
  <c r="AQ247" i="13"/>
  <c r="AQ248" i="13" s="1"/>
  <c r="AO246" i="13" a="1"/>
  <c r="AO246" i="13" s="1"/>
  <c r="AO247" i="13" s="1"/>
  <c r="AP256" i="15" a="1"/>
  <c r="AP256" i="15" s="1"/>
  <c r="AP257" i="15" s="1"/>
  <c r="AP258" i="15" s="1"/>
  <c r="AK256" i="15" a="1"/>
  <c r="AK256" i="15" s="1"/>
  <c r="AK257" i="15" s="1"/>
  <c r="AK258" i="15" s="1"/>
  <c r="AI256" i="8" a="1"/>
  <c r="AI256" i="8" s="1"/>
  <c r="AI257" i="8" s="1"/>
  <c r="AI258" i="8" s="1"/>
  <c r="AL256" i="8" a="1"/>
  <c r="AL256" i="8" s="1"/>
  <c r="AL257" i="8" s="1"/>
  <c r="AL258" i="8" s="1"/>
  <c r="AR256" i="8" a="1"/>
  <c r="AR256" i="8" s="1"/>
  <c r="AR257" i="8" s="1"/>
  <c r="AR258" i="8" s="1"/>
  <c r="AK256" i="8" a="1"/>
  <c r="AK256" i="8" s="1"/>
  <c r="AK257" i="8" s="1"/>
  <c r="AP256" i="8" a="1"/>
  <c r="AP256" i="8" s="1"/>
  <c r="AP257" i="8" s="1"/>
  <c r="AP258" i="8" s="1"/>
  <c r="AQ256" i="8" a="1"/>
  <c r="AQ256" i="8" s="1"/>
  <c r="AQ257" i="8" s="1"/>
  <c r="AQ258" i="8" s="1"/>
  <c r="AQ252" i="3"/>
  <c r="AM245" i="3"/>
  <c r="AQ256" i="3" a="1"/>
  <c r="AQ256" i="3" s="1"/>
  <c r="AQ257" i="3" s="1"/>
  <c r="AQ258" i="3" s="1"/>
  <c r="AJ230" i="21"/>
  <c r="AJ230" i="20"/>
  <c r="AJ237" i="19"/>
  <c r="AO230" i="21"/>
  <c r="AO237" i="19"/>
  <c r="AO230" i="20"/>
  <c r="AI230" i="21"/>
  <c r="AI230" i="20"/>
  <c r="AI237" i="19"/>
  <c r="AR230" i="21"/>
  <c r="AR230" i="20"/>
  <c r="AR237" i="19"/>
  <c r="AP256" i="3" a="1"/>
  <c r="AP256" i="3" s="1"/>
  <c r="AP257" i="3" s="1"/>
  <c r="AP258" i="3" s="1"/>
  <c r="AI256" i="3" a="1"/>
  <c r="AI256" i="3" s="1"/>
  <c r="AI257" i="3" s="1"/>
  <c r="AI258" i="3" s="1"/>
  <c r="AO245" i="3"/>
  <c r="AR256" i="3" a="1"/>
  <c r="AR256" i="3" s="1"/>
  <c r="AR257" i="3" s="1"/>
  <c r="AJ256" i="3" a="1"/>
  <c r="AJ256" i="3" s="1"/>
  <c r="AJ257" i="3" s="1"/>
  <c r="AJ258" i="3" s="1"/>
  <c r="AN256" i="3" a="1"/>
  <c r="AN256" i="3" s="1"/>
  <c r="AN257" i="3" s="1"/>
  <c r="AM256" i="3" a="1"/>
  <c r="AM256" i="3" s="1"/>
  <c r="AM257" i="3" s="1"/>
  <c r="AK256" i="3" a="1"/>
  <c r="AK256" i="3" s="1"/>
  <c r="AJ255" i="10"/>
  <c r="AJ256" i="10" s="1"/>
  <c r="AR254" i="10" a="1"/>
  <c r="AR254" i="10" s="1"/>
  <c r="AN254" i="10" a="1"/>
  <c r="AN254" i="10" s="1"/>
  <c r="AN255" i="10" s="1"/>
  <c r="AP258" i="4"/>
  <c r="AM248" i="13"/>
  <c r="AL256" i="15" a="1"/>
  <c r="AL256" i="15" s="1"/>
  <c r="AL257" i="15" s="1"/>
  <c r="AL258" i="15" s="1"/>
  <c r="AQ256" i="15" a="1"/>
  <c r="AQ256" i="15" s="1"/>
  <c r="AK256" i="18" a="1"/>
  <c r="AK256" i="18" s="1"/>
  <c r="AK257" i="18" s="1"/>
  <c r="AK258" i="18" s="1"/>
  <c r="AN257" i="17"/>
  <c r="AN258" i="17" s="1"/>
  <c r="AO258" i="17"/>
  <c r="AR258" i="17"/>
  <c r="AK259" i="19" a="1"/>
  <c r="AK259" i="19" s="1"/>
  <c r="AK260" i="19" s="1"/>
  <c r="AI254" i="21"/>
  <c r="AP254" i="21"/>
  <c r="AO254" i="21"/>
  <c r="AL253" i="21"/>
  <c r="AL254" i="21" s="1"/>
  <c r="AQ253" i="21"/>
  <c r="AQ254" i="21" s="1"/>
  <c r="AN253" i="21"/>
  <c r="AN254" i="21" s="1"/>
  <c r="AJ253" i="20"/>
  <c r="AJ254" i="20" s="1"/>
  <c r="AK253" i="20"/>
  <c r="AK254" i="20" s="1"/>
  <c r="AR252" i="20" a="1"/>
  <c r="AR252" i="20" s="1"/>
  <c r="AJ257" i="17"/>
  <c r="AJ258" i="17" s="1"/>
  <c r="AL258" i="18"/>
  <c r="AI257" i="18"/>
  <c r="AI258" i="18" s="1"/>
  <c r="AQ258" i="18"/>
  <c r="AM256" i="15" a="1"/>
  <c r="AM256" i="15" s="1"/>
  <c r="AM257" i="15" s="1"/>
  <c r="AR247" i="13"/>
  <c r="AR248" i="13" s="1"/>
  <c r="AM256" i="8" a="1"/>
  <c r="AM256" i="8" s="1"/>
  <c r="AN256" i="8" a="1"/>
  <c r="AN256" i="8" s="1"/>
  <c r="AN257" i="8" s="1"/>
  <c r="AR257" i="4"/>
  <c r="AR258" i="4" s="1"/>
  <c r="AK256" i="10"/>
  <c r="AL256" i="3" a="1"/>
  <c r="AL256" i="3" s="1"/>
  <c r="AL257" i="3" s="1"/>
  <c r="AL258" i="3" s="1"/>
  <c r="AH242" i="10"/>
  <c r="AH252" i="10" s="1"/>
  <c r="AH241" i="10"/>
  <c r="AH240" i="10"/>
  <c r="AH239" i="10"/>
  <c r="AH238" i="10"/>
  <c r="AH237" i="10"/>
  <c r="AH236" i="10"/>
  <c r="AH235" i="10"/>
  <c r="AH249" i="10" s="1"/>
  <c r="AH234" i="10"/>
  <c r="AH232" i="10"/>
  <c r="AQ261" i="19" l="1"/>
  <c r="AL254" i="20"/>
  <c r="AI258" i="15"/>
  <c r="AJ261" i="19"/>
  <c r="AK261" i="19"/>
  <c r="AM261" i="19"/>
  <c r="AI258" i="17"/>
  <c r="AQ258" i="17"/>
  <c r="AJ258" i="18"/>
  <c r="AQ256" i="10"/>
  <c r="AO256" i="10"/>
  <c r="AO258" i="8"/>
  <c r="AJ258" i="8"/>
  <c r="AO258" i="3"/>
  <c r="AN258" i="3"/>
  <c r="AL258" i="4"/>
  <c r="AO248" i="13"/>
  <c r="AI248" i="13"/>
  <c r="AP248" i="13"/>
  <c r="AK258" i="8"/>
  <c r="AR258" i="3"/>
  <c r="AM258" i="3"/>
  <c r="AK257" i="3"/>
  <c r="AK258" i="3" s="1"/>
  <c r="AN256" i="10"/>
  <c r="AR255" i="10"/>
  <c r="AR256" i="10" s="1"/>
  <c r="AQ257" i="15"/>
  <c r="AQ258" i="15" s="1"/>
  <c r="AR253" i="20"/>
  <c r="AR254" i="20" s="1"/>
  <c r="AM258" i="15"/>
  <c r="AN258" i="8"/>
  <c r="AM257" i="8"/>
  <c r="AM258" i="8" s="1"/>
  <c r="AH247" i="10"/>
  <c r="AH243" i="10"/>
  <c r="AH250" i="10"/>
  <c r="AH248" i="10"/>
  <c r="AH251" i="10"/>
  <c r="AH254" i="10" l="1" a="1"/>
  <c r="AH254" i="10" s="1"/>
  <c r="AH255" i="10" s="1"/>
  <c r="AH256" i="10" s="1"/>
  <c r="AH240" i="21" l="1"/>
  <c r="AH250" i="21" s="1"/>
  <c r="AG240" i="21"/>
  <c r="AG250" i="21" s="1"/>
  <c r="AF240" i="21"/>
  <c r="AF250" i="21" s="1"/>
  <c r="AE240" i="21"/>
  <c r="AE250" i="21" s="1"/>
  <c r="AD240" i="21"/>
  <c r="AD250" i="21" s="1"/>
  <c r="AC240" i="21"/>
  <c r="AC250" i="21" s="1"/>
  <c r="AB240" i="21"/>
  <c r="AB250" i="21" s="1"/>
  <c r="AA240" i="21"/>
  <c r="AA250" i="21" s="1"/>
  <c r="Z240" i="21"/>
  <c r="Z250" i="21" s="1"/>
  <c r="Y240" i="21"/>
  <c r="Y250" i="21" s="1"/>
  <c r="X240" i="21"/>
  <c r="X250" i="21" s="1"/>
  <c r="W240" i="21"/>
  <c r="W250" i="21" s="1"/>
  <c r="V240" i="21"/>
  <c r="V250" i="21" s="1"/>
  <c r="U240" i="21"/>
  <c r="U250" i="21" s="1"/>
  <c r="T240" i="21"/>
  <c r="T250" i="21" s="1"/>
  <c r="S240" i="21"/>
  <c r="S250" i="21" s="1"/>
  <c r="R240" i="21"/>
  <c r="R250" i="21" s="1"/>
  <c r="Q240" i="21"/>
  <c r="Q250" i="21" s="1"/>
  <c r="P240" i="21"/>
  <c r="P250" i="21" s="1"/>
  <c r="O240" i="21"/>
  <c r="O250" i="21" s="1"/>
  <c r="N240" i="21"/>
  <c r="N250" i="21" s="1"/>
  <c r="M240" i="21"/>
  <c r="M250" i="21" s="1"/>
  <c r="L240" i="21"/>
  <c r="L250" i="21" s="1"/>
  <c r="K240" i="21"/>
  <c r="K250" i="21" s="1"/>
  <c r="J240" i="21"/>
  <c r="J250" i="21" s="1"/>
  <c r="I240" i="21"/>
  <c r="I250" i="21" s="1"/>
  <c r="H240" i="21"/>
  <c r="H250" i="21" s="1"/>
  <c r="G240" i="21"/>
  <c r="G250" i="21" s="1"/>
  <c r="F240" i="21"/>
  <c r="F250" i="21" s="1"/>
  <c r="AA245" i="21"/>
  <c r="S245" i="21"/>
  <c r="K245" i="21"/>
  <c r="AH237" i="21"/>
  <c r="AG237" i="21"/>
  <c r="AF237" i="21"/>
  <c r="AE237" i="21"/>
  <c r="AD237" i="21"/>
  <c r="AC237" i="21"/>
  <c r="AB237" i="21"/>
  <c r="AA237" i="21"/>
  <c r="Z237" i="21"/>
  <c r="Y237" i="21"/>
  <c r="X237" i="21"/>
  <c r="W237" i="21"/>
  <c r="V237" i="21"/>
  <c r="U237" i="21"/>
  <c r="T237" i="21"/>
  <c r="S237" i="21"/>
  <c r="R237" i="21"/>
  <c r="Q237" i="21"/>
  <c r="P237" i="21"/>
  <c r="O237" i="21"/>
  <c r="N237" i="21"/>
  <c r="M237" i="21"/>
  <c r="L237" i="21"/>
  <c r="K237" i="21"/>
  <c r="J237" i="21"/>
  <c r="I237" i="21"/>
  <c r="H237" i="21"/>
  <c r="G237" i="21"/>
  <c r="F237" i="21"/>
  <c r="AH236" i="21"/>
  <c r="AG236" i="21"/>
  <c r="AF236" i="21"/>
  <c r="AE236" i="21"/>
  <c r="AD236" i="21"/>
  <c r="AC236" i="21"/>
  <c r="AB236" i="21"/>
  <c r="AA236" i="21"/>
  <c r="Z236" i="21"/>
  <c r="Y236" i="21"/>
  <c r="X236" i="21"/>
  <c r="W236" i="21"/>
  <c r="V236" i="21"/>
  <c r="U236" i="21"/>
  <c r="T236" i="21"/>
  <c r="S236" i="21"/>
  <c r="R236" i="21"/>
  <c r="Q236" i="21"/>
  <c r="P236" i="21"/>
  <c r="O236" i="21"/>
  <c r="N236" i="21"/>
  <c r="M236" i="21"/>
  <c r="L236" i="21"/>
  <c r="K236" i="21"/>
  <c r="J236" i="21"/>
  <c r="I236" i="21"/>
  <c r="H236" i="21"/>
  <c r="G236" i="21"/>
  <c r="F236" i="21"/>
  <c r="AH235" i="21"/>
  <c r="AG235" i="21"/>
  <c r="AF235" i="21"/>
  <c r="AE235" i="21"/>
  <c r="AD235" i="21"/>
  <c r="AC235" i="21"/>
  <c r="AB235" i="21"/>
  <c r="AA235" i="21"/>
  <c r="Z235" i="21"/>
  <c r="Y235" i="21"/>
  <c r="X235" i="21"/>
  <c r="W235" i="21"/>
  <c r="V235" i="21"/>
  <c r="U235" i="21"/>
  <c r="T235" i="21"/>
  <c r="S235" i="21"/>
  <c r="R235" i="21"/>
  <c r="Q235" i="21"/>
  <c r="P235" i="21"/>
  <c r="O235" i="21"/>
  <c r="N235" i="21"/>
  <c r="M235" i="21"/>
  <c r="L235" i="21"/>
  <c r="K235" i="21"/>
  <c r="J235" i="21"/>
  <c r="I235" i="21"/>
  <c r="H235" i="21"/>
  <c r="G235" i="21"/>
  <c r="F235" i="21"/>
  <c r="AH234" i="21"/>
  <c r="AG234" i="21"/>
  <c r="AF234" i="21"/>
  <c r="AE234" i="21"/>
  <c r="AD234" i="21"/>
  <c r="AC234" i="21"/>
  <c r="AB234" i="21"/>
  <c r="AA234" i="21"/>
  <c r="Z234" i="21"/>
  <c r="Y234" i="21"/>
  <c r="X234" i="21"/>
  <c r="W234" i="21"/>
  <c r="V234" i="21"/>
  <c r="U234" i="21"/>
  <c r="T234" i="21"/>
  <c r="S234" i="21"/>
  <c r="R234" i="21"/>
  <c r="Q234" i="21"/>
  <c r="P234" i="21"/>
  <c r="O234" i="21"/>
  <c r="N234" i="21"/>
  <c r="M234" i="21"/>
  <c r="L234" i="21"/>
  <c r="K234" i="21"/>
  <c r="J234" i="21"/>
  <c r="I234" i="21"/>
  <c r="H234" i="21"/>
  <c r="G234" i="21"/>
  <c r="F234" i="21"/>
  <c r="AH233" i="21"/>
  <c r="AH247" i="21" s="1"/>
  <c r="AG233" i="21"/>
  <c r="AF233" i="21"/>
  <c r="AF247" i="21" s="1"/>
  <c r="AE233" i="21"/>
  <c r="AE247" i="21" s="1"/>
  <c r="AD233" i="21"/>
  <c r="AD247" i="21" s="1"/>
  <c r="AC233" i="21"/>
  <c r="AC247" i="21" s="1"/>
  <c r="AB233" i="21"/>
  <c r="AB247" i="21" s="1"/>
  <c r="AA233" i="21"/>
  <c r="AA247" i="21" s="1"/>
  <c r="Z233" i="21"/>
  <c r="Z247" i="21" s="1"/>
  <c r="Y233" i="21"/>
  <c r="X233" i="21"/>
  <c r="X247" i="21" s="1"/>
  <c r="W233" i="21"/>
  <c r="V233" i="21"/>
  <c r="V247" i="21" s="1"/>
  <c r="U233" i="21"/>
  <c r="U247" i="21" s="1"/>
  <c r="T233" i="21"/>
  <c r="T247" i="21" s="1"/>
  <c r="S233" i="21"/>
  <c r="S247" i="21" s="1"/>
  <c r="R233" i="21"/>
  <c r="R247" i="21" s="1"/>
  <c r="Q233" i="21"/>
  <c r="P233" i="21"/>
  <c r="P247" i="21" s="1"/>
  <c r="O233" i="21"/>
  <c r="O247" i="21" s="1"/>
  <c r="N233" i="21"/>
  <c r="N247" i="21" s="1"/>
  <c r="M233" i="21"/>
  <c r="M247" i="21" s="1"/>
  <c r="L233" i="21"/>
  <c r="L247" i="21" s="1"/>
  <c r="K233" i="21"/>
  <c r="K247" i="21" s="1"/>
  <c r="J233" i="21"/>
  <c r="J247" i="21" s="1"/>
  <c r="I233" i="21"/>
  <c r="H233" i="21"/>
  <c r="H247" i="21" s="1"/>
  <c r="G233" i="21"/>
  <c r="G247" i="21" s="1"/>
  <c r="F233" i="21"/>
  <c r="F247" i="21" s="1"/>
  <c r="AH232" i="21"/>
  <c r="AG232" i="21"/>
  <c r="AG246" i="21" s="1"/>
  <c r="AF232" i="21"/>
  <c r="AE232" i="21"/>
  <c r="AE246" i="21" s="1"/>
  <c r="AD232" i="21"/>
  <c r="AD246" i="21" s="1"/>
  <c r="AC232" i="21"/>
  <c r="AB232" i="21"/>
  <c r="AB246" i="21" s="1"/>
  <c r="AA232" i="21"/>
  <c r="AA246" i="21" s="1"/>
  <c r="Z232" i="21"/>
  <c r="Y232" i="21"/>
  <c r="Y246" i="21" s="1"/>
  <c r="X232" i="21"/>
  <c r="W232" i="21"/>
  <c r="W246" i="21" s="1"/>
  <c r="V232" i="21"/>
  <c r="U232" i="21"/>
  <c r="T232" i="21"/>
  <c r="T246" i="21" s="1"/>
  <c r="S232" i="21"/>
  <c r="S246" i="21" s="1"/>
  <c r="R232" i="21"/>
  <c r="Q232" i="21"/>
  <c r="Q246" i="21" s="1"/>
  <c r="P232" i="21"/>
  <c r="O232" i="21"/>
  <c r="O246" i="21" s="1"/>
  <c r="N232" i="21"/>
  <c r="N246" i="21" s="1"/>
  <c r="M232" i="21"/>
  <c r="L232" i="21"/>
  <c r="L246" i="21" s="1"/>
  <c r="K232" i="21"/>
  <c r="K246" i="21" s="1"/>
  <c r="J232" i="21"/>
  <c r="I232" i="21"/>
  <c r="I246" i="21" s="1"/>
  <c r="H232" i="21"/>
  <c r="G232" i="21"/>
  <c r="G246" i="21" s="1"/>
  <c r="F232" i="21"/>
  <c r="F246" i="21" s="1"/>
  <c r="AH247" i="19"/>
  <c r="AH257" i="19" s="1"/>
  <c r="AG247" i="19"/>
  <c r="AG257" i="19" s="1"/>
  <c r="AF247" i="19"/>
  <c r="AF257" i="19" s="1"/>
  <c r="AE247" i="19"/>
  <c r="AE257" i="19" s="1"/>
  <c r="AD247" i="19"/>
  <c r="AD257" i="19" s="1"/>
  <c r="AC247" i="19"/>
  <c r="AC257" i="19" s="1"/>
  <c r="AB247" i="19"/>
  <c r="AB257" i="19" s="1"/>
  <c r="AA247" i="19"/>
  <c r="AA257" i="19" s="1"/>
  <c r="Z247" i="19"/>
  <c r="Z257" i="19" s="1"/>
  <c r="Y247" i="19"/>
  <c r="Y257" i="19" s="1"/>
  <c r="X247" i="19"/>
  <c r="X257" i="19" s="1"/>
  <c r="W247" i="19"/>
  <c r="W257" i="19" s="1"/>
  <c r="V247" i="19"/>
  <c r="V257" i="19" s="1"/>
  <c r="U247" i="19"/>
  <c r="U257" i="19" s="1"/>
  <c r="T247" i="19"/>
  <c r="T257" i="19" s="1"/>
  <c r="S247" i="19"/>
  <c r="S257" i="19" s="1"/>
  <c r="R247" i="19"/>
  <c r="R257" i="19" s="1"/>
  <c r="Q247" i="19"/>
  <c r="Q257" i="19" s="1"/>
  <c r="P247" i="19"/>
  <c r="P257" i="19" s="1"/>
  <c r="O247" i="19"/>
  <c r="O257" i="19" s="1"/>
  <c r="N247" i="19"/>
  <c r="N257" i="19" s="1"/>
  <c r="M247" i="19"/>
  <c r="M257" i="19" s="1"/>
  <c r="L247" i="19"/>
  <c r="L257" i="19" s="1"/>
  <c r="K247" i="19"/>
  <c r="K257" i="19" s="1"/>
  <c r="J247" i="19"/>
  <c r="J257" i="19" s="1"/>
  <c r="I247" i="19"/>
  <c r="I257" i="19" s="1"/>
  <c r="H247" i="19"/>
  <c r="H257" i="19" s="1"/>
  <c r="G247" i="19"/>
  <c r="G257" i="19" s="1"/>
  <c r="F247" i="19"/>
  <c r="F257" i="19" s="1"/>
  <c r="AH246" i="19"/>
  <c r="AG246" i="19"/>
  <c r="AF246" i="19"/>
  <c r="AE246" i="19"/>
  <c r="AD246" i="19"/>
  <c r="AC246" i="19"/>
  <c r="AB246" i="19"/>
  <c r="AA246" i="19"/>
  <c r="Z246" i="19"/>
  <c r="Y246" i="19"/>
  <c r="X246" i="19"/>
  <c r="W246" i="19"/>
  <c r="V246" i="19"/>
  <c r="U246" i="19"/>
  <c r="T246" i="19"/>
  <c r="S246" i="19"/>
  <c r="R246" i="19"/>
  <c r="Q246" i="19"/>
  <c r="P246" i="19"/>
  <c r="O246" i="19"/>
  <c r="N246" i="19"/>
  <c r="M246" i="19"/>
  <c r="L246" i="19"/>
  <c r="K246" i="19"/>
  <c r="J246" i="19"/>
  <c r="I246" i="19"/>
  <c r="H246" i="19"/>
  <c r="G246" i="19"/>
  <c r="F246" i="19"/>
  <c r="AH245" i="19"/>
  <c r="AG245" i="19"/>
  <c r="AF245" i="19"/>
  <c r="AE245" i="19"/>
  <c r="AD245" i="19"/>
  <c r="AC245" i="19"/>
  <c r="AB245" i="19"/>
  <c r="AA245" i="19"/>
  <c r="Z245" i="19"/>
  <c r="Y245" i="19"/>
  <c r="X245" i="19"/>
  <c r="W245" i="19"/>
  <c r="V245" i="19"/>
  <c r="U245" i="19"/>
  <c r="T245" i="19"/>
  <c r="S245" i="19"/>
  <c r="R245" i="19"/>
  <c r="Q245" i="19"/>
  <c r="P245" i="19"/>
  <c r="O245" i="19"/>
  <c r="N245" i="19"/>
  <c r="M245" i="19"/>
  <c r="L245" i="19"/>
  <c r="K245" i="19"/>
  <c r="J245" i="19"/>
  <c r="I245" i="19"/>
  <c r="H245" i="19"/>
  <c r="G245" i="19"/>
  <c r="F245" i="19"/>
  <c r="AH244" i="19"/>
  <c r="AG244" i="19"/>
  <c r="AF244" i="19"/>
  <c r="AE244" i="19"/>
  <c r="AD244" i="19"/>
  <c r="AC244" i="19"/>
  <c r="AB244" i="19"/>
  <c r="AA244" i="19"/>
  <c r="Z244" i="19"/>
  <c r="Y244" i="19"/>
  <c r="X244" i="19"/>
  <c r="W244" i="19"/>
  <c r="V244" i="19"/>
  <c r="U244" i="19"/>
  <c r="T244" i="19"/>
  <c r="S244" i="19"/>
  <c r="R244" i="19"/>
  <c r="Q244" i="19"/>
  <c r="P244" i="19"/>
  <c r="O244" i="19"/>
  <c r="N244" i="19"/>
  <c r="M244" i="19"/>
  <c r="L244" i="19"/>
  <c r="K244" i="19"/>
  <c r="J244" i="19"/>
  <c r="I244" i="19"/>
  <c r="H244" i="19"/>
  <c r="G244" i="19"/>
  <c r="F244" i="19"/>
  <c r="AH243" i="19"/>
  <c r="AG243" i="19"/>
  <c r="AF243" i="19"/>
  <c r="AE243" i="19"/>
  <c r="AD243" i="19"/>
  <c r="AC243" i="19"/>
  <c r="AB243" i="19"/>
  <c r="AA243" i="19"/>
  <c r="Z243" i="19"/>
  <c r="Y243" i="19"/>
  <c r="X243" i="19"/>
  <c r="W243" i="19"/>
  <c r="V243" i="19"/>
  <c r="U243" i="19"/>
  <c r="T243" i="19"/>
  <c r="S243" i="19"/>
  <c r="R243" i="19"/>
  <c r="Q243" i="19"/>
  <c r="P243" i="19"/>
  <c r="O243" i="19"/>
  <c r="N243" i="19"/>
  <c r="M243" i="19"/>
  <c r="L243" i="19"/>
  <c r="K243" i="19"/>
  <c r="J243" i="19"/>
  <c r="I243" i="19"/>
  <c r="H243" i="19"/>
  <c r="G243" i="19"/>
  <c r="F243" i="19"/>
  <c r="AH242" i="19"/>
  <c r="AG242" i="19"/>
  <c r="AF242" i="19"/>
  <c r="AE242" i="19"/>
  <c r="AD242" i="19"/>
  <c r="AC242" i="19"/>
  <c r="AB242" i="19"/>
  <c r="AA242" i="19"/>
  <c r="Z242" i="19"/>
  <c r="Y242" i="19"/>
  <c r="X242" i="19"/>
  <c r="W242" i="19"/>
  <c r="V242" i="19"/>
  <c r="U242" i="19"/>
  <c r="T242" i="19"/>
  <c r="S242" i="19"/>
  <c r="R242" i="19"/>
  <c r="Q242" i="19"/>
  <c r="P242" i="19"/>
  <c r="O242" i="19"/>
  <c r="N242" i="19"/>
  <c r="M242" i="19"/>
  <c r="L242" i="19"/>
  <c r="K242" i="19"/>
  <c r="J242" i="19"/>
  <c r="I242" i="19"/>
  <c r="H242" i="19"/>
  <c r="G242" i="19"/>
  <c r="F242" i="19"/>
  <c r="AH241" i="19"/>
  <c r="AG241" i="19"/>
  <c r="AF241" i="19"/>
  <c r="AE241" i="19"/>
  <c r="AD241" i="19"/>
  <c r="AC241" i="19"/>
  <c r="AB241" i="19"/>
  <c r="AA241" i="19"/>
  <c r="Z241" i="19"/>
  <c r="Y241" i="19"/>
  <c r="X241" i="19"/>
  <c r="W241" i="19"/>
  <c r="V241" i="19"/>
  <c r="U241" i="19"/>
  <c r="T241" i="19"/>
  <c r="S241" i="19"/>
  <c r="R241" i="19"/>
  <c r="Q241" i="19"/>
  <c r="P241" i="19"/>
  <c r="O241" i="19"/>
  <c r="N241" i="19"/>
  <c r="M241" i="19"/>
  <c r="L241" i="19"/>
  <c r="K241" i="19"/>
  <c r="J241" i="19"/>
  <c r="I241" i="19"/>
  <c r="H241" i="19"/>
  <c r="G241" i="19"/>
  <c r="F241" i="19"/>
  <c r="AH240" i="19"/>
  <c r="AH254" i="19" s="1"/>
  <c r="AG240" i="19"/>
  <c r="AG254" i="19" s="1"/>
  <c r="AF240" i="19"/>
  <c r="AF254" i="19" s="1"/>
  <c r="AE240" i="19"/>
  <c r="AD240" i="19"/>
  <c r="AD254" i="19" s="1"/>
  <c r="AC240" i="19"/>
  <c r="AC254" i="19" s="1"/>
  <c r="AB240" i="19"/>
  <c r="AB254" i="19" s="1"/>
  <c r="AA240" i="19"/>
  <c r="AA254" i="19" s="1"/>
  <c r="Z240" i="19"/>
  <c r="Z254" i="19" s="1"/>
  <c r="Y240" i="19"/>
  <c r="Y254" i="19" s="1"/>
  <c r="X240" i="19"/>
  <c r="X254" i="19" s="1"/>
  <c r="W240" i="19"/>
  <c r="W254" i="19" s="1"/>
  <c r="V240" i="19"/>
  <c r="V254" i="19" s="1"/>
  <c r="U240" i="19"/>
  <c r="U254" i="19" s="1"/>
  <c r="T240" i="19"/>
  <c r="T254" i="19" s="1"/>
  <c r="S240" i="19"/>
  <c r="S254" i="19" s="1"/>
  <c r="R240" i="19"/>
  <c r="R254" i="19" s="1"/>
  <c r="Q240" i="19"/>
  <c r="Q254" i="19" s="1"/>
  <c r="P240" i="19"/>
  <c r="P254" i="19" s="1"/>
  <c r="O240" i="19"/>
  <c r="O254" i="19" s="1"/>
  <c r="N240" i="19"/>
  <c r="N254" i="19" s="1"/>
  <c r="M240" i="19"/>
  <c r="M254" i="19" s="1"/>
  <c r="L240" i="19"/>
  <c r="L254" i="19" s="1"/>
  <c r="K240" i="19"/>
  <c r="K254" i="19" s="1"/>
  <c r="J240" i="19"/>
  <c r="J254" i="19" s="1"/>
  <c r="I240" i="19"/>
  <c r="I254" i="19" s="1"/>
  <c r="H240" i="19"/>
  <c r="H254" i="19" s="1"/>
  <c r="G240" i="19"/>
  <c r="F240" i="19"/>
  <c r="F254" i="19" s="1"/>
  <c r="AH239" i="19"/>
  <c r="AG239" i="19"/>
  <c r="AF239" i="19"/>
  <c r="AE239" i="19"/>
  <c r="AE253" i="19" s="1"/>
  <c r="AD239" i="19"/>
  <c r="AD253" i="19" s="1"/>
  <c r="AC239" i="19"/>
  <c r="AC253" i="19" s="1"/>
  <c r="AB239" i="19"/>
  <c r="AB253" i="19" s="1"/>
  <c r="AA239" i="19"/>
  <c r="AA253" i="19" s="1"/>
  <c r="Z239" i="19"/>
  <c r="Y239" i="19"/>
  <c r="X239" i="19"/>
  <c r="W239" i="19"/>
  <c r="W253" i="19" s="1"/>
  <c r="V239" i="19"/>
  <c r="U239" i="19"/>
  <c r="U253" i="19" s="1"/>
  <c r="T239" i="19"/>
  <c r="T253" i="19" s="1"/>
  <c r="S239" i="19"/>
  <c r="S253" i="19" s="1"/>
  <c r="R239" i="19"/>
  <c r="Q239" i="19"/>
  <c r="P239" i="19"/>
  <c r="O239" i="19"/>
  <c r="O253" i="19" s="1"/>
  <c r="N239" i="19"/>
  <c r="M239" i="19"/>
  <c r="M253" i="19" s="1"/>
  <c r="L239" i="19"/>
  <c r="L253" i="19" s="1"/>
  <c r="K239" i="19"/>
  <c r="K253" i="19" s="1"/>
  <c r="J239" i="19"/>
  <c r="I239" i="19"/>
  <c r="H239" i="19"/>
  <c r="G239" i="19"/>
  <c r="G253" i="19" s="1"/>
  <c r="F239" i="19"/>
  <c r="AH240" i="20"/>
  <c r="AH250" i="20" s="1"/>
  <c r="AG240" i="20"/>
  <c r="AG250" i="20" s="1"/>
  <c r="AF240" i="20"/>
  <c r="AF250" i="20" s="1"/>
  <c r="AE240" i="20"/>
  <c r="AE250" i="20" s="1"/>
  <c r="AD240" i="20"/>
  <c r="AD250" i="20" s="1"/>
  <c r="AC240" i="20"/>
  <c r="AC250" i="20" s="1"/>
  <c r="AB240" i="20"/>
  <c r="AB250" i="20" s="1"/>
  <c r="AA240" i="20"/>
  <c r="AA250" i="20" s="1"/>
  <c r="Z240" i="20"/>
  <c r="Z250" i="20" s="1"/>
  <c r="Y240" i="20"/>
  <c r="Y250" i="20" s="1"/>
  <c r="X240" i="20"/>
  <c r="X250" i="20" s="1"/>
  <c r="W240" i="20"/>
  <c r="W250" i="20" s="1"/>
  <c r="V240" i="20"/>
  <c r="V250" i="20" s="1"/>
  <c r="U240" i="20"/>
  <c r="U250" i="20" s="1"/>
  <c r="T240" i="20"/>
  <c r="T250" i="20" s="1"/>
  <c r="S240" i="20"/>
  <c r="S250" i="20" s="1"/>
  <c r="R240" i="20"/>
  <c r="R250" i="20" s="1"/>
  <c r="Q240" i="20"/>
  <c r="Q250" i="20" s="1"/>
  <c r="P240" i="20"/>
  <c r="P250" i="20" s="1"/>
  <c r="O240" i="20"/>
  <c r="O250" i="20" s="1"/>
  <c r="N240" i="20"/>
  <c r="N250" i="20" s="1"/>
  <c r="M240" i="20"/>
  <c r="M250" i="20" s="1"/>
  <c r="L240" i="20"/>
  <c r="L250" i="20" s="1"/>
  <c r="K240" i="20"/>
  <c r="K250" i="20" s="1"/>
  <c r="J240" i="20"/>
  <c r="J250" i="20" s="1"/>
  <c r="I240" i="20"/>
  <c r="I250" i="20" s="1"/>
  <c r="H240" i="20"/>
  <c r="H250" i="20" s="1"/>
  <c r="G240" i="20"/>
  <c r="G250" i="20" s="1"/>
  <c r="F240" i="20"/>
  <c r="F250" i="20" s="1"/>
  <c r="AH239" i="20"/>
  <c r="AG239" i="20"/>
  <c r="AF239" i="20"/>
  <c r="AE239" i="20"/>
  <c r="AD239" i="20"/>
  <c r="AC239" i="20"/>
  <c r="AB239" i="20"/>
  <c r="AA239" i="20"/>
  <c r="Z239" i="20"/>
  <c r="Y239" i="20"/>
  <c r="X239" i="20"/>
  <c r="W239" i="20"/>
  <c r="V239" i="20"/>
  <c r="U239" i="20"/>
  <c r="T239" i="20"/>
  <c r="S239" i="20"/>
  <c r="R239" i="20"/>
  <c r="Q239" i="20"/>
  <c r="P239" i="20"/>
  <c r="O239" i="20"/>
  <c r="N239" i="20"/>
  <c r="M239" i="20"/>
  <c r="L239" i="20"/>
  <c r="K239" i="20"/>
  <c r="J239" i="20"/>
  <c r="I239" i="20"/>
  <c r="H239" i="20"/>
  <c r="G239" i="20"/>
  <c r="F239" i="20"/>
  <c r="AH238" i="20"/>
  <c r="AG238" i="20"/>
  <c r="AF238" i="20"/>
  <c r="AE238" i="20"/>
  <c r="AD238" i="20"/>
  <c r="AC238" i="20"/>
  <c r="AB238" i="20"/>
  <c r="AA238" i="20"/>
  <c r="Z238" i="20"/>
  <c r="Y238" i="20"/>
  <c r="X238" i="20"/>
  <c r="W238" i="20"/>
  <c r="V238" i="20"/>
  <c r="U238" i="20"/>
  <c r="T238" i="20"/>
  <c r="S238" i="20"/>
  <c r="R238" i="20"/>
  <c r="Q238" i="20"/>
  <c r="P238" i="20"/>
  <c r="O238" i="20"/>
  <c r="N238" i="20"/>
  <c r="M238" i="20"/>
  <c r="L238" i="20"/>
  <c r="K238" i="20"/>
  <c r="J238" i="20"/>
  <c r="I238" i="20"/>
  <c r="H238" i="20"/>
  <c r="G238" i="20"/>
  <c r="F238" i="20"/>
  <c r="AH237" i="20"/>
  <c r="AG237" i="20"/>
  <c r="AF237" i="20"/>
  <c r="AE237" i="20"/>
  <c r="AD237" i="20"/>
  <c r="AC237" i="20"/>
  <c r="AB237" i="20"/>
  <c r="AA237" i="20"/>
  <c r="Z237" i="20"/>
  <c r="Y237" i="20"/>
  <c r="X237" i="20"/>
  <c r="W237" i="20"/>
  <c r="V237" i="20"/>
  <c r="U237" i="20"/>
  <c r="T237" i="20"/>
  <c r="S237" i="20"/>
  <c r="R237" i="20"/>
  <c r="Q237" i="20"/>
  <c r="P237" i="20"/>
  <c r="O237" i="20"/>
  <c r="N237" i="20"/>
  <c r="M237" i="20"/>
  <c r="L237" i="20"/>
  <c r="K237" i="20"/>
  <c r="J237" i="20"/>
  <c r="I237" i="20"/>
  <c r="H237" i="20"/>
  <c r="G237" i="20"/>
  <c r="F237" i="20"/>
  <c r="AH236" i="20"/>
  <c r="AG236" i="20"/>
  <c r="AF236" i="20"/>
  <c r="AE236" i="20"/>
  <c r="AD236" i="20"/>
  <c r="AC236" i="20"/>
  <c r="AB236" i="20"/>
  <c r="AA236" i="20"/>
  <c r="Z236" i="20"/>
  <c r="Y236" i="20"/>
  <c r="X236" i="20"/>
  <c r="W236" i="20"/>
  <c r="V236" i="20"/>
  <c r="U236" i="20"/>
  <c r="T236" i="20"/>
  <c r="S236" i="20"/>
  <c r="R236" i="20"/>
  <c r="Q236" i="20"/>
  <c r="P236" i="20"/>
  <c r="O236" i="20"/>
  <c r="N236" i="20"/>
  <c r="M236" i="20"/>
  <c r="L236" i="20"/>
  <c r="K236" i="20"/>
  <c r="J236" i="20"/>
  <c r="I236" i="20"/>
  <c r="H236" i="20"/>
  <c r="G236" i="20"/>
  <c r="F236" i="20"/>
  <c r="AH235" i="20"/>
  <c r="AG235" i="20"/>
  <c r="AF235" i="20"/>
  <c r="AE235" i="20"/>
  <c r="AD235" i="20"/>
  <c r="AC235" i="20"/>
  <c r="AB235" i="20"/>
  <c r="AA235" i="20"/>
  <c r="Z235" i="20"/>
  <c r="Y235" i="20"/>
  <c r="X235" i="20"/>
  <c r="W235" i="20"/>
  <c r="V235" i="20"/>
  <c r="U235" i="20"/>
  <c r="T235" i="20"/>
  <c r="S235" i="20"/>
  <c r="R235" i="20"/>
  <c r="Q235" i="20"/>
  <c r="P235" i="20"/>
  <c r="O235" i="20"/>
  <c r="N235" i="20"/>
  <c r="M235" i="20"/>
  <c r="L235" i="20"/>
  <c r="K235" i="20"/>
  <c r="J235" i="20"/>
  <c r="I235" i="20"/>
  <c r="H235" i="20"/>
  <c r="G235" i="20"/>
  <c r="F235" i="20"/>
  <c r="AH234" i="20"/>
  <c r="AG234" i="20"/>
  <c r="AF234" i="20"/>
  <c r="AE234" i="20"/>
  <c r="AD234" i="20"/>
  <c r="AC234" i="20"/>
  <c r="AB234" i="20"/>
  <c r="AA234" i="20"/>
  <c r="Z234" i="20"/>
  <c r="Y234" i="20"/>
  <c r="X234" i="20"/>
  <c r="W234" i="20"/>
  <c r="V234" i="20"/>
  <c r="U234" i="20"/>
  <c r="T234" i="20"/>
  <c r="S234" i="20"/>
  <c r="R234" i="20"/>
  <c r="Q234" i="20"/>
  <c r="P234" i="20"/>
  <c r="O234" i="20"/>
  <c r="N234" i="20"/>
  <c r="M234" i="20"/>
  <c r="L234" i="20"/>
  <c r="K234" i="20"/>
  <c r="J234" i="20"/>
  <c r="I234" i="20"/>
  <c r="H234" i="20"/>
  <c r="G234" i="20"/>
  <c r="F234" i="20"/>
  <c r="AH233" i="20"/>
  <c r="AH247" i="20" s="1"/>
  <c r="AG233" i="20"/>
  <c r="AG247" i="20" s="1"/>
  <c r="AF233" i="20"/>
  <c r="AF247" i="20" s="1"/>
  <c r="AE233" i="20"/>
  <c r="AE247" i="20" s="1"/>
  <c r="AD233" i="20"/>
  <c r="AD247" i="20" s="1"/>
  <c r="AC233" i="20"/>
  <c r="AC247" i="20" s="1"/>
  <c r="AB233" i="20"/>
  <c r="AB247" i="20" s="1"/>
  <c r="AA233" i="20"/>
  <c r="AA247" i="20" s="1"/>
  <c r="Z233" i="20"/>
  <c r="Z247" i="20" s="1"/>
  <c r="Y233" i="20"/>
  <c r="Y247" i="20" s="1"/>
  <c r="X233" i="20"/>
  <c r="X247" i="20" s="1"/>
  <c r="W233" i="20"/>
  <c r="W247" i="20" s="1"/>
  <c r="V233" i="20"/>
  <c r="U233" i="20"/>
  <c r="U247" i="20" s="1"/>
  <c r="T233" i="20"/>
  <c r="T247" i="20" s="1"/>
  <c r="S233" i="20"/>
  <c r="S247" i="20" s="1"/>
  <c r="R233" i="20"/>
  <c r="R247" i="20" s="1"/>
  <c r="Q233" i="20"/>
  <c r="Q247" i="20" s="1"/>
  <c r="P233" i="20"/>
  <c r="P247" i="20" s="1"/>
  <c r="O233" i="20"/>
  <c r="O247" i="20" s="1"/>
  <c r="N233" i="20"/>
  <c r="M233" i="20"/>
  <c r="M247" i="20" s="1"/>
  <c r="L233" i="20"/>
  <c r="L247" i="20" s="1"/>
  <c r="K233" i="20"/>
  <c r="K247" i="20" s="1"/>
  <c r="J233" i="20"/>
  <c r="J247" i="20" s="1"/>
  <c r="I233" i="20"/>
  <c r="I247" i="20" s="1"/>
  <c r="H233" i="20"/>
  <c r="H247" i="20" s="1"/>
  <c r="G233" i="20"/>
  <c r="G247" i="20" s="1"/>
  <c r="F233" i="20"/>
  <c r="F247" i="20" s="1"/>
  <c r="AH232" i="20"/>
  <c r="AG232" i="20"/>
  <c r="AG246" i="20" s="1"/>
  <c r="AF232" i="20"/>
  <c r="AF246" i="20" s="1"/>
  <c r="AE232" i="20"/>
  <c r="AE246" i="20" s="1"/>
  <c r="AD232" i="20"/>
  <c r="AD246" i="20" s="1"/>
  <c r="AC232" i="20"/>
  <c r="AC246" i="20" s="1"/>
  <c r="AB232" i="20"/>
  <c r="AB246" i="20" s="1"/>
  <c r="AA232" i="20"/>
  <c r="AA246" i="20" s="1"/>
  <c r="Z232" i="20"/>
  <c r="Y232" i="20"/>
  <c r="Y246" i="20" s="1"/>
  <c r="X232" i="20"/>
  <c r="X246" i="20" s="1"/>
  <c r="W232" i="20"/>
  <c r="W246" i="20" s="1"/>
  <c r="V232" i="20"/>
  <c r="V246" i="20" s="1"/>
  <c r="U232" i="20"/>
  <c r="U246" i="20" s="1"/>
  <c r="T232" i="20"/>
  <c r="T246" i="20" s="1"/>
  <c r="S232" i="20"/>
  <c r="S246" i="20" s="1"/>
  <c r="R232" i="20"/>
  <c r="Q232" i="20"/>
  <c r="Q246" i="20" s="1"/>
  <c r="P232" i="20"/>
  <c r="P246" i="20" s="1"/>
  <c r="O232" i="20"/>
  <c r="O246" i="20" s="1"/>
  <c r="N232" i="20"/>
  <c r="N246" i="20" s="1"/>
  <c r="M232" i="20"/>
  <c r="L232" i="20"/>
  <c r="L246" i="20" s="1"/>
  <c r="K232" i="20"/>
  <c r="K246" i="20" s="1"/>
  <c r="J232" i="20"/>
  <c r="I232" i="20"/>
  <c r="I246" i="20" s="1"/>
  <c r="H232" i="20"/>
  <c r="H246" i="20" s="1"/>
  <c r="G232" i="20"/>
  <c r="G246" i="20" s="1"/>
  <c r="F232" i="20"/>
  <c r="F246" i="20" s="1"/>
  <c r="AH230" i="20"/>
  <c r="AR170" i="21"/>
  <c r="AQ170" i="21"/>
  <c r="AP170" i="21"/>
  <c r="AO170" i="21"/>
  <c r="AN170" i="21"/>
  <c r="AM170" i="21"/>
  <c r="AL170" i="21"/>
  <c r="AK170" i="21"/>
  <c r="AJ170" i="21"/>
  <c r="AI170" i="21"/>
  <c r="AH170" i="21"/>
  <c r="AG170" i="21"/>
  <c r="AF170" i="21"/>
  <c r="AE170" i="21"/>
  <c r="AD170" i="21"/>
  <c r="AC170" i="21"/>
  <c r="AB170" i="21"/>
  <c r="AA170" i="21"/>
  <c r="Z170" i="21"/>
  <c r="Y170" i="21"/>
  <c r="X170" i="21"/>
  <c r="W170" i="21"/>
  <c r="V170" i="21"/>
  <c r="U170" i="21"/>
  <c r="T170" i="21"/>
  <c r="S170" i="21"/>
  <c r="R170" i="21"/>
  <c r="Q170" i="21"/>
  <c r="P170" i="21"/>
  <c r="O170" i="21"/>
  <c r="N170" i="21"/>
  <c r="M170" i="21"/>
  <c r="L170" i="21"/>
  <c r="K170" i="21"/>
  <c r="J170" i="21"/>
  <c r="I170" i="21"/>
  <c r="H170" i="21"/>
  <c r="G170" i="21"/>
  <c r="F170" i="21"/>
  <c r="AR169" i="21"/>
  <c r="AQ169" i="21"/>
  <c r="AP169" i="21"/>
  <c r="AO169" i="21"/>
  <c r="AN169" i="21"/>
  <c r="AM169" i="21"/>
  <c r="AL169" i="21"/>
  <c r="AK169" i="21"/>
  <c r="AJ169" i="21"/>
  <c r="AI169" i="21"/>
  <c r="AH169" i="21"/>
  <c r="AG169" i="21"/>
  <c r="AF169" i="21"/>
  <c r="AE169" i="21"/>
  <c r="AD169" i="21"/>
  <c r="AC169" i="21"/>
  <c r="AB169" i="21"/>
  <c r="AA169" i="21"/>
  <c r="Z169" i="21"/>
  <c r="Y169" i="21"/>
  <c r="X169" i="21"/>
  <c r="W169" i="21"/>
  <c r="V169" i="21"/>
  <c r="V179" i="21" s="1"/>
  <c r="U169" i="21"/>
  <c r="T169" i="21"/>
  <c r="S169" i="21"/>
  <c r="R169" i="21"/>
  <c r="R179" i="21" s="1"/>
  <c r="Q169" i="21"/>
  <c r="P169" i="21"/>
  <c r="O169" i="21"/>
  <c r="N169" i="21"/>
  <c r="N179" i="21" s="1"/>
  <c r="M169" i="21"/>
  <c r="L169" i="21"/>
  <c r="K169" i="21"/>
  <c r="J169" i="21"/>
  <c r="J179" i="21" s="1"/>
  <c r="I169" i="21"/>
  <c r="H169" i="21"/>
  <c r="G169" i="21"/>
  <c r="F169" i="21"/>
  <c r="F179" i="21" s="1"/>
  <c r="AR170" i="20"/>
  <c r="AQ170" i="20"/>
  <c r="AP170" i="20"/>
  <c r="AO170" i="20"/>
  <c r="AN170" i="20"/>
  <c r="AM170" i="20"/>
  <c r="AL170" i="20"/>
  <c r="AK170" i="20"/>
  <c r="AJ170" i="20"/>
  <c r="AI170" i="20"/>
  <c r="AH170" i="20"/>
  <c r="AG170" i="20"/>
  <c r="AF170" i="20"/>
  <c r="AE170" i="20"/>
  <c r="AD170" i="20"/>
  <c r="AC170" i="20"/>
  <c r="AB170" i="20"/>
  <c r="AA170" i="20"/>
  <c r="Z170" i="20"/>
  <c r="Y170" i="20"/>
  <c r="X170" i="20"/>
  <c r="W170" i="20"/>
  <c r="V170" i="20"/>
  <c r="U170" i="20"/>
  <c r="T170" i="20"/>
  <c r="S170" i="20"/>
  <c r="R170" i="20"/>
  <c r="Q170" i="20"/>
  <c r="P170" i="20"/>
  <c r="O170" i="20"/>
  <c r="N170" i="20"/>
  <c r="M170" i="20"/>
  <c r="L170" i="20"/>
  <c r="K170" i="20"/>
  <c r="J170" i="20"/>
  <c r="I170" i="20"/>
  <c r="H170" i="20"/>
  <c r="G170" i="20"/>
  <c r="F170" i="20"/>
  <c r="AR169" i="20"/>
  <c r="AR179" i="20" s="1"/>
  <c r="AQ169" i="20"/>
  <c r="AP169" i="20"/>
  <c r="AO169" i="20"/>
  <c r="AN169" i="20"/>
  <c r="AN179" i="20" s="1"/>
  <c r="AM169" i="20"/>
  <c r="AL169" i="20"/>
  <c r="AK169" i="20"/>
  <c r="AJ169" i="20"/>
  <c r="AJ179" i="20" s="1"/>
  <c r="AI169" i="20"/>
  <c r="AH169" i="20"/>
  <c r="AG169" i="20"/>
  <c r="AF169" i="20"/>
  <c r="AF179" i="20" s="1"/>
  <c r="AE169" i="20"/>
  <c r="AE179" i="20" s="1"/>
  <c r="AD169" i="20"/>
  <c r="AC169" i="20"/>
  <c r="AB169" i="20"/>
  <c r="AB179" i="20" s="1"/>
  <c r="AA169" i="20"/>
  <c r="Z169" i="20"/>
  <c r="Y169" i="20"/>
  <c r="X169" i="20"/>
  <c r="X179" i="20" s="1"/>
  <c r="W169" i="20"/>
  <c r="W179" i="20" s="1"/>
  <c r="V169" i="20"/>
  <c r="U169" i="20"/>
  <c r="T169" i="20"/>
  <c r="T179" i="20" s="1"/>
  <c r="S169" i="20"/>
  <c r="R169" i="20"/>
  <c r="Q169" i="20"/>
  <c r="P169" i="20"/>
  <c r="P179" i="20" s="1"/>
  <c r="O169" i="20"/>
  <c r="O179" i="20" s="1"/>
  <c r="N169" i="20"/>
  <c r="M169" i="20"/>
  <c r="L169" i="20"/>
  <c r="L179" i="20" s="1"/>
  <c r="K169" i="20"/>
  <c r="J169" i="20"/>
  <c r="I169" i="20"/>
  <c r="H169" i="20"/>
  <c r="H179" i="20" s="1"/>
  <c r="G169" i="20"/>
  <c r="G179" i="20" s="1"/>
  <c r="F169" i="20"/>
  <c r="AR177" i="19"/>
  <c r="AQ177" i="19"/>
  <c r="AP177" i="19"/>
  <c r="AO177" i="19"/>
  <c r="AN177" i="19"/>
  <c r="AM177" i="19"/>
  <c r="AL177" i="19"/>
  <c r="AK177" i="19"/>
  <c r="AJ177" i="19"/>
  <c r="AI177" i="19"/>
  <c r="AH177" i="19"/>
  <c r="AG177" i="19"/>
  <c r="AF177" i="19"/>
  <c r="AE177" i="19"/>
  <c r="AD177" i="19"/>
  <c r="AC177" i="19"/>
  <c r="AB177" i="19"/>
  <c r="AA177" i="19"/>
  <c r="Z177" i="19"/>
  <c r="Y177" i="19"/>
  <c r="X177" i="19"/>
  <c r="W177" i="19"/>
  <c r="V177" i="19"/>
  <c r="U177" i="19"/>
  <c r="T177" i="19"/>
  <c r="S177" i="19"/>
  <c r="R177" i="19"/>
  <c r="Q177" i="19"/>
  <c r="P177" i="19"/>
  <c r="O177" i="19"/>
  <c r="N177" i="19"/>
  <c r="M177" i="19"/>
  <c r="L177" i="19"/>
  <c r="K177" i="19"/>
  <c r="J177" i="19"/>
  <c r="I177" i="19"/>
  <c r="H177" i="19"/>
  <c r="G177" i="19"/>
  <c r="AI175" i="18"/>
  <c r="AJ175" i="18"/>
  <c r="AK175" i="18"/>
  <c r="AL175" i="18"/>
  <c r="AM175" i="18"/>
  <c r="AN175" i="18"/>
  <c r="AO175" i="18"/>
  <c r="AP175" i="18"/>
  <c r="AQ175" i="18"/>
  <c r="AR175" i="18"/>
  <c r="AI176" i="18"/>
  <c r="AJ176" i="18"/>
  <c r="AK176" i="18"/>
  <c r="AL176" i="18"/>
  <c r="AM176" i="18"/>
  <c r="AN176" i="18"/>
  <c r="AO176" i="18"/>
  <c r="AP176" i="18"/>
  <c r="AQ176" i="18"/>
  <c r="AR176" i="18"/>
  <c r="AI175" i="17"/>
  <c r="AJ175" i="17"/>
  <c r="AK175" i="17"/>
  <c r="AL175" i="17"/>
  <c r="AM175" i="17"/>
  <c r="AN175" i="17"/>
  <c r="AO175" i="17"/>
  <c r="AP175" i="17"/>
  <c r="AQ175" i="17"/>
  <c r="AR175" i="17"/>
  <c r="AI176" i="17"/>
  <c r="AJ176" i="17"/>
  <c r="AK176" i="17"/>
  <c r="AL176" i="17"/>
  <c r="AM176" i="17"/>
  <c r="AN176" i="17"/>
  <c r="AO176" i="17"/>
  <c r="AP176" i="17"/>
  <c r="AQ176" i="17"/>
  <c r="AR176" i="17"/>
  <c r="AI175" i="15"/>
  <c r="AJ175" i="15"/>
  <c r="AK175" i="15"/>
  <c r="AL175" i="15"/>
  <c r="AM175" i="15"/>
  <c r="AN175" i="15"/>
  <c r="AO175" i="15"/>
  <c r="AP175" i="15"/>
  <c r="AQ175" i="15"/>
  <c r="AR175" i="15"/>
  <c r="AI176" i="15"/>
  <c r="AJ176" i="15"/>
  <c r="AK176" i="15"/>
  <c r="AL176" i="15"/>
  <c r="AM176" i="15"/>
  <c r="AN176" i="15"/>
  <c r="AO176" i="15"/>
  <c r="AP176" i="15"/>
  <c r="AQ176" i="15"/>
  <c r="AR176" i="15"/>
  <c r="AI165" i="13"/>
  <c r="AJ165" i="13"/>
  <c r="AK165" i="13"/>
  <c r="AL165" i="13"/>
  <c r="AM165" i="13"/>
  <c r="AN165" i="13"/>
  <c r="AO165" i="13"/>
  <c r="AP165" i="13"/>
  <c r="AQ165" i="13"/>
  <c r="AR165" i="13"/>
  <c r="AI166" i="13"/>
  <c r="AJ166" i="13"/>
  <c r="AK166" i="13"/>
  <c r="AL166" i="13"/>
  <c r="AM166" i="13"/>
  <c r="AN166" i="13"/>
  <c r="AO166" i="13"/>
  <c r="AP166" i="13"/>
  <c r="AQ166" i="13"/>
  <c r="AR166" i="13"/>
  <c r="AI175" i="8"/>
  <c r="AJ175" i="8"/>
  <c r="AK175" i="8"/>
  <c r="AK185" i="8" s="1"/>
  <c r="AL175" i="8"/>
  <c r="AL185" i="8" s="1"/>
  <c r="AM175" i="8"/>
  <c r="AN175" i="8"/>
  <c r="AO175" i="8"/>
  <c r="AO185" i="8" s="1"/>
  <c r="AP175" i="8"/>
  <c r="AP185" i="8" s="1"/>
  <c r="AQ175" i="8"/>
  <c r="AR175" i="8"/>
  <c r="AI176" i="8"/>
  <c r="AJ176" i="8"/>
  <c r="AK176" i="8"/>
  <c r="AL176" i="8"/>
  <c r="AM176" i="8"/>
  <c r="AN176" i="8"/>
  <c r="AO176" i="8"/>
  <c r="AP176" i="8"/>
  <c r="AQ176" i="8"/>
  <c r="AR176" i="8"/>
  <c r="AI175" i="4"/>
  <c r="AJ175" i="4"/>
  <c r="AK175" i="4"/>
  <c r="AL175" i="4"/>
  <c r="AM175" i="4"/>
  <c r="AN175" i="4"/>
  <c r="AO175" i="4"/>
  <c r="AP175" i="4"/>
  <c r="AQ175" i="4"/>
  <c r="AR175" i="4"/>
  <c r="AI176" i="4"/>
  <c r="AJ176" i="4"/>
  <c r="AK176" i="4"/>
  <c r="AL176" i="4"/>
  <c r="AM176" i="4"/>
  <c r="AN176" i="4"/>
  <c r="AO176" i="4"/>
  <c r="AP176" i="4"/>
  <c r="AQ176" i="4"/>
  <c r="AR176" i="4"/>
  <c r="AI173" i="10"/>
  <c r="AI183" i="10" s="1"/>
  <c r="AJ173" i="10"/>
  <c r="AK173" i="10"/>
  <c r="AL173" i="10"/>
  <c r="AL183" i="10" s="1"/>
  <c r="AM173" i="10"/>
  <c r="AM183" i="10" s="1"/>
  <c r="AN173" i="10"/>
  <c r="AO173" i="10"/>
  <c r="AP173" i="10"/>
  <c r="AP183" i="10" s="1"/>
  <c r="AQ173" i="10"/>
  <c r="AQ183" i="10" s="1"/>
  <c r="AR173" i="10"/>
  <c r="AI174" i="10"/>
  <c r="AJ174" i="10"/>
  <c r="AK174" i="10"/>
  <c r="AL174" i="10"/>
  <c r="AM174" i="10"/>
  <c r="AN174" i="10"/>
  <c r="AO174" i="10"/>
  <c r="AP174" i="10"/>
  <c r="AQ174" i="10"/>
  <c r="AR174" i="10"/>
  <c r="AI175" i="3"/>
  <c r="AJ175" i="3"/>
  <c r="AK175" i="3"/>
  <c r="AL175" i="3"/>
  <c r="AM175" i="3"/>
  <c r="AN175" i="3"/>
  <c r="AO175" i="3"/>
  <c r="AP175" i="3"/>
  <c r="AQ175" i="3"/>
  <c r="AR175" i="3"/>
  <c r="AI176" i="3"/>
  <c r="AJ176" i="3"/>
  <c r="AK176" i="3"/>
  <c r="AL176" i="3"/>
  <c r="AM176" i="3"/>
  <c r="AN176" i="3"/>
  <c r="AO176" i="3"/>
  <c r="AP176" i="3"/>
  <c r="AQ176" i="3"/>
  <c r="AR176" i="3"/>
  <c r="AC186" i="19" l="1"/>
  <c r="M186" i="19"/>
  <c r="U186" i="19"/>
  <c r="I186" i="19"/>
  <c r="AG186" i="19"/>
  <c r="Y186" i="19"/>
  <c r="Q186" i="19"/>
  <c r="AO186" i="19"/>
  <c r="F186" i="19"/>
  <c r="N186" i="19"/>
  <c r="V186" i="19"/>
  <c r="AD186" i="19"/>
  <c r="AL186" i="19"/>
  <c r="AK186" i="19"/>
  <c r="AH186" i="19"/>
  <c r="J186" i="19"/>
  <c r="Z186" i="19"/>
  <c r="AP186" i="19"/>
  <c r="R186" i="19"/>
  <c r="L186" i="19"/>
  <c r="T186" i="19"/>
  <c r="AB186" i="19"/>
  <c r="AJ186" i="19"/>
  <c r="AR186" i="19"/>
  <c r="AH179" i="21"/>
  <c r="Z179" i="21"/>
  <c r="AP179" i="21"/>
  <c r="AM179" i="21"/>
  <c r="O179" i="21"/>
  <c r="AE179" i="21"/>
  <c r="P179" i="21"/>
  <c r="AN179" i="21"/>
  <c r="G179" i="21"/>
  <c r="W179" i="21"/>
  <c r="H179" i="21"/>
  <c r="X179" i="21"/>
  <c r="AF179" i="21"/>
  <c r="I179" i="21"/>
  <c r="M179" i="21"/>
  <c r="Q179" i="21"/>
  <c r="U179" i="21"/>
  <c r="Y179" i="21"/>
  <c r="AC179" i="21"/>
  <c r="AG179" i="21"/>
  <c r="AK179" i="21"/>
  <c r="AO179" i="21"/>
  <c r="M179" i="20"/>
  <c r="U179" i="20"/>
  <c r="F179" i="20"/>
  <c r="J179" i="20"/>
  <c r="N179" i="20"/>
  <c r="R179" i="20"/>
  <c r="V179" i="20"/>
  <c r="Z179" i="20"/>
  <c r="AD179" i="20"/>
  <c r="AH179" i="20"/>
  <c r="AL179" i="20"/>
  <c r="AP179" i="20"/>
  <c r="I179" i="20"/>
  <c r="AC179" i="20"/>
  <c r="AM179" i="20"/>
  <c r="S186" i="19"/>
  <c r="AQ186" i="19"/>
  <c r="K186" i="19"/>
  <c r="AA186" i="19"/>
  <c r="AI186" i="19"/>
  <c r="AR185" i="8"/>
  <c r="AN185" i="8"/>
  <c r="AJ185" i="8"/>
  <c r="AQ185" i="8"/>
  <c r="AM185" i="8"/>
  <c r="AI185" i="8"/>
  <c r="AO183" i="10"/>
  <c r="AK183" i="10"/>
  <c r="AR183" i="10"/>
  <c r="AN183" i="10"/>
  <c r="AJ183" i="10"/>
  <c r="S179" i="21"/>
  <c r="L179" i="21"/>
  <c r="T179" i="21"/>
  <c r="AB179" i="21"/>
  <c r="AJ179" i="21"/>
  <c r="AR179" i="21"/>
  <c r="AI179" i="21"/>
  <c r="AD179" i="21"/>
  <c r="AL179" i="21"/>
  <c r="AQ179" i="21"/>
  <c r="K179" i="21"/>
  <c r="AA179" i="21"/>
  <c r="Q179" i="20"/>
  <c r="Y179" i="20"/>
  <c r="AG179" i="20"/>
  <c r="AO179" i="20"/>
  <c r="K179" i="20"/>
  <c r="S179" i="20"/>
  <c r="AA179" i="20"/>
  <c r="AI179" i="20"/>
  <c r="AQ179" i="20"/>
  <c r="AK179" i="20"/>
  <c r="H186" i="19"/>
  <c r="P186" i="19"/>
  <c r="X186" i="19"/>
  <c r="AF186" i="19"/>
  <c r="AN186" i="19"/>
  <c r="AM186" i="19"/>
  <c r="G186" i="19"/>
  <c r="AE186" i="19"/>
  <c r="W186" i="19"/>
  <c r="O186" i="19"/>
  <c r="K248" i="21"/>
  <c r="H248" i="20"/>
  <c r="Z249" i="20"/>
  <c r="G248" i="21"/>
  <c r="O248" i="21"/>
  <c r="W248" i="21"/>
  <c r="AE248" i="21"/>
  <c r="M249" i="21"/>
  <c r="U249" i="21"/>
  <c r="AC249" i="21"/>
  <c r="H248" i="21"/>
  <c r="P248" i="21"/>
  <c r="X248" i="21"/>
  <c r="AF248" i="21"/>
  <c r="F249" i="21"/>
  <c r="N249" i="21"/>
  <c r="V249" i="21"/>
  <c r="AD249" i="21"/>
  <c r="J249" i="20"/>
  <c r="F256" i="19"/>
  <c r="N256" i="19"/>
  <c r="V256" i="19"/>
  <c r="AD256" i="19"/>
  <c r="J256" i="19"/>
  <c r="R256" i="19"/>
  <c r="Z256" i="19"/>
  <c r="AH256" i="19"/>
  <c r="G249" i="21"/>
  <c r="O249" i="21"/>
  <c r="W249" i="21"/>
  <c r="AE249" i="21"/>
  <c r="I249" i="21"/>
  <c r="P248" i="20"/>
  <c r="L249" i="20"/>
  <c r="AB249" i="20"/>
  <c r="T249" i="20"/>
  <c r="AH249" i="20"/>
  <c r="M248" i="21"/>
  <c r="U248" i="21"/>
  <c r="AC248" i="21"/>
  <c r="X248" i="20"/>
  <c r="J248" i="20"/>
  <c r="R248" i="20"/>
  <c r="Z248" i="20"/>
  <c r="L252" i="19"/>
  <c r="T252" i="19"/>
  <c r="AB252" i="19"/>
  <c r="H252" i="19"/>
  <c r="P252" i="19"/>
  <c r="X252" i="19"/>
  <c r="AF252" i="19"/>
  <c r="K248" i="20"/>
  <c r="S248" i="20"/>
  <c r="AA248" i="20"/>
  <c r="P255" i="19"/>
  <c r="L255" i="19"/>
  <c r="T255" i="19"/>
  <c r="AB255" i="19"/>
  <c r="I248" i="21"/>
  <c r="Q248" i="21"/>
  <c r="Y248" i="21"/>
  <c r="AG248" i="21"/>
  <c r="L249" i="21"/>
  <c r="T249" i="21"/>
  <c r="AB249" i="21"/>
  <c r="J248" i="21"/>
  <c r="R248" i="21"/>
  <c r="Z248" i="21"/>
  <c r="AH248" i="21"/>
  <c r="F245" i="21"/>
  <c r="V245" i="21"/>
  <c r="Q249" i="21"/>
  <c r="AG249" i="21"/>
  <c r="Y249" i="21"/>
  <c r="L248" i="21"/>
  <c r="T248" i="21"/>
  <c r="AB248" i="21"/>
  <c r="J249" i="21"/>
  <c r="R249" i="21"/>
  <c r="Z249" i="21"/>
  <c r="AH249" i="21"/>
  <c r="M245" i="21"/>
  <c r="AD245" i="21"/>
  <c r="H245" i="21"/>
  <c r="P245" i="21"/>
  <c r="X245" i="21"/>
  <c r="AF245" i="21"/>
  <c r="N245" i="21"/>
  <c r="I245" i="21"/>
  <c r="Q245" i="21"/>
  <c r="Y245" i="21"/>
  <c r="AG245" i="21"/>
  <c r="L245" i="21"/>
  <c r="T245" i="21"/>
  <c r="AB245" i="21"/>
  <c r="U245" i="21"/>
  <c r="AC245" i="21"/>
  <c r="L245" i="20"/>
  <c r="F245" i="20"/>
  <c r="N245" i="20"/>
  <c r="V245" i="20"/>
  <c r="AD245" i="20"/>
  <c r="G245" i="20"/>
  <c r="O245" i="20"/>
  <c r="W245" i="20"/>
  <c r="AE245" i="20"/>
  <c r="J241" i="21"/>
  <c r="R241" i="21"/>
  <c r="Z241" i="21"/>
  <c r="AH241" i="21"/>
  <c r="F248" i="21"/>
  <c r="N248" i="21"/>
  <c r="V248" i="21"/>
  <c r="AD248" i="21"/>
  <c r="H249" i="21"/>
  <c r="P249" i="21"/>
  <c r="X249" i="21"/>
  <c r="AF249" i="21"/>
  <c r="J245" i="21"/>
  <c r="R245" i="21"/>
  <c r="Z245" i="21"/>
  <c r="AH245" i="21"/>
  <c r="M241" i="21"/>
  <c r="U241" i="21"/>
  <c r="AC241" i="21"/>
  <c r="AD241" i="21"/>
  <c r="AE241" i="21"/>
  <c r="F241" i="21"/>
  <c r="W241" i="21"/>
  <c r="K249" i="21"/>
  <c r="K252" i="21" s="1" a="1"/>
  <c r="K252" i="21" s="1"/>
  <c r="S249" i="21"/>
  <c r="AA249" i="21"/>
  <c r="N241" i="21"/>
  <c r="G241" i="21"/>
  <c r="H241" i="21"/>
  <c r="P241" i="21"/>
  <c r="X241" i="21"/>
  <c r="AF241" i="21"/>
  <c r="I241" i="21"/>
  <c r="Q241" i="21"/>
  <c r="Y241" i="21"/>
  <c r="AG241" i="21"/>
  <c r="S248" i="21"/>
  <c r="AA248" i="21"/>
  <c r="G245" i="21"/>
  <c r="O245" i="21"/>
  <c r="W245" i="21"/>
  <c r="AE245" i="21"/>
  <c r="W247" i="21"/>
  <c r="V241" i="21"/>
  <c r="O241" i="21"/>
  <c r="V246" i="21"/>
  <c r="Q249" i="20"/>
  <c r="W248" i="20"/>
  <c r="Y249" i="20"/>
  <c r="I248" i="20"/>
  <c r="Q248" i="20"/>
  <c r="Y248" i="20"/>
  <c r="AG248" i="20"/>
  <c r="K249" i="20"/>
  <c r="S249" i="20"/>
  <c r="AA249" i="20"/>
  <c r="M245" i="20"/>
  <c r="U245" i="20"/>
  <c r="AC245" i="20"/>
  <c r="O248" i="20"/>
  <c r="I249" i="20"/>
  <c r="AE248" i="20"/>
  <c r="AG249" i="20"/>
  <c r="I256" i="19"/>
  <c r="Q256" i="19"/>
  <c r="Y256" i="19"/>
  <c r="I255" i="19"/>
  <c r="Q255" i="19"/>
  <c r="Y255" i="19"/>
  <c r="AG255" i="19"/>
  <c r="K256" i="19"/>
  <c r="S256" i="19"/>
  <c r="AA256" i="19"/>
  <c r="M252" i="19"/>
  <c r="U252" i="19"/>
  <c r="AC252" i="19"/>
  <c r="AF255" i="19"/>
  <c r="J255" i="19"/>
  <c r="R255" i="19"/>
  <c r="Z255" i="19"/>
  <c r="AH255" i="19"/>
  <c r="L256" i="19"/>
  <c r="T256" i="19"/>
  <c r="AB256" i="19"/>
  <c r="F252" i="19"/>
  <c r="N252" i="19"/>
  <c r="V252" i="19"/>
  <c r="AD252" i="19"/>
  <c r="H255" i="19"/>
  <c r="AF248" i="20"/>
  <c r="R249" i="20"/>
  <c r="AH248" i="20"/>
  <c r="M256" i="19"/>
  <c r="U256" i="19"/>
  <c r="AC256" i="19"/>
  <c r="G252" i="19"/>
  <c r="O252" i="19"/>
  <c r="W252" i="19"/>
  <c r="AE252" i="19"/>
  <c r="M255" i="19"/>
  <c r="U255" i="19"/>
  <c r="AC255" i="19"/>
  <c r="G256" i="19"/>
  <c r="O256" i="19"/>
  <c r="W256" i="19"/>
  <c r="AE256" i="19"/>
  <c r="I252" i="19"/>
  <c r="Q252" i="19"/>
  <c r="Y252" i="19"/>
  <c r="AG252" i="19"/>
  <c r="F255" i="19"/>
  <c r="N255" i="19"/>
  <c r="V255" i="19"/>
  <c r="AD255" i="19"/>
  <c r="H256" i="19"/>
  <c r="P256" i="19"/>
  <c r="X256" i="19"/>
  <c r="AF256" i="19"/>
  <c r="J252" i="19"/>
  <c r="R252" i="19"/>
  <c r="Z252" i="19"/>
  <c r="AH252" i="19"/>
  <c r="K252" i="19"/>
  <c r="S252" i="19"/>
  <c r="AA252" i="19"/>
  <c r="G255" i="19"/>
  <c r="O255" i="19"/>
  <c r="W255" i="19"/>
  <c r="AE255" i="19"/>
  <c r="X255" i="19"/>
  <c r="AG256" i="19"/>
  <c r="F248" i="19"/>
  <c r="N248" i="19"/>
  <c r="V248" i="19"/>
  <c r="AD248" i="19"/>
  <c r="G248" i="19"/>
  <c r="O248" i="19"/>
  <c r="W248" i="19"/>
  <c r="AE248" i="19"/>
  <c r="N253" i="19"/>
  <c r="H248" i="19"/>
  <c r="P248" i="19"/>
  <c r="X248" i="19"/>
  <c r="AF248" i="19"/>
  <c r="I248" i="19"/>
  <c r="Q248" i="19"/>
  <c r="Y248" i="19"/>
  <c r="AG248" i="19"/>
  <c r="K255" i="19"/>
  <c r="S255" i="19"/>
  <c r="AA255" i="19"/>
  <c r="V253" i="19"/>
  <c r="J248" i="19"/>
  <c r="R248" i="19"/>
  <c r="Z248" i="19"/>
  <c r="AH248" i="19"/>
  <c r="G254" i="19"/>
  <c r="F253" i="19"/>
  <c r="AE254" i="19"/>
  <c r="G252" i="21" a="1"/>
  <c r="G252" i="21" s="1"/>
  <c r="K241" i="21"/>
  <c r="S241" i="21"/>
  <c r="AA241" i="21"/>
  <c r="M246" i="21"/>
  <c r="U246" i="21"/>
  <c r="AC246" i="21"/>
  <c r="T241" i="21"/>
  <c r="H246" i="21"/>
  <c r="P246" i="21"/>
  <c r="X246" i="21"/>
  <c r="AF246" i="21"/>
  <c r="I247" i="21"/>
  <c r="Q247" i="21"/>
  <c r="Y247" i="21"/>
  <c r="AG247" i="21"/>
  <c r="L241" i="21"/>
  <c r="AB241" i="21"/>
  <c r="J246" i="21"/>
  <c r="R246" i="21"/>
  <c r="Z246" i="21"/>
  <c r="AH246" i="21"/>
  <c r="K248" i="19"/>
  <c r="M248" i="19"/>
  <c r="AC248" i="19"/>
  <c r="S248" i="19"/>
  <c r="L248" i="19"/>
  <c r="U248" i="19"/>
  <c r="H253" i="19"/>
  <c r="P253" i="19"/>
  <c r="X253" i="19"/>
  <c r="AF253" i="19"/>
  <c r="AB248" i="19"/>
  <c r="I253" i="19"/>
  <c r="Q253" i="19"/>
  <c r="Y253" i="19"/>
  <c r="AG253" i="19"/>
  <c r="AA248" i="19"/>
  <c r="T248" i="19"/>
  <c r="J253" i="19"/>
  <c r="R253" i="19"/>
  <c r="Z253" i="19"/>
  <c r="AH253" i="19"/>
  <c r="M249" i="20"/>
  <c r="U249" i="20"/>
  <c r="AC249" i="20"/>
  <c r="L248" i="20"/>
  <c r="T248" i="20"/>
  <c r="AB248" i="20"/>
  <c r="F249" i="20"/>
  <c r="N249" i="20"/>
  <c r="V249" i="20"/>
  <c r="AD249" i="20"/>
  <c r="H245" i="20"/>
  <c r="P245" i="20"/>
  <c r="X245" i="20"/>
  <c r="AF245" i="20"/>
  <c r="F248" i="20"/>
  <c r="N248" i="20"/>
  <c r="V248" i="20"/>
  <c r="AD248" i="20"/>
  <c r="G248" i="20"/>
  <c r="H249" i="20"/>
  <c r="P249" i="20"/>
  <c r="X249" i="20"/>
  <c r="AF249" i="20"/>
  <c r="J245" i="20"/>
  <c r="R245" i="20"/>
  <c r="Z245" i="20"/>
  <c r="AH245" i="20"/>
  <c r="M241" i="20"/>
  <c r="N241" i="20"/>
  <c r="V241" i="20"/>
  <c r="K241" i="20"/>
  <c r="AA241" i="20"/>
  <c r="T245" i="20"/>
  <c r="AB245" i="20"/>
  <c r="U241" i="20"/>
  <c r="S245" i="20"/>
  <c r="V247" i="20"/>
  <c r="G241" i="20"/>
  <c r="W241" i="20"/>
  <c r="L241" i="20"/>
  <c r="AB241" i="20"/>
  <c r="M246" i="20"/>
  <c r="H241" i="20"/>
  <c r="P241" i="20"/>
  <c r="X241" i="20"/>
  <c r="AF241" i="20"/>
  <c r="I241" i="20"/>
  <c r="Q241" i="20"/>
  <c r="Y241" i="20"/>
  <c r="AG241" i="20"/>
  <c r="AC241" i="20"/>
  <c r="N247" i="20"/>
  <c r="AD241" i="20"/>
  <c r="K245" i="20"/>
  <c r="AA245" i="20"/>
  <c r="F241" i="20"/>
  <c r="O241" i="20"/>
  <c r="AE241" i="20"/>
  <c r="J241" i="20"/>
  <c r="J246" i="20"/>
  <c r="R241" i="20"/>
  <c r="R246" i="20"/>
  <c r="Z241" i="20"/>
  <c r="Z246" i="20"/>
  <c r="AH241" i="20"/>
  <c r="AH246" i="20"/>
  <c r="S241" i="20"/>
  <c r="M248" i="20"/>
  <c r="U248" i="20"/>
  <c r="AC248" i="20"/>
  <c r="G249" i="20"/>
  <c r="O249" i="20"/>
  <c r="W249" i="20"/>
  <c r="AE249" i="20"/>
  <c r="I245" i="20"/>
  <c r="Q245" i="20"/>
  <c r="Y245" i="20"/>
  <c r="AG245" i="20"/>
  <c r="T241" i="20"/>
  <c r="AA252" i="21" l="1" a="1"/>
  <c r="AA252" i="21" s="1"/>
  <c r="AE252" i="21" a="1"/>
  <c r="AE252" i="21" s="1"/>
  <c r="AE253" i="21" s="1"/>
  <c r="H252" i="21" a="1"/>
  <c r="H252" i="21" s="1"/>
  <c r="U252" i="21" a="1"/>
  <c r="U252" i="21" s="1"/>
  <c r="U253" i="21" s="1"/>
  <c r="U254" i="21" s="1"/>
  <c r="V252" i="21" a="1"/>
  <c r="V252" i="21" s="1"/>
  <c r="V253" i="21" s="1"/>
  <c r="V254" i="21" s="1"/>
  <c r="J252" i="21" a="1"/>
  <c r="J252" i="21" s="1"/>
  <c r="J253" i="21" s="1"/>
  <c r="J254" i="21" s="1"/>
  <c r="AB252" i="21" a="1"/>
  <c r="AB252" i="21" s="1"/>
  <c r="AB253" i="21" s="1"/>
  <c r="AB254" i="21" s="1"/>
  <c r="Y252" i="21" a="1"/>
  <c r="Y252" i="21" s="1"/>
  <c r="Y253" i="21" s="1"/>
  <c r="Y254" i="21" s="1"/>
  <c r="AD252" i="21" a="1"/>
  <c r="AD252" i="21" s="1"/>
  <c r="AD253" i="21" s="1"/>
  <c r="AG252" i="21" a="1"/>
  <c r="AG252" i="21" s="1"/>
  <c r="AG253" i="21" s="1"/>
  <c r="AG254" i="21" s="1"/>
  <c r="T259" i="19" a="1"/>
  <c r="T259" i="19" s="1"/>
  <c r="T260" i="19" s="1"/>
  <c r="AD259" i="19" a="1"/>
  <c r="AD259" i="19" s="1"/>
  <c r="AD260" i="19" s="1"/>
  <c r="AD261" i="19" s="1"/>
  <c r="L259" i="19" a="1"/>
  <c r="L259" i="19" s="1"/>
  <c r="L260" i="19" s="1"/>
  <c r="T252" i="21" a="1"/>
  <c r="T252" i="21" s="1"/>
  <c r="T253" i="21" s="1"/>
  <c r="T254" i="21" s="1"/>
  <c r="Z252" i="20" a="1"/>
  <c r="Z252" i="20" s="1"/>
  <c r="Z253" i="20" s="1"/>
  <c r="Z254" i="20" s="1"/>
  <c r="P252" i="20" a="1"/>
  <c r="P252" i="20" s="1"/>
  <c r="P253" i="20" s="1"/>
  <c r="P254" i="20" s="1"/>
  <c r="L252" i="20" a="1"/>
  <c r="L252" i="20" s="1"/>
  <c r="L253" i="20" s="1"/>
  <c r="Q259" i="19" a="1"/>
  <c r="Q259" i="19" s="1"/>
  <c r="Q260" i="19" s="1"/>
  <c r="Q261" i="19" s="1"/>
  <c r="F252" i="20" a="1"/>
  <c r="F252" i="20" s="1"/>
  <c r="F253" i="20" s="1"/>
  <c r="V252" i="20" a="1"/>
  <c r="V252" i="20" s="1"/>
  <c r="V253" i="20" s="1"/>
  <c r="V254" i="20" s="1"/>
  <c r="AF259" i="19" a="1"/>
  <c r="AF259" i="19" s="1"/>
  <c r="AF260" i="19" s="1"/>
  <c r="AC259" i="19" a="1"/>
  <c r="AC259" i="19" s="1"/>
  <c r="AC260" i="19" s="1"/>
  <c r="AC261" i="19" s="1"/>
  <c r="U259" i="19" a="1"/>
  <c r="U259" i="19" s="1"/>
  <c r="U260" i="19" s="1"/>
  <c r="U261" i="19" s="1"/>
  <c r="AA259" i="19" a="1"/>
  <c r="AA259" i="19" s="1"/>
  <c r="AA260" i="19" s="1"/>
  <c r="AA261" i="19" s="1"/>
  <c r="M259" i="19" a="1"/>
  <c r="M259" i="19" s="1"/>
  <c r="M260" i="19" s="1"/>
  <c r="M261" i="19" s="1"/>
  <c r="AB259" i="19" a="1"/>
  <c r="AB259" i="19" s="1"/>
  <c r="AB260" i="19" s="1"/>
  <c r="AB261" i="19" s="1"/>
  <c r="Z259" i="19" a="1"/>
  <c r="Z259" i="19" s="1"/>
  <c r="Z260" i="19" s="1"/>
  <c r="Z261" i="19" s="1"/>
  <c r="R259" i="19" a="1"/>
  <c r="R259" i="19" s="1"/>
  <c r="R260" i="19" s="1"/>
  <c r="R261" i="19" s="1"/>
  <c r="G259" i="19" a="1"/>
  <c r="G259" i="19" s="1"/>
  <c r="G260" i="19" s="1"/>
  <c r="G261" i="19" s="1"/>
  <c r="K259" i="19" a="1"/>
  <c r="K259" i="19" s="1"/>
  <c r="K260" i="19" s="1"/>
  <c r="K261" i="19" s="1"/>
  <c r="P252" i="21" a="1"/>
  <c r="P252" i="21" s="1"/>
  <c r="P253" i="21" s="1"/>
  <c r="P254" i="21" s="1"/>
  <c r="I252" i="21" a="1"/>
  <c r="I252" i="21" s="1"/>
  <c r="I253" i="21" s="1"/>
  <c r="I254" i="21" s="1"/>
  <c r="Q252" i="21" a="1"/>
  <c r="Q252" i="21" s="1"/>
  <c r="Q253" i="21" s="1"/>
  <c r="Q254" i="21" s="1"/>
  <c r="L252" i="21" a="1"/>
  <c r="L252" i="21" s="1"/>
  <c r="L253" i="21" s="1"/>
  <c r="L254" i="21" s="1"/>
  <c r="W252" i="21" a="1"/>
  <c r="W252" i="21" s="1"/>
  <c r="W253" i="21" s="1"/>
  <c r="S252" i="21" a="1"/>
  <c r="S252" i="21" s="1"/>
  <c r="S253" i="21" s="1"/>
  <c r="S254" i="21" s="1"/>
  <c r="X252" i="21" a="1"/>
  <c r="X252" i="21" s="1"/>
  <c r="X253" i="21" s="1"/>
  <c r="X254" i="21" s="1"/>
  <c r="G253" i="21"/>
  <c r="G254" i="21" s="1"/>
  <c r="AH252" i="21" a="1"/>
  <c r="AH252" i="21" s="1"/>
  <c r="AH253" i="21" s="1"/>
  <c r="AH254" i="21" s="1"/>
  <c r="AC252" i="21" a="1"/>
  <c r="AC252" i="21" s="1"/>
  <c r="AC253" i="21" s="1"/>
  <c r="AC254" i="21" s="1"/>
  <c r="AC252" i="20" a="1"/>
  <c r="AC252" i="20" s="1"/>
  <c r="AC253" i="20" s="1"/>
  <c r="AC254" i="20" s="1"/>
  <c r="AE252" i="20" a="1"/>
  <c r="AE252" i="20" s="1"/>
  <c r="AE253" i="20" s="1"/>
  <c r="AE254" i="20" s="1"/>
  <c r="O252" i="21" a="1"/>
  <c r="O252" i="21" s="1"/>
  <c r="O253" i="21" s="1"/>
  <c r="O254" i="21" s="1"/>
  <c r="M252" i="21" a="1"/>
  <c r="M252" i="21" s="1"/>
  <c r="M253" i="21" s="1"/>
  <c r="H253" i="21"/>
  <c r="H254" i="21" s="1"/>
  <c r="AA253" i="21"/>
  <c r="AA254" i="21" s="1"/>
  <c r="N252" i="21" a="1"/>
  <c r="N252" i="21" s="1"/>
  <c r="N253" i="21" s="1"/>
  <c r="N254" i="21" s="1"/>
  <c r="F252" i="21" a="1"/>
  <c r="F252" i="21" s="1"/>
  <c r="F253" i="21" s="1"/>
  <c r="F254" i="21" s="1"/>
  <c r="T252" i="20" a="1"/>
  <c r="T252" i="20" s="1"/>
  <c r="T253" i="20" s="1"/>
  <c r="T254" i="20" s="1"/>
  <c r="W252" i="20" a="1"/>
  <c r="W252" i="20" s="1"/>
  <c r="W253" i="20" s="1"/>
  <c r="W254" i="20" s="1"/>
  <c r="X259" i="19" a="1"/>
  <c r="X259" i="19" s="1"/>
  <c r="X260" i="19" s="1"/>
  <c r="X261" i="19" s="1"/>
  <c r="O259" i="19" a="1"/>
  <c r="O259" i="19" s="1"/>
  <c r="O260" i="19" s="1"/>
  <c r="O261" i="19" s="1"/>
  <c r="N259" i="19" a="1"/>
  <c r="N259" i="19" s="1"/>
  <c r="N260" i="19" s="1"/>
  <c r="N261" i="19" s="1"/>
  <c r="V259" i="19" a="1"/>
  <c r="V259" i="19" s="1"/>
  <c r="V260" i="19" s="1"/>
  <c r="V261" i="19" s="1"/>
  <c r="S259" i="19" a="1"/>
  <c r="S259" i="19" s="1"/>
  <c r="S260" i="19" s="1"/>
  <c r="S261" i="19" s="1"/>
  <c r="AE259" i="19" a="1"/>
  <c r="AE259" i="19" s="1"/>
  <c r="AE260" i="19" s="1"/>
  <c r="AF252" i="20" a="1"/>
  <c r="AF252" i="20" s="1"/>
  <c r="AF253" i="20" s="1"/>
  <c r="AF254" i="20" s="1"/>
  <c r="J252" i="20" a="1"/>
  <c r="J252" i="20" s="1"/>
  <c r="J253" i="20" s="1"/>
  <c r="J254" i="20" s="1"/>
  <c r="AD252" i="20" a="1"/>
  <c r="AD252" i="20" s="1"/>
  <c r="AD253" i="20" s="1"/>
  <c r="AD254" i="20" s="1"/>
  <c r="H252" i="20" a="1"/>
  <c r="H252" i="20" s="1"/>
  <c r="H253" i="20" s="1"/>
  <c r="H254" i="20" s="1"/>
  <c r="U252" i="20" a="1"/>
  <c r="U252" i="20" s="1"/>
  <c r="U253" i="20" s="1"/>
  <c r="X252" i="20" a="1"/>
  <c r="X252" i="20" s="1"/>
  <c r="X253" i="20" s="1"/>
  <c r="W259" i="19" a="1"/>
  <c r="W259" i="19" s="1"/>
  <c r="W260" i="19" s="1"/>
  <c r="F259" i="19" a="1"/>
  <c r="F259" i="19" s="1"/>
  <c r="J259" i="19" a="1"/>
  <c r="J259" i="19" s="1"/>
  <c r="J260" i="19" s="1"/>
  <c r="H259" i="19" a="1"/>
  <c r="H259" i="19" s="1"/>
  <c r="K253" i="21"/>
  <c r="K254" i="21" s="1"/>
  <c r="Z252" i="21" a="1"/>
  <c r="Z252" i="21" s="1"/>
  <c r="Z253" i="21" s="1"/>
  <c r="Z254" i="21" s="1"/>
  <c r="AF252" i="21" a="1"/>
  <c r="AF252" i="21" s="1"/>
  <c r="R252" i="21" a="1"/>
  <c r="R252" i="21" s="1"/>
  <c r="R253" i="21" s="1"/>
  <c r="AG259" i="19" a="1"/>
  <c r="AG259" i="19" s="1"/>
  <c r="AG260" i="19" s="1"/>
  <c r="P259" i="19" a="1"/>
  <c r="P259" i="19" s="1"/>
  <c r="P260" i="19" s="1"/>
  <c r="AH259" i="19" a="1"/>
  <c r="AH259" i="19" s="1"/>
  <c r="I259" i="19" a="1"/>
  <c r="I259" i="19" s="1"/>
  <c r="Y259" i="19" a="1"/>
  <c r="Y259" i="19" s="1"/>
  <c r="Y260" i="19" s="1"/>
  <c r="AB252" i="20" a="1"/>
  <c r="AB252" i="20" s="1"/>
  <c r="AB253" i="20" s="1"/>
  <c r="AH252" i="20" a="1"/>
  <c r="AH252" i="20" s="1"/>
  <c r="O252" i="20" a="1"/>
  <c r="O252" i="20" s="1"/>
  <c r="O253" i="20" s="1"/>
  <c r="O254" i="20" s="1"/>
  <c r="S252" i="20" a="1"/>
  <c r="S252" i="20" s="1"/>
  <c r="S253" i="20" s="1"/>
  <c r="N252" i="20" a="1"/>
  <c r="N252" i="20" s="1"/>
  <c r="N253" i="20" s="1"/>
  <c r="Q252" i="20" a="1"/>
  <c r="Q252" i="20" s="1"/>
  <c r="Q253" i="20" s="1"/>
  <c r="K252" i="20" a="1"/>
  <c r="K252" i="20" s="1"/>
  <c r="G252" i="20" a="1"/>
  <c r="G252" i="20" s="1"/>
  <c r="R252" i="20" a="1"/>
  <c r="R252" i="20" s="1"/>
  <c r="R253" i="20" s="1"/>
  <c r="R254" i="20" s="1"/>
  <c r="I252" i="20" a="1"/>
  <c r="I252" i="20" s="1"/>
  <c r="I253" i="20" s="1"/>
  <c r="AG252" i="20" a="1"/>
  <c r="AG252" i="20" s="1"/>
  <c r="AG253" i="20" s="1"/>
  <c r="AA252" i="20" a="1"/>
  <c r="AA252" i="20" s="1"/>
  <c r="AA253" i="20" s="1"/>
  <c r="Y252" i="20" a="1"/>
  <c r="Y252" i="20" s="1"/>
  <c r="Y253" i="20" s="1"/>
  <c r="M252" i="20" a="1"/>
  <c r="M252" i="20" s="1"/>
  <c r="M253" i="20" s="1"/>
  <c r="AE254" i="21" l="1"/>
  <c r="T261" i="19"/>
  <c r="L261" i="19"/>
  <c r="AD254" i="21"/>
  <c r="L254" i="20"/>
  <c r="F254" i="20"/>
  <c r="AF261" i="19"/>
  <c r="AE261" i="19"/>
  <c r="W254" i="21"/>
  <c r="M254" i="21"/>
  <c r="AF253" i="21"/>
  <c r="AF254" i="21" s="1"/>
  <c r="N254" i="20"/>
  <c r="AG261" i="19"/>
  <c r="X254" i="20"/>
  <c r="U254" i="20"/>
  <c r="Y261" i="19"/>
  <c r="W261" i="19"/>
  <c r="H260" i="19"/>
  <c r="H261" i="19" s="1"/>
  <c r="J261" i="19"/>
  <c r="P261" i="19"/>
  <c r="F260" i="19"/>
  <c r="F261" i="19" s="1"/>
  <c r="R254" i="21"/>
  <c r="AH260" i="19"/>
  <c r="AH261" i="19" s="1"/>
  <c r="I260" i="19"/>
  <c r="I261" i="19" s="1"/>
  <c r="AB254" i="20"/>
  <c r="AA254" i="20"/>
  <c r="K253" i="20"/>
  <c r="K254" i="20" s="1"/>
  <c r="M254" i="20"/>
  <c r="AH253" i="20"/>
  <c r="AH254" i="20" s="1"/>
  <c r="Y254" i="20"/>
  <c r="I254" i="20"/>
  <c r="Q254" i="20"/>
  <c r="AG254" i="20"/>
  <c r="S254" i="20"/>
  <c r="G253" i="20"/>
  <c r="G254" i="20" s="1"/>
  <c r="AI148" i="15" l="1"/>
  <c r="AJ148" i="15"/>
  <c r="AK148" i="15"/>
  <c r="AL148" i="15"/>
  <c r="AM148" i="15"/>
  <c r="AN148" i="15"/>
  <c r="AO148" i="15"/>
  <c r="AP148" i="15"/>
  <c r="AQ148" i="15"/>
  <c r="AR148" i="15"/>
  <c r="AI149" i="15"/>
  <c r="AJ149" i="15"/>
  <c r="AK149" i="15"/>
  <c r="AL149" i="15"/>
  <c r="AM149" i="15"/>
  <c r="AN149" i="15"/>
  <c r="AO149" i="15"/>
  <c r="AP149" i="15"/>
  <c r="AQ149" i="15"/>
  <c r="AR149" i="15"/>
  <c r="AI150" i="15"/>
  <c r="AJ150" i="15"/>
  <c r="AK150" i="15"/>
  <c r="AL150" i="15"/>
  <c r="AM150" i="15"/>
  <c r="AN150" i="15"/>
  <c r="AO150" i="15"/>
  <c r="AP150" i="15"/>
  <c r="AQ150" i="15"/>
  <c r="AR150" i="15"/>
  <c r="AI151" i="15"/>
  <c r="AJ151" i="15"/>
  <c r="AK151" i="15"/>
  <c r="AL151" i="15"/>
  <c r="AM151" i="15"/>
  <c r="AN151" i="15"/>
  <c r="AO151" i="15"/>
  <c r="AP151" i="15"/>
  <c r="AQ151" i="15"/>
  <c r="AR151" i="15"/>
  <c r="AI152" i="15"/>
  <c r="AJ152" i="15"/>
  <c r="AK152" i="15"/>
  <c r="AL152" i="15"/>
  <c r="AM152" i="15"/>
  <c r="AN152" i="15"/>
  <c r="AO152" i="15"/>
  <c r="AP152" i="15"/>
  <c r="AQ152" i="15"/>
  <c r="AR152" i="15"/>
  <c r="AI153" i="15"/>
  <c r="AJ153" i="15"/>
  <c r="AK153" i="15"/>
  <c r="AL153" i="15"/>
  <c r="AM153" i="15"/>
  <c r="AN153" i="15"/>
  <c r="AO153" i="15"/>
  <c r="AP153" i="15"/>
  <c r="AQ153" i="15"/>
  <c r="AR153" i="15"/>
  <c r="AI154" i="15"/>
  <c r="AJ154" i="15"/>
  <c r="AK154" i="15"/>
  <c r="AL154" i="15"/>
  <c r="AM154" i="15"/>
  <c r="AN154" i="15"/>
  <c r="AO154" i="15"/>
  <c r="AP154" i="15"/>
  <c r="AQ154" i="15"/>
  <c r="AR154" i="15"/>
  <c r="AI155" i="15"/>
  <c r="AJ155" i="15"/>
  <c r="AK155" i="15"/>
  <c r="AL155" i="15"/>
  <c r="AM155" i="15"/>
  <c r="AN155" i="15"/>
  <c r="AO155" i="15"/>
  <c r="AP155" i="15"/>
  <c r="AQ155" i="15"/>
  <c r="AR155" i="15"/>
  <c r="AI156" i="15"/>
  <c r="AJ156" i="15"/>
  <c r="AK156" i="15"/>
  <c r="AL156" i="15"/>
  <c r="AM156" i="15"/>
  <c r="AN156" i="15"/>
  <c r="AO156" i="15"/>
  <c r="AP156" i="15"/>
  <c r="AQ156" i="15"/>
  <c r="AR156" i="15"/>
  <c r="AI157" i="15"/>
  <c r="AJ157" i="15"/>
  <c r="AK157" i="15"/>
  <c r="AL157" i="15"/>
  <c r="AM157" i="15"/>
  <c r="AN157" i="15"/>
  <c r="AO157" i="15"/>
  <c r="AP157" i="15"/>
  <c r="AQ157" i="15"/>
  <c r="AR157" i="15"/>
  <c r="AI158" i="15"/>
  <c r="AJ158" i="15"/>
  <c r="AK158" i="15"/>
  <c r="AL158" i="15"/>
  <c r="AM158" i="15"/>
  <c r="AN158" i="15"/>
  <c r="AO158" i="15"/>
  <c r="AP158" i="15"/>
  <c r="AQ158" i="15"/>
  <c r="AR158" i="15"/>
  <c r="AI159" i="15"/>
  <c r="AJ159" i="15"/>
  <c r="AK159" i="15"/>
  <c r="AL159" i="15"/>
  <c r="AM159" i="15"/>
  <c r="AN159" i="15"/>
  <c r="AO159" i="15"/>
  <c r="AP159" i="15"/>
  <c r="AQ159" i="15"/>
  <c r="AR159" i="15"/>
  <c r="AI160" i="15"/>
  <c r="AJ160" i="15"/>
  <c r="AK160" i="15"/>
  <c r="AL160" i="15"/>
  <c r="AM160" i="15"/>
  <c r="AN160" i="15"/>
  <c r="AO160" i="15"/>
  <c r="AP160" i="15"/>
  <c r="AQ160" i="15"/>
  <c r="AR160" i="15"/>
  <c r="AI161" i="15"/>
  <c r="AJ161" i="15"/>
  <c r="AK161" i="15"/>
  <c r="AL161" i="15"/>
  <c r="AM161" i="15"/>
  <c r="AN161" i="15"/>
  <c r="AO161" i="15"/>
  <c r="AP161" i="15"/>
  <c r="AQ161" i="15"/>
  <c r="AR161" i="15"/>
  <c r="AI162" i="15"/>
  <c r="AJ162" i="15"/>
  <c r="AK162" i="15"/>
  <c r="AL162" i="15"/>
  <c r="AM162" i="15"/>
  <c r="AI163" i="15"/>
  <c r="AJ163" i="15"/>
  <c r="AK163" i="15"/>
  <c r="AL163" i="15"/>
  <c r="AM163" i="15"/>
  <c r="AN163" i="15"/>
  <c r="AO163" i="15"/>
  <c r="AP163" i="15"/>
  <c r="AQ163" i="15"/>
  <c r="AR163" i="15"/>
  <c r="AI164" i="15"/>
  <c r="AJ164" i="15"/>
  <c r="AK164" i="15"/>
  <c r="AL164" i="15"/>
  <c r="AM164" i="15"/>
  <c r="AN164" i="15"/>
  <c r="AO164" i="15"/>
  <c r="AP164" i="15"/>
  <c r="AQ164" i="15"/>
  <c r="AR164" i="15"/>
  <c r="AI165" i="15"/>
  <c r="AJ165" i="15"/>
  <c r="AK165" i="15"/>
  <c r="AL165" i="15"/>
  <c r="AM165" i="15"/>
  <c r="AN165" i="15"/>
  <c r="AO165" i="15"/>
  <c r="AP165" i="15"/>
  <c r="AQ165" i="15"/>
  <c r="AR165" i="15"/>
  <c r="AI167" i="15"/>
  <c r="AJ167" i="15"/>
  <c r="AK167" i="15"/>
  <c r="AL167" i="15"/>
  <c r="AM167" i="15"/>
  <c r="AN167" i="15"/>
  <c r="AO167" i="15"/>
  <c r="AP167" i="15"/>
  <c r="AQ167" i="15"/>
  <c r="AR167" i="15"/>
  <c r="AI148" i="17"/>
  <c r="AJ148" i="17"/>
  <c r="AK148" i="17"/>
  <c r="AL148" i="17"/>
  <c r="AM148" i="17"/>
  <c r="AN148" i="17"/>
  <c r="AO148" i="17"/>
  <c r="AP148" i="17"/>
  <c r="AQ148" i="17"/>
  <c r="AR148" i="17"/>
  <c r="AI149" i="17"/>
  <c r="AJ149" i="17"/>
  <c r="AK149" i="17"/>
  <c r="AL149" i="17"/>
  <c r="AM149" i="17"/>
  <c r="AN149" i="17"/>
  <c r="AO149" i="17"/>
  <c r="AP149" i="17"/>
  <c r="AQ149" i="17"/>
  <c r="AR149" i="17"/>
  <c r="AI150" i="17"/>
  <c r="AJ150" i="17"/>
  <c r="AK150" i="17"/>
  <c r="AL150" i="17"/>
  <c r="AM150" i="17"/>
  <c r="AN150" i="17"/>
  <c r="AO150" i="17"/>
  <c r="AP150" i="17"/>
  <c r="AQ150" i="17"/>
  <c r="AR150" i="17"/>
  <c r="AI151" i="17"/>
  <c r="AJ151" i="17"/>
  <c r="AK151" i="17"/>
  <c r="AL151" i="17"/>
  <c r="AM151" i="17"/>
  <c r="AN151" i="17"/>
  <c r="AO151" i="17"/>
  <c r="AP151" i="17"/>
  <c r="AQ151" i="17"/>
  <c r="AR151" i="17"/>
  <c r="AI152" i="17"/>
  <c r="AJ152" i="17"/>
  <c r="AK152" i="17"/>
  <c r="AL152" i="17"/>
  <c r="AM152" i="17"/>
  <c r="AN152" i="17"/>
  <c r="AO152" i="17"/>
  <c r="AP152" i="17"/>
  <c r="AQ152" i="17"/>
  <c r="AR152" i="17"/>
  <c r="AI153" i="17"/>
  <c r="AJ153" i="17"/>
  <c r="AK153" i="17"/>
  <c r="AL153" i="17"/>
  <c r="AM153" i="17"/>
  <c r="AN153" i="17"/>
  <c r="AO153" i="17"/>
  <c r="AP153" i="17"/>
  <c r="AQ153" i="17"/>
  <c r="AR153" i="17"/>
  <c r="AI154" i="17"/>
  <c r="AJ154" i="17"/>
  <c r="AK154" i="17"/>
  <c r="AL154" i="17"/>
  <c r="AM154" i="17"/>
  <c r="AN154" i="17"/>
  <c r="AO154" i="17"/>
  <c r="AP154" i="17"/>
  <c r="AQ154" i="17"/>
  <c r="AR154" i="17"/>
  <c r="AI155" i="17"/>
  <c r="AJ155" i="17"/>
  <c r="AK155" i="17"/>
  <c r="AL155" i="17"/>
  <c r="AM155" i="17"/>
  <c r="AN155" i="17"/>
  <c r="AO155" i="17"/>
  <c r="AP155" i="17"/>
  <c r="AQ155" i="17"/>
  <c r="AR155" i="17"/>
  <c r="AI156" i="17"/>
  <c r="AJ156" i="17"/>
  <c r="AK156" i="17"/>
  <c r="AL156" i="17"/>
  <c r="AM156" i="17"/>
  <c r="AN156" i="17"/>
  <c r="AO156" i="17"/>
  <c r="AP156" i="17"/>
  <c r="AQ156" i="17"/>
  <c r="AR156" i="17"/>
  <c r="AI157" i="17"/>
  <c r="AJ157" i="17"/>
  <c r="AK157" i="17"/>
  <c r="AL157" i="17"/>
  <c r="AM157" i="17"/>
  <c r="AN157" i="17"/>
  <c r="AO157" i="17"/>
  <c r="AP157" i="17"/>
  <c r="AQ157" i="17"/>
  <c r="AR157" i="17"/>
  <c r="AI158" i="17"/>
  <c r="AJ158" i="17"/>
  <c r="AK158" i="17"/>
  <c r="AL158" i="17"/>
  <c r="AM158" i="17"/>
  <c r="AN158" i="17"/>
  <c r="AO158" i="17"/>
  <c r="AP158" i="17"/>
  <c r="AQ158" i="17"/>
  <c r="AR158" i="17"/>
  <c r="AI159" i="17"/>
  <c r="AJ159" i="17"/>
  <c r="AK159" i="17"/>
  <c r="AL159" i="17"/>
  <c r="AM159" i="17"/>
  <c r="AN159" i="17"/>
  <c r="AO159" i="17"/>
  <c r="AP159" i="17"/>
  <c r="AQ159" i="17"/>
  <c r="AR159" i="17"/>
  <c r="AI160" i="17"/>
  <c r="AJ160" i="17"/>
  <c r="AK160" i="17"/>
  <c r="AL160" i="17"/>
  <c r="AM160" i="17"/>
  <c r="AN160" i="17"/>
  <c r="AO160" i="17"/>
  <c r="AP160" i="17"/>
  <c r="AQ160" i="17"/>
  <c r="AR160" i="17"/>
  <c r="AI161" i="17"/>
  <c r="AJ161" i="17"/>
  <c r="AK161" i="17"/>
  <c r="AL161" i="17"/>
  <c r="AM161" i="17"/>
  <c r="AN161" i="17"/>
  <c r="AO161" i="17"/>
  <c r="AP161" i="17"/>
  <c r="AQ161" i="17"/>
  <c r="AR161" i="17"/>
  <c r="AI162" i="17"/>
  <c r="AJ162" i="17"/>
  <c r="AK162" i="17"/>
  <c r="AL162" i="17"/>
  <c r="AM162" i="17"/>
  <c r="AI163" i="17"/>
  <c r="AJ163" i="17"/>
  <c r="AK163" i="17"/>
  <c r="AL163" i="17"/>
  <c r="AM163" i="17"/>
  <c r="AN163" i="17"/>
  <c r="AO163" i="17"/>
  <c r="AP163" i="17"/>
  <c r="AQ163" i="17"/>
  <c r="AR163" i="17"/>
  <c r="AI164" i="17"/>
  <c r="AJ164" i="17"/>
  <c r="AK164" i="17"/>
  <c r="AL164" i="17"/>
  <c r="AM164" i="17"/>
  <c r="AN164" i="17"/>
  <c r="AO164" i="17"/>
  <c r="AP164" i="17"/>
  <c r="AQ164" i="17"/>
  <c r="AR164" i="17"/>
  <c r="AI165" i="17"/>
  <c r="AJ165" i="17"/>
  <c r="AK165" i="17"/>
  <c r="AL165" i="17"/>
  <c r="AM165" i="17"/>
  <c r="AN165" i="17"/>
  <c r="AO165" i="17"/>
  <c r="AP165" i="17"/>
  <c r="AQ165" i="17"/>
  <c r="AR165" i="17"/>
  <c r="AI167" i="17"/>
  <c r="AJ167" i="17"/>
  <c r="AK167" i="17"/>
  <c r="AL167" i="17"/>
  <c r="AM167" i="17"/>
  <c r="AN167" i="17"/>
  <c r="AO167" i="17"/>
  <c r="AP167" i="17"/>
  <c r="AQ167" i="17"/>
  <c r="AR167" i="17"/>
  <c r="AI148" i="4"/>
  <c r="AJ148" i="4"/>
  <c r="AK148" i="4"/>
  <c r="AL148" i="4"/>
  <c r="AM148" i="4"/>
  <c r="AN148" i="4"/>
  <c r="AO148" i="4"/>
  <c r="AP148" i="4"/>
  <c r="AQ148" i="4"/>
  <c r="AR148" i="4"/>
  <c r="AI149" i="4"/>
  <c r="AJ149" i="4"/>
  <c r="AK149" i="4"/>
  <c r="AL149" i="4"/>
  <c r="AM149" i="4"/>
  <c r="AN149" i="4"/>
  <c r="AO149" i="4"/>
  <c r="AP149" i="4"/>
  <c r="AQ149" i="4"/>
  <c r="AR149" i="4"/>
  <c r="AI150" i="4"/>
  <c r="AJ150" i="4"/>
  <c r="AK150" i="4"/>
  <c r="AL150" i="4"/>
  <c r="AM150" i="4"/>
  <c r="AN150" i="4"/>
  <c r="AO150" i="4"/>
  <c r="AP150" i="4"/>
  <c r="AQ150" i="4"/>
  <c r="AR150" i="4"/>
  <c r="AI151" i="4"/>
  <c r="AJ151" i="4"/>
  <c r="AK151" i="4"/>
  <c r="AL151" i="4"/>
  <c r="AM151" i="4"/>
  <c r="AN151" i="4"/>
  <c r="AO151" i="4"/>
  <c r="AP151" i="4"/>
  <c r="AQ151" i="4"/>
  <c r="AR151" i="4"/>
  <c r="AI152" i="4"/>
  <c r="AJ152" i="4"/>
  <c r="AK152" i="4"/>
  <c r="AL152" i="4"/>
  <c r="AM152" i="4"/>
  <c r="AN152" i="4"/>
  <c r="AO152" i="4"/>
  <c r="AP152" i="4"/>
  <c r="AQ152" i="4"/>
  <c r="AR152" i="4"/>
  <c r="AI153" i="4"/>
  <c r="AJ153" i="4"/>
  <c r="AK153" i="4"/>
  <c r="AL153" i="4"/>
  <c r="AM153" i="4"/>
  <c r="AN153" i="4"/>
  <c r="AO153" i="4"/>
  <c r="AP153" i="4"/>
  <c r="AQ153" i="4"/>
  <c r="AR153" i="4"/>
  <c r="AI154" i="4"/>
  <c r="AJ154" i="4"/>
  <c r="AK154" i="4"/>
  <c r="AL154" i="4"/>
  <c r="AM154" i="4"/>
  <c r="AN154" i="4"/>
  <c r="AO154" i="4"/>
  <c r="AP154" i="4"/>
  <c r="AQ154" i="4"/>
  <c r="AR154" i="4"/>
  <c r="AI155" i="4"/>
  <c r="AJ155" i="4"/>
  <c r="AK155" i="4"/>
  <c r="AL155" i="4"/>
  <c r="AM155" i="4"/>
  <c r="AN155" i="4"/>
  <c r="AO155" i="4"/>
  <c r="AP155" i="4"/>
  <c r="AQ155" i="4"/>
  <c r="AR155" i="4"/>
  <c r="AI156" i="4"/>
  <c r="AJ156" i="4"/>
  <c r="AK156" i="4"/>
  <c r="AL156" i="4"/>
  <c r="AM156" i="4"/>
  <c r="AN156" i="4"/>
  <c r="AO156" i="4"/>
  <c r="AP156" i="4"/>
  <c r="AQ156" i="4"/>
  <c r="AR156" i="4"/>
  <c r="AI157" i="4"/>
  <c r="AJ157" i="4"/>
  <c r="AK157" i="4"/>
  <c r="AL157" i="4"/>
  <c r="AM157" i="4"/>
  <c r="AN157" i="4"/>
  <c r="AO157" i="4"/>
  <c r="AP157" i="4"/>
  <c r="AQ157" i="4"/>
  <c r="AR157" i="4"/>
  <c r="AI158" i="4"/>
  <c r="AJ158" i="4"/>
  <c r="AK158" i="4"/>
  <c r="AL158" i="4"/>
  <c r="AM158" i="4"/>
  <c r="AN158" i="4"/>
  <c r="AO158" i="4"/>
  <c r="AP158" i="4"/>
  <c r="AQ158" i="4"/>
  <c r="AR158" i="4"/>
  <c r="AI159" i="4"/>
  <c r="AJ159" i="4"/>
  <c r="AK159" i="4"/>
  <c r="AL159" i="4"/>
  <c r="AM159" i="4"/>
  <c r="AN159" i="4"/>
  <c r="AO159" i="4"/>
  <c r="AP159" i="4"/>
  <c r="AQ159" i="4"/>
  <c r="AR159" i="4"/>
  <c r="AI160" i="4"/>
  <c r="AJ160" i="4"/>
  <c r="AK160" i="4"/>
  <c r="AL160" i="4"/>
  <c r="AM160" i="4"/>
  <c r="AN160" i="4"/>
  <c r="AO160" i="4"/>
  <c r="AP160" i="4"/>
  <c r="AQ160" i="4"/>
  <c r="AR160" i="4"/>
  <c r="AI161" i="4"/>
  <c r="AJ161" i="4"/>
  <c r="AK161" i="4"/>
  <c r="AL161" i="4"/>
  <c r="AM161" i="4"/>
  <c r="AN161" i="4"/>
  <c r="AO161" i="4"/>
  <c r="AP161" i="4"/>
  <c r="AQ161" i="4"/>
  <c r="AR161" i="4"/>
  <c r="AI162" i="4"/>
  <c r="AJ162" i="4"/>
  <c r="AK162" i="4"/>
  <c r="AL162" i="4"/>
  <c r="AM162" i="4"/>
  <c r="AI163" i="4"/>
  <c r="AJ163" i="4"/>
  <c r="AK163" i="4"/>
  <c r="AL163" i="4"/>
  <c r="AM163" i="4"/>
  <c r="AN163" i="4"/>
  <c r="AO163" i="4"/>
  <c r="AP163" i="4"/>
  <c r="AQ163" i="4"/>
  <c r="AR163" i="4"/>
  <c r="AI164" i="4"/>
  <c r="AJ164" i="4"/>
  <c r="AK164" i="4"/>
  <c r="AL164" i="4"/>
  <c r="AM164" i="4"/>
  <c r="AN164" i="4"/>
  <c r="AO164" i="4"/>
  <c r="AP164" i="4"/>
  <c r="AQ164" i="4"/>
  <c r="AR164" i="4"/>
  <c r="AI165" i="4"/>
  <c r="AJ165" i="4"/>
  <c r="AK165" i="4"/>
  <c r="AL165" i="4"/>
  <c r="AM165" i="4"/>
  <c r="AN165" i="4"/>
  <c r="AO165" i="4"/>
  <c r="AP165" i="4"/>
  <c r="AQ165" i="4"/>
  <c r="AR165" i="4"/>
  <c r="AI167" i="4"/>
  <c r="AJ167" i="4"/>
  <c r="AK167" i="4"/>
  <c r="AL167" i="4"/>
  <c r="AM167" i="4"/>
  <c r="AN167" i="4"/>
  <c r="AO167" i="4"/>
  <c r="AP167" i="4"/>
  <c r="AQ167" i="4"/>
  <c r="AR167" i="4"/>
  <c r="AH176" i="18"/>
  <c r="AG176" i="18"/>
  <c r="AF176" i="18"/>
  <c r="AE176" i="18"/>
  <c r="AD176" i="18"/>
  <c r="AC176" i="18"/>
  <c r="AB176" i="18"/>
  <c r="AA176" i="18"/>
  <c r="Z176" i="18"/>
  <c r="Y176" i="18"/>
  <c r="X176" i="18"/>
  <c r="W176" i="18"/>
  <c r="V176" i="18"/>
  <c r="U176" i="18"/>
  <c r="T176" i="18"/>
  <c r="S176" i="18"/>
  <c r="R176" i="18"/>
  <c r="Q176" i="18"/>
  <c r="P176" i="18"/>
  <c r="O176" i="18"/>
  <c r="N176" i="18"/>
  <c r="M176" i="18"/>
  <c r="L176" i="18"/>
  <c r="K176" i="18"/>
  <c r="J176" i="18"/>
  <c r="I176" i="18"/>
  <c r="H176" i="18"/>
  <c r="G176" i="18"/>
  <c r="F176" i="18"/>
  <c r="AH175" i="18"/>
  <c r="AG175" i="18"/>
  <c r="AF175" i="18"/>
  <c r="AE175" i="18"/>
  <c r="AD175" i="18"/>
  <c r="AC175" i="18"/>
  <c r="AB175" i="18"/>
  <c r="AA175" i="18"/>
  <c r="Z175" i="18"/>
  <c r="Y175" i="18"/>
  <c r="X175" i="18"/>
  <c r="W175" i="18"/>
  <c r="V175" i="18"/>
  <c r="U175" i="18"/>
  <c r="T175" i="18"/>
  <c r="S175" i="18"/>
  <c r="R175" i="18"/>
  <c r="Q175" i="18"/>
  <c r="P175" i="18"/>
  <c r="O175" i="18"/>
  <c r="N175" i="18"/>
  <c r="M175" i="18"/>
  <c r="L175" i="18"/>
  <c r="K175" i="18"/>
  <c r="J175" i="18"/>
  <c r="I175" i="18"/>
  <c r="H175" i="18"/>
  <c r="G175" i="18"/>
  <c r="F175" i="18"/>
  <c r="AH176" i="17"/>
  <c r="AG176" i="17"/>
  <c r="AF176" i="17"/>
  <c r="AE176" i="17"/>
  <c r="AD176" i="17"/>
  <c r="AC176" i="17"/>
  <c r="AB176" i="17"/>
  <c r="AA176" i="17"/>
  <c r="Z176" i="17"/>
  <c r="Y176" i="17"/>
  <c r="X176" i="17"/>
  <c r="W176" i="17"/>
  <c r="V176" i="17"/>
  <c r="U176" i="17"/>
  <c r="T176" i="17"/>
  <c r="S176" i="17"/>
  <c r="R176" i="17"/>
  <c r="Q176" i="17"/>
  <c r="P176" i="17"/>
  <c r="O176" i="17"/>
  <c r="N176" i="17"/>
  <c r="M176" i="17"/>
  <c r="L176" i="17"/>
  <c r="K176" i="17"/>
  <c r="J176" i="17"/>
  <c r="I176" i="17"/>
  <c r="H176" i="17"/>
  <c r="G176" i="17"/>
  <c r="F176" i="17"/>
  <c r="AH175" i="17"/>
  <c r="AG175" i="17"/>
  <c r="AF175" i="17"/>
  <c r="AE175" i="17"/>
  <c r="AD175" i="17"/>
  <c r="AC175" i="17"/>
  <c r="AB175" i="17"/>
  <c r="AA175" i="17"/>
  <c r="Z175" i="17"/>
  <c r="Y175" i="17"/>
  <c r="X175" i="17"/>
  <c r="W175" i="17"/>
  <c r="V175" i="17"/>
  <c r="U175" i="17"/>
  <c r="T175" i="17"/>
  <c r="S175" i="17"/>
  <c r="R175" i="17"/>
  <c r="Q175" i="17"/>
  <c r="P175" i="17"/>
  <c r="O175" i="17"/>
  <c r="N175" i="17"/>
  <c r="M175" i="17"/>
  <c r="L175" i="17"/>
  <c r="K175" i="17"/>
  <c r="J175" i="17"/>
  <c r="I175" i="17"/>
  <c r="H175" i="17"/>
  <c r="G175" i="17"/>
  <c r="F175" i="17"/>
  <c r="AH176" i="15"/>
  <c r="AG176" i="15"/>
  <c r="AF176" i="15"/>
  <c r="AE176" i="15"/>
  <c r="AD176" i="15"/>
  <c r="AC176" i="15"/>
  <c r="AB176" i="15"/>
  <c r="AA176" i="15"/>
  <c r="Z176" i="15"/>
  <c r="Y176" i="15"/>
  <c r="X176" i="15"/>
  <c r="W176" i="15"/>
  <c r="V176" i="15"/>
  <c r="U176" i="15"/>
  <c r="T176" i="15"/>
  <c r="S176" i="15"/>
  <c r="R176" i="15"/>
  <c r="Q176" i="15"/>
  <c r="P176" i="15"/>
  <c r="O176" i="15"/>
  <c r="N176" i="15"/>
  <c r="M176" i="15"/>
  <c r="L176" i="15"/>
  <c r="K176" i="15"/>
  <c r="J176" i="15"/>
  <c r="I176" i="15"/>
  <c r="H176" i="15"/>
  <c r="G176" i="15"/>
  <c r="F176" i="15"/>
  <c r="AH175" i="15"/>
  <c r="AG175" i="15"/>
  <c r="AF175" i="15"/>
  <c r="AE175" i="15"/>
  <c r="AD175" i="15"/>
  <c r="AC175" i="15"/>
  <c r="AB175" i="15"/>
  <c r="AA175" i="15"/>
  <c r="Z175" i="15"/>
  <c r="Y175" i="15"/>
  <c r="X175" i="15"/>
  <c r="W175" i="15"/>
  <c r="V175" i="15"/>
  <c r="U175" i="15"/>
  <c r="T175" i="15"/>
  <c r="S175" i="15"/>
  <c r="R175" i="15"/>
  <c r="Q175" i="15"/>
  <c r="P175" i="15"/>
  <c r="O175" i="15"/>
  <c r="N175" i="15"/>
  <c r="M175" i="15"/>
  <c r="L175" i="15"/>
  <c r="K175" i="15"/>
  <c r="J175" i="15"/>
  <c r="I175" i="15"/>
  <c r="H175" i="15"/>
  <c r="G175" i="15"/>
  <c r="F175" i="15"/>
  <c r="AH166" i="13"/>
  <c r="AG166" i="13"/>
  <c r="AF166" i="13"/>
  <c r="AE166" i="13"/>
  <c r="AD166" i="13"/>
  <c r="AC166" i="13"/>
  <c r="AB166" i="13"/>
  <c r="AA166" i="13"/>
  <c r="Z166" i="13"/>
  <c r="Y166" i="13"/>
  <c r="X166" i="13"/>
  <c r="W166" i="13"/>
  <c r="V166" i="13"/>
  <c r="U166" i="13"/>
  <c r="T166" i="13"/>
  <c r="S166" i="13"/>
  <c r="R166" i="13"/>
  <c r="Q166" i="13"/>
  <c r="P166" i="13"/>
  <c r="O166" i="13"/>
  <c r="N166" i="13"/>
  <c r="M166" i="13"/>
  <c r="L166" i="13"/>
  <c r="K166" i="13"/>
  <c r="J166" i="13"/>
  <c r="I166" i="13"/>
  <c r="H166" i="13"/>
  <c r="G166" i="13"/>
  <c r="F166" i="13"/>
  <c r="AH165" i="13"/>
  <c r="AG165" i="13"/>
  <c r="AF165" i="13"/>
  <c r="AE165" i="13"/>
  <c r="AD165" i="13"/>
  <c r="AC165" i="13"/>
  <c r="AB165" i="13"/>
  <c r="AA165" i="13"/>
  <c r="Z165" i="13"/>
  <c r="Y165" i="13"/>
  <c r="X165" i="13"/>
  <c r="W165" i="13"/>
  <c r="V165" i="13"/>
  <c r="U165" i="13"/>
  <c r="T165" i="13"/>
  <c r="S165" i="13"/>
  <c r="R165" i="13"/>
  <c r="Q165" i="13"/>
  <c r="P165" i="13"/>
  <c r="O165" i="13"/>
  <c r="N165" i="13"/>
  <c r="M165" i="13"/>
  <c r="L165" i="13"/>
  <c r="K165" i="13"/>
  <c r="J165" i="13"/>
  <c r="I165" i="13"/>
  <c r="H165" i="13"/>
  <c r="G165" i="13"/>
  <c r="F165" i="13"/>
  <c r="F142" i="21"/>
  <c r="G142" i="21"/>
  <c r="H142" i="21"/>
  <c r="I142" i="21"/>
  <c r="J142" i="21"/>
  <c r="K142" i="21"/>
  <c r="L142" i="21"/>
  <c r="M142" i="21"/>
  <c r="N142" i="21"/>
  <c r="O142" i="21"/>
  <c r="P142" i="21"/>
  <c r="Q142" i="21"/>
  <c r="R142" i="21"/>
  <c r="S142" i="21"/>
  <c r="T142" i="21"/>
  <c r="U142" i="21"/>
  <c r="V142" i="21"/>
  <c r="W142" i="21"/>
  <c r="X142" i="21"/>
  <c r="Y142" i="21"/>
  <c r="Z142" i="21"/>
  <c r="AA142" i="21"/>
  <c r="AB142" i="21"/>
  <c r="AC142" i="21"/>
  <c r="AD142" i="21"/>
  <c r="AE142" i="21"/>
  <c r="AF142" i="21"/>
  <c r="AG142" i="21"/>
  <c r="AH142" i="21"/>
  <c r="F176" i="3" l="1"/>
  <c r="AH142" i="20"/>
  <c r="AI142" i="20"/>
  <c r="AJ142" i="20"/>
  <c r="AK142" i="20"/>
  <c r="AL142" i="20"/>
  <c r="AM142" i="20"/>
  <c r="AN142" i="20"/>
  <c r="AO142" i="20"/>
  <c r="AP142" i="20"/>
  <c r="AQ142" i="20"/>
  <c r="AR142" i="20"/>
  <c r="AH143" i="20"/>
  <c r="AI143" i="20"/>
  <c r="AJ143" i="20"/>
  <c r="AK143" i="20"/>
  <c r="AL143" i="20"/>
  <c r="AM143" i="20"/>
  <c r="AN143" i="20"/>
  <c r="AO143" i="20"/>
  <c r="AP143" i="20"/>
  <c r="AQ143" i="20"/>
  <c r="AR143" i="20"/>
  <c r="AH144" i="20"/>
  <c r="AI144" i="20"/>
  <c r="AJ144" i="20"/>
  <c r="AK144" i="20"/>
  <c r="AL144" i="20"/>
  <c r="AM144" i="20"/>
  <c r="AN144" i="20"/>
  <c r="AO144" i="20"/>
  <c r="AP144" i="20"/>
  <c r="AQ144" i="20"/>
  <c r="AR144" i="20"/>
  <c r="AH149" i="20"/>
  <c r="AI149" i="20"/>
  <c r="AJ149" i="20"/>
  <c r="AK149" i="20"/>
  <c r="AL149" i="20"/>
  <c r="AM149" i="20"/>
  <c r="AN149" i="20"/>
  <c r="AO149" i="20"/>
  <c r="AP149" i="20"/>
  <c r="AQ149" i="20"/>
  <c r="AR149" i="20"/>
  <c r="AH150" i="20"/>
  <c r="AI150" i="20"/>
  <c r="AJ150" i="20"/>
  <c r="AK150" i="20"/>
  <c r="AL150" i="20"/>
  <c r="AM150" i="20"/>
  <c r="AN150" i="20"/>
  <c r="AO150" i="20"/>
  <c r="AP150" i="20"/>
  <c r="AQ150" i="20"/>
  <c r="AR150" i="20"/>
  <c r="AH151" i="20"/>
  <c r="AI151" i="20"/>
  <c r="AJ151" i="20"/>
  <c r="AK151" i="20"/>
  <c r="AL151" i="20"/>
  <c r="AM151" i="20"/>
  <c r="AN151" i="20"/>
  <c r="AO151" i="20"/>
  <c r="AP151" i="20"/>
  <c r="AQ151" i="20"/>
  <c r="AR151" i="20"/>
  <c r="AH152" i="20"/>
  <c r="AI152" i="20"/>
  <c r="AJ152" i="20"/>
  <c r="AK152" i="20"/>
  <c r="AL152" i="20"/>
  <c r="AM152" i="20"/>
  <c r="AN152" i="20"/>
  <c r="AO152" i="20"/>
  <c r="AP152" i="20"/>
  <c r="AQ152" i="20"/>
  <c r="AR152" i="20"/>
  <c r="AH153" i="20"/>
  <c r="AI153" i="20"/>
  <c r="AJ153" i="20"/>
  <c r="AK153" i="20"/>
  <c r="AL153" i="20"/>
  <c r="AM153" i="20"/>
  <c r="AN153" i="20"/>
  <c r="AO153" i="20"/>
  <c r="AP153" i="20"/>
  <c r="AQ153" i="20"/>
  <c r="AR153" i="20"/>
  <c r="AH154" i="20"/>
  <c r="AI154" i="20"/>
  <c r="AJ154" i="20"/>
  <c r="AK154" i="20"/>
  <c r="AL154" i="20"/>
  <c r="AM154" i="20"/>
  <c r="AN154" i="20"/>
  <c r="AO154" i="20"/>
  <c r="AP154" i="20"/>
  <c r="AQ154" i="20"/>
  <c r="AR154" i="20"/>
  <c r="AH155" i="20"/>
  <c r="AI155" i="20"/>
  <c r="AJ155" i="20"/>
  <c r="AK155" i="20"/>
  <c r="AL155" i="20"/>
  <c r="AM155" i="20"/>
  <c r="AN155" i="20"/>
  <c r="AO155" i="20"/>
  <c r="AP155" i="20"/>
  <c r="AQ155" i="20"/>
  <c r="AR155" i="20"/>
  <c r="AH157" i="20"/>
  <c r="AI157" i="20"/>
  <c r="AJ157" i="20"/>
  <c r="AK157" i="20"/>
  <c r="AL157" i="20"/>
  <c r="AM157" i="20"/>
  <c r="AN157" i="20"/>
  <c r="AO157" i="20"/>
  <c r="AP157" i="20"/>
  <c r="AQ157" i="20"/>
  <c r="AR157" i="20"/>
  <c r="AH158" i="20"/>
  <c r="AI158" i="20"/>
  <c r="AJ158" i="20"/>
  <c r="AK158" i="20"/>
  <c r="AL158" i="20"/>
  <c r="AM158" i="20"/>
  <c r="AN158" i="20"/>
  <c r="AO158" i="20"/>
  <c r="AP158" i="20"/>
  <c r="AQ158" i="20"/>
  <c r="AR158" i="20"/>
  <c r="AH161" i="20"/>
  <c r="AI161" i="20"/>
  <c r="AJ161" i="20"/>
  <c r="AK161" i="20"/>
  <c r="AL161" i="20"/>
  <c r="AM161" i="20"/>
  <c r="AN161" i="20"/>
  <c r="AO161" i="20"/>
  <c r="AP161" i="20"/>
  <c r="AQ161" i="20"/>
  <c r="AR161" i="20"/>
  <c r="AG143" i="20"/>
  <c r="AG144" i="20"/>
  <c r="AG149" i="20"/>
  <c r="AG150" i="20"/>
  <c r="AG151" i="20"/>
  <c r="AG152" i="20"/>
  <c r="AG153" i="20"/>
  <c r="AG154" i="20"/>
  <c r="AG155" i="20"/>
  <c r="AG157" i="20"/>
  <c r="AG158" i="20"/>
  <c r="AG161" i="20"/>
  <c r="AH161" i="21"/>
  <c r="AG161" i="21"/>
  <c r="AF161" i="21"/>
  <c r="AE161" i="21"/>
  <c r="AD161" i="21"/>
  <c r="AC161" i="21"/>
  <c r="AB161" i="21"/>
  <c r="AA161" i="21"/>
  <c r="Z161" i="21"/>
  <c r="Y161" i="21"/>
  <c r="X161" i="21"/>
  <c r="W161" i="21"/>
  <c r="V161" i="21"/>
  <c r="U161" i="21"/>
  <c r="T161" i="21"/>
  <c r="S161" i="21"/>
  <c r="R161" i="21"/>
  <c r="Q161" i="21"/>
  <c r="P161" i="21"/>
  <c r="O161" i="21"/>
  <c r="N161" i="21"/>
  <c r="M161" i="21"/>
  <c r="L161" i="21"/>
  <c r="K161" i="21"/>
  <c r="J161" i="21"/>
  <c r="I161" i="21"/>
  <c r="H161" i="21"/>
  <c r="G161" i="21"/>
  <c r="F161" i="21"/>
  <c r="H160" i="21"/>
  <c r="G160" i="21"/>
  <c r="F160" i="21"/>
  <c r="AH159" i="21"/>
  <c r="AG159" i="21"/>
  <c r="AF159" i="21"/>
  <c r="AE159" i="21"/>
  <c r="AD159" i="21"/>
  <c r="AC159" i="21"/>
  <c r="AB159" i="21"/>
  <c r="AA159" i="21"/>
  <c r="Z159" i="21"/>
  <c r="Y159" i="21"/>
  <c r="X159" i="21"/>
  <c r="W159" i="21"/>
  <c r="V159" i="21"/>
  <c r="U159" i="21"/>
  <c r="T159" i="21"/>
  <c r="S159" i="21"/>
  <c r="R159" i="21"/>
  <c r="Q159" i="21"/>
  <c r="P159" i="21"/>
  <c r="O159" i="21"/>
  <c r="N159" i="21"/>
  <c r="M159" i="21"/>
  <c r="L159" i="21"/>
  <c r="K159" i="21"/>
  <c r="J159" i="21"/>
  <c r="I159" i="21"/>
  <c r="H159" i="21"/>
  <c r="G159" i="21"/>
  <c r="F159" i="21"/>
  <c r="AH158" i="21"/>
  <c r="AG158" i="21"/>
  <c r="AF158" i="21"/>
  <c r="AE158" i="21"/>
  <c r="AD158" i="21"/>
  <c r="AC158" i="21"/>
  <c r="AB158" i="21"/>
  <c r="AA158" i="21"/>
  <c r="Z158" i="21"/>
  <c r="Y158" i="21"/>
  <c r="X158" i="21"/>
  <c r="W158" i="21"/>
  <c r="V158" i="21"/>
  <c r="U158" i="21"/>
  <c r="T158" i="21"/>
  <c r="S158" i="21"/>
  <c r="R158" i="21"/>
  <c r="Q158" i="21"/>
  <c r="P158" i="21"/>
  <c r="O158" i="21"/>
  <c r="N158" i="21"/>
  <c r="M158" i="21"/>
  <c r="L158" i="21"/>
  <c r="K158" i="21"/>
  <c r="J158" i="21"/>
  <c r="I158" i="21"/>
  <c r="AH157" i="21"/>
  <c r="AG157" i="21"/>
  <c r="AF157" i="21"/>
  <c r="AE157" i="21"/>
  <c r="AD157" i="21"/>
  <c r="AC157" i="21"/>
  <c r="AB157" i="21"/>
  <c r="AA157" i="21"/>
  <c r="Z157" i="21"/>
  <c r="Y157" i="21"/>
  <c r="X157" i="21"/>
  <c r="W157" i="21"/>
  <c r="V157" i="21"/>
  <c r="U157" i="21"/>
  <c r="T157" i="21"/>
  <c r="S157" i="21"/>
  <c r="R157" i="21"/>
  <c r="Q157" i="21"/>
  <c r="P157" i="21"/>
  <c r="O157" i="21"/>
  <c r="N157" i="21"/>
  <c r="M157" i="21"/>
  <c r="L157" i="21"/>
  <c r="K157" i="21"/>
  <c r="J157" i="21"/>
  <c r="I157" i="21"/>
  <c r="R156" i="21"/>
  <c r="Q156" i="21"/>
  <c r="P156" i="21"/>
  <c r="O156" i="21"/>
  <c r="N156" i="21"/>
  <c r="M156" i="21"/>
  <c r="L156" i="21"/>
  <c r="K156" i="21"/>
  <c r="J156" i="21"/>
  <c r="I156" i="21"/>
  <c r="H156" i="21"/>
  <c r="G156" i="21"/>
  <c r="F156" i="21"/>
  <c r="AH155" i="21"/>
  <c r="AG155" i="21"/>
  <c r="AF155" i="21"/>
  <c r="AE155" i="21"/>
  <c r="AD155" i="21"/>
  <c r="AC155" i="21"/>
  <c r="AB155" i="21"/>
  <c r="AA155" i="21"/>
  <c r="Z155" i="21"/>
  <c r="Y155" i="21"/>
  <c r="X155" i="21"/>
  <c r="W155" i="21"/>
  <c r="V155" i="21"/>
  <c r="U155" i="21"/>
  <c r="T155" i="21"/>
  <c r="S155" i="21"/>
  <c r="R155" i="21"/>
  <c r="Q155" i="21"/>
  <c r="P155" i="21"/>
  <c r="O155" i="21"/>
  <c r="N155" i="21"/>
  <c r="M155" i="21"/>
  <c r="L155" i="21"/>
  <c r="K155" i="21"/>
  <c r="J155" i="21"/>
  <c r="I155" i="21"/>
  <c r="H155" i="21"/>
  <c r="G155" i="21"/>
  <c r="F155" i="21"/>
  <c r="AH154" i="21"/>
  <c r="AG154" i="21"/>
  <c r="AF154" i="21"/>
  <c r="AE154" i="21"/>
  <c r="AD154" i="21"/>
  <c r="AC154" i="21"/>
  <c r="AB154" i="21"/>
  <c r="AA154" i="21"/>
  <c r="Z154" i="21"/>
  <c r="Y154" i="21"/>
  <c r="X154" i="21"/>
  <c r="W154" i="21"/>
  <c r="V154" i="21"/>
  <c r="U154" i="21"/>
  <c r="T154" i="21"/>
  <c r="S154" i="21"/>
  <c r="R154" i="21"/>
  <c r="Q154" i="21"/>
  <c r="P154" i="21"/>
  <c r="O154" i="21"/>
  <c r="N154" i="21"/>
  <c r="M154" i="21"/>
  <c r="L154" i="21"/>
  <c r="K154" i="21"/>
  <c r="J154" i="21"/>
  <c r="I154" i="21"/>
  <c r="H154" i="21"/>
  <c r="G154" i="21"/>
  <c r="F154" i="21"/>
  <c r="AH153" i="21"/>
  <c r="AG153" i="21"/>
  <c r="AF153" i="21"/>
  <c r="AE153" i="21"/>
  <c r="AD153" i="21"/>
  <c r="AC153" i="21"/>
  <c r="AB153" i="21"/>
  <c r="AA153" i="21"/>
  <c r="Z153" i="21"/>
  <c r="Y153" i="21"/>
  <c r="X153" i="21"/>
  <c r="W153" i="21"/>
  <c r="V153" i="21"/>
  <c r="U153" i="21"/>
  <c r="T153" i="21"/>
  <c r="S153" i="21"/>
  <c r="R153" i="21"/>
  <c r="Q153" i="21"/>
  <c r="P153" i="21"/>
  <c r="O153" i="21"/>
  <c r="N153" i="21"/>
  <c r="AH152" i="21"/>
  <c r="AG152" i="21"/>
  <c r="AF152" i="21"/>
  <c r="AE152" i="21"/>
  <c r="AD152" i="21"/>
  <c r="AC152" i="21"/>
  <c r="AB152" i="21"/>
  <c r="AA152" i="21"/>
  <c r="Z152" i="21"/>
  <c r="Y152" i="21"/>
  <c r="X152" i="21"/>
  <c r="W152" i="21"/>
  <c r="V152" i="21"/>
  <c r="U152" i="21"/>
  <c r="T152" i="21"/>
  <c r="S152" i="21"/>
  <c r="R152" i="21"/>
  <c r="Q152" i="21"/>
  <c r="P152" i="21"/>
  <c r="O152" i="21"/>
  <c r="N152" i="21"/>
  <c r="M152" i="21"/>
  <c r="L152" i="21"/>
  <c r="K152" i="21"/>
  <c r="J152" i="21"/>
  <c r="I152" i="21"/>
  <c r="H152" i="21"/>
  <c r="G152" i="21"/>
  <c r="F152" i="21"/>
  <c r="AH151" i="21"/>
  <c r="AG151" i="21"/>
  <c r="AF151" i="21"/>
  <c r="AE151" i="21"/>
  <c r="AD151" i="21"/>
  <c r="AC151" i="21"/>
  <c r="AB151" i="21"/>
  <c r="AA151" i="21"/>
  <c r="Z151" i="21"/>
  <c r="Y151" i="21"/>
  <c r="X151" i="21"/>
  <c r="W151" i="21"/>
  <c r="V151" i="21"/>
  <c r="U151" i="21"/>
  <c r="T151" i="21"/>
  <c r="S151" i="21"/>
  <c r="R151" i="21"/>
  <c r="Q151" i="21"/>
  <c r="P151" i="21"/>
  <c r="O151" i="21"/>
  <c r="N151" i="21"/>
  <c r="M151" i="21"/>
  <c r="L151" i="21"/>
  <c r="K151" i="21"/>
  <c r="J151" i="21"/>
  <c r="I151" i="21"/>
  <c r="H151" i="21"/>
  <c r="G151" i="21"/>
  <c r="F151" i="21"/>
  <c r="AH150" i="21"/>
  <c r="AG150" i="21"/>
  <c r="AF150" i="21"/>
  <c r="AE150" i="21"/>
  <c r="AD150" i="21"/>
  <c r="AC150" i="21"/>
  <c r="AB150" i="21"/>
  <c r="AA150" i="21"/>
  <c r="Z150" i="21"/>
  <c r="Y150" i="21"/>
  <c r="X150" i="21"/>
  <c r="W150" i="21"/>
  <c r="V150" i="21"/>
  <c r="U150" i="21"/>
  <c r="T150" i="21"/>
  <c r="S150" i="21"/>
  <c r="R150" i="21"/>
  <c r="Q150" i="21"/>
  <c r="P150" i="21"/>
  <c r="O150" i="21"/>
  <c r="N150" i="21"/>
  <c r="M150" i="21"/>
  <c r="L150" i="21"/>
  <c r="K150" i="21"/>
  <c r="J150" i="21"/>
  <c r="I150" i="21"/>
  <c r="H150" i="21"/>
  <c r="G150" i="21"/>
  <c r="F150" i="21"/>
  <c r="AH149" i="21"/>
  <c r="AG149" i="21"/>
  <c r="AF149" i="21"/>
  <c r="AE149" i="21"/>
  <c r="AD149" i="21"/>
  <c r="AC149" i="21"/>
  <c r="AB149" i="21"/>
  <c r="AA149" i="21"/>
  <c r="Z149" i="21"/>
  <c r="Y149" i="21"/>
  <c r="X149" i="21"/>
  <c r="W149" i="21"/>
  <c r="V149" i="21"/>
  <c r="U149" i="21"/>
  <c r="T149" i="21"/>
  <c r="S149" i="21"/>
  <c r="R149" i="21"/>
  <c r="Q149" i="21"/>
  <c r="P149" i="21"/>
  <c r="O149" i="21"/>
  <c r="N149" i="21"/>
  <c r="M149" i="21"/>
  <c r="L149" i="21"/>
  <c r="K149" i="21"/>
  <c r="J149" i="21"/>
  <c r="I149" i="21"/>
  <c r="H149" i="21"/>
  <c r="G149" i="21"/>
  <c r="F149" i="21"/>
  <c r="R148" i="21"/>
  <c r="Q148" i="21"/>
  <c r="P148" i="21"/>
  <c r="O148" i="21"/>
  <c r="N148" i="21"/>
  <c r="M148" i="21"/>
  <c r="L148" i="21"/>
  <c r="K148" i="21"/>
  <c r="J148" i="21"/>
  <c r="I148" i="21"/>
  <c r="H148" i="21"/>
  <c r="G148" i="21"/>
  <c r="F148" i="21"/>
  <c r="AH147" i="21"/>
  <c r="AG147" i="21"/>
  <c r="AF147" i="21"/>
  <c r="AE147" i="21"/>
  <c r="AD147" i="21"/>
  <c r="AC147" i="21"/>
  <c r="AB147" i="21"/>
  <c r="AA147" i="21"/>
  <c r="Z147" i="21"/>
  <c r="Y147" i="21"/>
  <c r="X147" i="21"/>
  <c r="W147" i="21"/>
  <c r="V147" i="21"/>
  <c r="U147" i="21"/>
  <c r="T147" i="21"/>
  <c r="S147" i="21"/>
  <c r="R147" i="21"/>
  <c r="Q147" i="21"/>
  <c r="P147" i="21"/>
  <c r="O147" i="21"/>
  <c r="N147" i="21"/>
  <c r="M147" i="21"/>
  <c r="L147" i="21"/>
  <c r="K147" i="21"/>
  <c r="J147" i="21"/>
  <c r="I147" i="21"/>
  <c r="H147" i="21"/>
  <c r="G147" i="21"/>
  <c r="F147" i="21"/>
  <c r="AH146" i="21"/>
  <c r="AG146" i="21"/>
  <c r="AF146" i="21"/>
  <c r="AE146" i="21"/>
  <c r="AD146" i="21"/>
  <c r="AC146" i="21"/>
  <c r="AB146" i="21"/>
  <c r="AA146" i="21"/>
  <c r="Z146" i="21"/>
  <c r="Y146" i="21"/>
  <c r="X146" i="21"/>
  <c r="W146" i="21"/>
  <c r="V146" i="21"/>
  <c r="U146" i="21"/>
  <c r="T146" i="21"/>
  <c r="S146" i="21"/>
  <c r="R146" i="21"/>
  <c r="Q146" i="21"/>
  <c r="P146" i="21"/>
  <c r="O146" i="21"/>
  <c r="N146" i="21"/>
  <c r="M146" i="21"/>
  <c r="L146" i="21"/>
  <c r="K146" i="21"/>
  <c r="J146" i="21"/>
  <c r="I146" i="21"/>
  <c r="H146" i="21"/>
  <c r="G146" i="21"/>
  <c r="F146" i="21"/>
  <c r="AH145" i="21"/>
  <c r="AG145" i="21"/>
  <c r="AF145" i="21"/>
  <c r="AE145" i="21"/>
  <c r="AD145" i="21"/>
  <c r="AC145" i="21"/>
  <c r="AB145" i="21"/>
  <c r="AA145" i="21"/>
  <c r="Z145" i="21"/>
  <c r="Y145" i="21"/>
  <c r="X145" i="21"/>
  <c r="W145" i="21"/>
  <c r="V145" i="21"/>
  <c r="U145" i="21"/>
  <c r="T145" i="21"/>
  <c r="S145" i="21"/>
  <c r="R145" i="21"/>
  <c r="Q145" i="21"/>
  <c r="P145" i="21"/>
  <c r="O145" i="21"/>
  <c r="N145" i="21"/>
  <c r="AH144" i="21"/>
  <c r="AG144" i="21"/>
  <c r="AF144" i="21"/>
  <c r="AE144" i="21"/>
  <c r="AD144" i="21"/>
  <c r="AC144" i="21"/>
  <c r="AB144" i="21"/>
  <c r="AA144" i="21"/>
  <c r="Z144" i="21"/>
  <c r="Y144" i="21"/>
  <c r="X144" i="21"/>
  <c r="W144" i="21"/>
  <c r="V144" i="21"/>
  <c r="U144" i="21"/>
  <c r="T144" i="21"/>
  <c r="S144" i="21"/>
  <c r="R144" i="21"/>
  <c r="Q144" i="21"/>
  <c r="P144" i="21"/>
  <c r="O144" i="21"/>
  <c r="N144" i="21"/>
  <c r="M144" i="21"/>
  <c r="L144" i="21"/>
  <c r="K144" i="21"/>
  <c r="J144" i="21"/>
  <c r="I144" i="21"/>
  <c r="H144" i="21"/>
  <c r="G144" i="21"/>
  <c r="F144" i="21"/>
  <c r="AH143" i="21"/>
  <c r="AG143" i="21"/>
  <c r="AF143" i="21"/>
  <c r="AE143" i="21"/>
  <c r="AD143" i="21"/>
  <c r="AC143" i="21"/>
  <c r="AB143" i="21"/>
  <c r="AA143" i="21"/>
  <c r="Z143" i="21"/>
  <c r="Y143" i="21"/>
  <c r="X143" i="21"/>
  <c r="W143" i="21"/>
  <c r="V143" i="21"/>
  <c r="U143" i="21"/>
  <c r="T143" i="21"/>
  <c r="S143" i="21"/>
  <c r="R143" i="21"/>
  <c r="Q143" i="21"/>
  <c r="P143" i="21"/>
  <c r="O143" i="21"/>
  <c r="N143" i="21"/>
  <c r="M143" i="21"/>
  <c r="L143" i="21"/>
  <c r="K143" i="21"/>
  <c r="J143" i="21"/>
  <c r="I143" i="21"/>
  <c r="H143" i="21"/>
  <c r="G143" i="21"/>
  <c r="F143" i="21"/>
  <c r="AF161" i="20"/>
  <c r="AE161" i="20"/>
  <c r="AD161" i="20"/>
  <c r="AC161" i="20"/>
  <c r="AB161" i="20"/>
  <c r="AA161" i="20"/>
  <c r="Z161" i="20"/>
  <c r="Y161" i="20"/>
  <c r="X161" i="20"/>
  <c r="W161" i="20"/>
  <c r="V161" i="20"/>
  <c r="U161" i="20"/>
  <c r="T161" i="20"/>
  <c r="S161" i="20"/>
  <c r="R161" i="20"/>
  <c r="Q161" i="20"/>
  <c r="P161" i="20"/>
  <c r="O161" i="20"/>
  <c r="N161" i="20"/>
  <c r="M161" i="20"/>
  <c r="L161" i="20"/>
  <c r="K161" i="20"/>
  <c r="J161" i="20"/>
  <c r="I161" i="20"/>
  <c r="H161" i="20"/>
  <c r="G161" i="20"/>
  <c r="F161" i="20"/>
  <c r="H160" i="20"/>
  <c r="G160" i="20"/>
  <c r="F160" i="20"/>
  <c r="R159" i="20"/>
  <c r="Q159" i="20"/>
  <c r="P159" i="20"/>
  <c r="O159" i="20"/>
  <c r="N159" i="20"/>
  <c r="M159" i="20"/>
  <c r="L159" i="20"/>
  <c r="K159" i="20"/>
  <c r="J159" i="20"/>
  <c r="I159" i="20"/>
  <c r="H159" i="20"/>
  <c r="G159" i="20"/>
  <c r="F159" i="20"/>
  <c r="AF158" i="20"/>
  <c r="AE158" i="20"/>
  <c r="AD158" i="20"/>
  <c r="AC158" i="20"/>
  <c r="AB158" i="20"/>
  <c r="AA158" i="20"/>
  <c r="Z158" i="20"/>
  <c r="Y158" i="20"/>
  <c r="X158" i="20"/>
  <c r="W158" i="20"/>
  <c r="V158" i="20"/>
  <c r="U158" i="20"/>
  <c r="T158" i="20"/>
  <c r="S158" i="20"/>
  <c r="R158" i="20"/>
  <c r="Q158" i="20"/>
  <c r="P158" i="20"/>
  <c r="O158" i="20"/>
  <c r="N158" i="20"/>
  <c r="M158" i="20"/>
  <c r="L158" i="20"/>
  <c r="K158" i="20"/>
  <c r="J158" i="20"/>
  <c r="I158" i="20"/>
  <c r="AF157" i="20"/>
  <c r="AE157" i="20"/>
  <c r="AD157" i="20"/>
  <c r="AC157" i="20"/>
  <c r="AB157" i="20"/>
  <c r="AA157" i="20"/>
  <c r="Z157" i="20"/>
  <c r="Y157" i="20"/>
  <c r="X157" i="20"/>
  <c r="W157" i="20"/>
  <c r="V157" i="20"/>
  <c r="U157" i="20"/>
  <c r="T157" i="20"/>
  <c r="S157" i="20"/>
  <c r="R157" i="20"/>
  <c r="Q157" i="20"/>
  <c r="P157" i="20"/>
  <c r="O157" i="20"/>
  <c r="N157" i="20"/>
  <c r="M157" i="20"/>
  <c r="L157" i="20"/>
  <c r="K157" i="20"/>
  <c r="J157" i="20"/>
  <c r="I157" i="20"/>
  <c r="R156" i="20"/>
  <c r="Q156" i="20"/>
  <c r="P156" i="20"/>
  <c r="O156" i="20"/>
  <c r="N156" i="20"/>
  <c r="M156" i="20"/>
  <c r="L156" i="20"/>
  <c r="K156" i="20"/>
  <c r="J156" i="20"/>
  <c r="I156" i="20"/>
  <c r="H156" i="20"/>
  <c r="G156" i="20"/>
  <c r="F156" i="20"/>
  <c r="AF155" i="20"/>
  <c r="AE155" i="20"/>
  <c r="AD155" i="20"/>
  <c r="AC155" i="20"/>
  <c r="AB155" i="20"/>
  <c r="AA155" i="20"/>
  <c r="Z155" i="20"/>
  <c r="Y155" i="20"/>
  <c r="X155" i="20"/>
  <c r="W155" i="20"/>
  <c r="V155" i="20"/>
  <c r="U155" i="20"/>
  <c r="T155" i="20"/>
  <c r="S155" i="20"/>
  <c r="R155" i="20"/>
  <c r="Q155" i="20"/>
  <c r="P155" i="20"/>
  <c r="O155" i="20"/>
  <c r="N155" i="20"/>
  <c r="M155" i="20"/>
  <c r="L155" i="20"/>
  <c r="K155" i="20"/>
  <c r="J155" i="20"/>
  <c r="I155" i="20"/>
  <c r="H155" i="20"/>
  <c r="G155" i="20"/>
  <c r="F155" i="20"/>
  <c r="AF154" i="20"/>
  <c r="AE154" i="20"/>
  <c r="AD154" i="20"/>
  <c r="AC154" i="20"/>
  <c r="AB154" i="20"/>
  <c r="AA154" i="20"/>
  <c r="Z154" i="20"/>
  <c r="Y154" i="20"/>
  <c r="X154" i="20"/>
  <c r="W154" i="20"/>
  <c r="V154" i="20"/>
  <c r="U154" i="20"/>
  <c r="T154" i="20"/>
  <c r="S154" i="20"/>
  <c r="R154" i="20"/>
  <c r="Q154" i="20"/>
  <c r="P154" i="20"/>
  <c r="O154" i="20"/>
  <c r="N154" i="20"/>
  <c r="M154" i="20"/>
  <c r="L154" i="20"/>
  <c r="K154" i="20"/>
  <c r="J154" i="20"/>
  <c r="I154" i="20"/>
  <c r="H154" i="20"/>
  <c r="G154" i="20"/>
  <c r="F154" i="20"/>
  <c r="AF153" i="20"/>
  <c r="AE153" i="20"/>
  <c r="AD153" i="20"/>
  <c r="AC153" i="20"/>
  <c r="AB153" i="20"/>
  <c r="AA153" i="20"/>
  <c r="Z153" i="20"/>
  <c r="Y153" i="20"/>
  <c r="X153" i="20"/>
  <c r="W153" i="20"/>
  <c r="V153" i="20"/>
  <c r="U153" i="20"/>
  <c r="T153" i="20"/>
  <c r="S153" i="20"/>
  <c r="R153" i="20"/>
  <c r="Q153" i="20"/>
  <c r="P153" i="20"/>
  <c r="O153" i="20"/>
  <c r="N153" i="20"/>
  <c r="AF152" i="20"/>
  <c r="AE152" i="20"/>
  <c r="AD152" i="20"/>
  <c r="AC152" i="20"/>
  <c r="AB152" i="20"/>
  <c r="AA152" i="20"/>
  <c r="Z152" i="20"/>
  <c r="Y152" i="20"/>
  <c r="X152" i="20"/>
  <c r="W152" i="20"/>
  <c r="V152" i="20"/>
  <c r="U152" i="20"/>
  <c r="T152" i="20"/>
  <c r="S152" i="20"/>
  <c r="R152" i="20"/>
  <c r="Q152" i="20"/>
  <c r="P152" i="20"/>
  <c r="O152" i="20"/>
  <c r="N152" i="20"/>
  <c r="M152" i="20"/>
  <c r="L152" i="20"/>
  <c r="K152" i="20"/>
  <c r="J152" i="20"/>
  <c r="I152" i="20"/>
  <c r="H152" i="20"/>
  <c r="G152" i="20"/>
  <c r="F152" i="20"/>
  <c r="AF151" i="20"/>
  <c r="AE151" i="20"/>
  <c r="AD151" i="20"/>
  <c r="AC151" i="20"/>
  <c r="AB151" i="20"/>
  <c r="AA151" i="20"/>
  <c r="Z151" i="20"/>
  <c r="Y151" i="20"/>
  <c r="X151" i="20"/>
  <c r="W151" i="20"/>
  <c r="V151" i="20"/>
  <c r="U151" i="20"/>
  <c r="T151" i="20"/>
  <c r="S151" i="20"/>
  <c r="R151" i="20"/>
  <c r="Q151" i="20"/>
  <c r="P151" i="20"/>
  <c r="O151" i="20"/>
  <c r="N151" i="20"/>
  <c r="M151" i="20"/>
  <c r="L151" i="20"/>
  <c r="K151" i="20"/>
  <c r="J151" i="20"/>
  <c r="I151" i="20"/>
  <c r="H151" i="20"/>
  <c r="G151" i="20"/>
  <c r="F151" i="20"/>
  <c r="AF150" i="20"/>
  <c r="AE150" i="20"/>
  <c r="AD150" i="20"/>
  <c r="AC150" i="20"/>
  <c r="AB150" i="20"/>
  <c r="AA150" i="20"/>
  <c r="Z150" i="20"/>
  <c r="Y150" i="20"/>
  <c r="X150" i="20"/>
  <c r="W150" i="20"/>
  <c r="V150" i="20"/>
  <c r="U150" i="20"/>
  <c r="T150" i="20"/>
  <c r="S150" i="20"/>
  <c r="R150" i="20"/>
  <c r="Q150" i="20"/>
  <c r="P150" i="20"/>
  <c r="O150" i="20"/>
  <c r="N150" i="20"/>
  <c r="M150" i="20"/>
  <c r="L150" i="20"/>
  <c r="K150" i="20"/>
  <c r="J150" i="20"/>
  <c r="I150" i="20"/>
  <c r="H150" i="20"/>
  <c r="G150" i="20"/>
  <c r="F150" i="20"/>
  <c r="AF149" i="20"/>
  <c r="AE149" i="20"/>
  <c r="AD149" i="20"/>
  <c r="AC149" i="20"/>
  <c r="AB149" i="20"/>
  <c r="AA149" i="20"/>
  <c r="Z149" i="20"/>
  <c r="Y149" i="20"/>
  <c r="X149" i="20"/>
  <c r="W149" i="20"/>
  <c r="V149" i="20"/>
  <c r="U149" i="20"/>
  <c r="T149" i="20"/>
  <c r="S149" i="20"/>
  <c r="R149" i="20"/>
  <c r="Q149" i="20"/>
  <c r="P149" i="20"/>
  <c r="O149" i="20"/>
  <c r="N149" i="20"/>
  <c r="M149" i="20"/>
  <c r="L149" i="20"/>
  <c r="K149" i="20"/>
  <c r="J149" i="20"/>
  <c r="I149" i="20"/>
  <c r="H149" i="20"/>
  <c r="G149" i="20"/>
  <c r="F149" i="20"/>
  <c r="R148" i="20"/>
  <c r="Q148" i="20"/>
  <c r="P148" i="20"/>
  <c r="O148" i="20"/>
  <c r="N148" i="20"/>
  <c r="M148" i="20"/>
  <c r="L148" i="20"/>
  <c r="K148" i="20"/>
  <c r="J148" i="20"/>
  <c r="I148" i="20"/>
  <c r="H148" i="20"/>
  <c r="G148" i="20"/>
  <c r="F148" i="20"/>
  <c r="R147" i="20"/>
  <c r="Q147" i="20"/>
  <c r="P147" i="20"/>
  <c r="O147" i="20"/>
  <c r="N147" i="20"/>
  <c r="M147" i="20"/>
  <c r="L147" i="20"/>
  <c r="K147" i="20"/>
  <c r="J147" i="20"/>
  <c r="I147" i="20"/>
  <c r="H147" i="20"/>
  <c r="G147" i="20"/>
  <c r="F147" i="20"/>
  <c r="R146" i="20"/>
  <c r="Q146" i="20"/>
  <c r="P146" i="20"/>
  <c r="O146" i="20"/>
  <c r="N146" i="20"/>
  <c r="M146" i="20"/>
  <c r="L146" i="20"/>
  <c r="K146" i="20"/>
  <c r="J146" i="20"/>
  <c r="I146" i="20"/>
  <c r="H146" i="20"/>
  <c r="G146" i="20"/>
  <c r="F146" i="20"/>
  <c r="R145" i="20"/>
  <c r="Q145" i="20"/>
  <c r="P145" i="20"/>
  <c r="O145" i="20"/>
  <c r="N145" i="20"/>
  <c r="AF144" i="20"/>
  <c r="AE144" i="20"/>
  <c r="AD144" i="20"/>
  <c r="AC144" i="20"/>
  <c r="AB144" i="20"/>
  <c r="AA144" i="20"/>
  <c r="Z144" i="20"/>
  <c r="Y144" i="20"/>
  <c r="X144" i="20"/>
  <c r="W144" i="20"/>
  <c r="V144" i="20"/>
  <c r="U144" i="20"/>
  <c r="T144" i="20"/>
  <c r="S144" i="20"/>
  <c r="R144" i="20"/>
  <c r="Q144" i="20"/>
  <c r="P144" i="20"/>
  <c r="O144" i="20"/>
  <c r="N144" i="20"/>
  <c r="M144" i="20"/>
  <c r="L144" i="20"/>
  <c r="K144" i="20"/>
  <c r="J144" i="20"/>
  <c r="I144" i="20"/>
  <c r="H144" i="20"/>
  <c r="G144" i="20"/>
  <c r="F144" i="20"/>
  <c r="AF143" i="20"/>
  <c r="AE143" i="20"/>
  <c r="AD143" i="20"/>
  <c r="AC143" i="20"/>
  <c r="AB143" i="20"/>
  <c r="AA143" i="20"/>
  <c r="Z143" i="20"/>
  <c r="Y143" i="20"/>
  <c r="X143" i="20"/>
  <c r="W143" i="20"/>
  <c r="V143" i="20"/>
  <c r="U143" i="20"/>
  <c r="T143" i="20"/>
  <c r="S143" i="20"/>
  <c r="R143" i="20"/>
  <c r="Q143" i="20"/>
  <c r="P143" i="20"/>
  <c r="O143" i="20"/>
  <c r="N143" i="20"/>
  <c r="M143" i="20"/>
  <c r="L143" i="20"/>
  <c r="K143" i="20"/>
  <c r="J143" i="20"/>
  <c r="I143" i="20"/>
  <c r="H143" i="20"/>
  <c r="G143" i="20"/>
  <c r="F143" i="20"/>
  <c r="AG142" i="20"/>
  <c r="AF142" i="20"/>
  <c r="AE142" i="20"/>
  <c r="AD142" i="20"/>
  <c r="AC142" i="20"/>
  <c r="AB142" i="20"/>
  <c r="AA142" i="20"/>
  <c r="Z142" i="20"/>
  <c r="Y142" i="20"/>
  <c r="X142" i="20"/>
  <c r="W142" i="20"/>
  <c r="V142" i="20"/>
  <c r="U142" i="20"/>
  <c r="T142" i="20"/>
  <c r="S142" i="20"/>
  <c r="R142" i="20"/>
  <c r="Q142" i="20"/>
  <c r="P142" i="20"/>
  <c r="O142" i="20"/>
  <c r="N142" i="20"/>
  <c r="M142" i="20"/>
  <c r="L142" i="20"/>
  <c r="K142" i="20"/>
  <c r="J142" i="20"/>
  <c r="I142" i="20"/>
  <c r="H142" i="20"/>
  <c r="G142" i="20"/>
  <c r="F142" i="20"/>
  <c r="F167" i="4" l="1"/>
  <c r="AH167" i="17"/>
  <c r="AG167" i="17"/>
  <c r="AF167" i="17"/>
  <c r="AE167" i="17"/>
  <c r="AD167" i="17"/>
  <c r="AC167" i="17"/>
  <c r="AB167" i="17"/>
  <c r="AA167" i="17"/>
  <c r="Z167" i="17"/>
  <c r="Y167" i="17"/>
  <c r="X167" i="17"/>
  <c r="W167" i="17"/>
  <c r="V167" i="17"/>
  <c r="U167" i="17"/>
  <c r="T167" i="17"/>
  <c r="S167" i="17"/>
  <c r="R167" i="17"/>
  <c r="Q167" i="17"/>
  <c r="P167" i="17"/>
  <c r="O167" i="17"/>
  <c r="N167" i="17"/>
  <c r="M167" i="17"/>
  <c r="L167" i="17"/>
  <c r="K167" i="17"/>
  <c r="J167" i="17"/>
  <c r="I167" i="17"/>
  <c r="H167" i="17"/>
  <c r="G167" i="17"/>
  <c r="F167" i="17"/>
  <c r="H166" i="17"/>
  <c r="G166" i="17"/>
  <c r="F166" i="17"/>
  <c r="AH165" i="17"/>
  <c r="AG165" i="17"/>
  <c r="AF165" i="17"/>
  <c r="AE165" i="17"/>
  <c r="AD165" i="17"/>
  <c r="AC165" i="17"/>
  <c r="AB165" i="17"/>
  <c r="AA165" i="17"/>
  <c r="Z165" i="17"/>
  <c r="Y165" i="17"/>
  <c r="X165" i="17"/>
  <c r="W165" i="17"/>
  <c r="V165" i="17"/>
  <c r="U165" i="17"/>
  <c r="T165" i="17"/>
  <c r="S165" i="17"/>
  <c r="R165" i="17"/>
  <c r="Q165" i="17"/>
  <c r="P165" i="17"/>
  <c r="O165" i="17"/>
  <c r="N165" i="17"/>
  <c r="M165" i="17"/>
  <c r="L165" i="17"/>
  <c r="K165" i="17"/>
  <c r="J165" i="17"/>
  <c r="I165" i="17"/>
  <c r="H165" i="17"/>
  <c r="G165" i="17"/>
  <c r="F165" i="17"/>
  <c r="AH164" i="17"/>
  <c r="AG164" i="17"/>
  <c r="AF164" i="17"/>
  <c r="AE164" i="17"/>
  <c r="AD164" i="17"/>
  <c r="AC164" i="17"/>
  <c r="AB164" i="17"/>
  <c r="AA164" i="17"/>
  <c r="Z164" i="17"/>
  <c r="Y164" i="17"/>
  <c r="X164" i="17"/>
  <c r="W164" i="17"/>
  <c r="V164" i="17"/>
  <c r="U164" i="17"/>
  <c r="T164" i="17"/>
  <c r="S164" i="17"/>
  <c r="R164" i="17"/>
  <c r="Q164" i="17"/>
  <c r="P164" i="17"/>
  <c r="O164" i="17"/>
  <c r="N164" i="17"/>
  <c r="M164" i="17"/>
  <c r="L164" i="17"/>
  <c r="K164" i="17"/>
  <c r="J164" i="17"/>
  <c r="I164" i="17"/>
  <c r="AH163" i="17"/>
  <c r="AG163" i="17"/>
  <c r="AF163" i="17"/>
  <c r="AE163" i="17"/>
  <c r="AD163" i="17"/>
  <c r="AC163" i="17"/>
  <c r="AB163" i="17"/>
  <c r="AA163" i="17"/>
  <c r="Z163" i="17"/>
  <c r="Y163" i="17"/>
  <c r="X163" i="17"/>
  <c r="W163" i="17"/>
  <c r="V163" i="17"/>
  <c r="U163" i="17"/>
  <c r="T163" i="17"/>
  <c r="S163" i="17"/>
  <c r="R163" i="17"/>
  <c r="Q163" i="17"/>
  <c r="P163" i="17"/>
  <c r="O163" i="17"/>
  <c r="N163" i="17"/>
  <c r="M163" i="17"/>
  <c r="L163" i="17"/>
  <c r="K163" i="17"/>
  <c r="J163" i="17"/>
  <c r="I163" i="17"/>
  <c r="AH162" i="17"/>
  <c r="AG162" i="17"/>
  <c r="AF162" i="17"/>
  <c r="AE162" i="17"/>
  <c r="AD162" i="17"/>
  <c r="AC162" i="17"/>
  <c r="AB162" i="17"/>
  <c r="AA162" i="17"/>
  <c r="Z162" i="17"/>
  <c r="Y162" i="17"/>
  <c r="X162" i="17"/>
  <c r="W162" i="17"/>
  <c r="V162" i="17"/>
  <c r="U162" i="17"/>
  <c r="T162" i="17"/>
  <c r="S162" i="17"/>
  <c r="R162" i="17"/>
  <c r="Q162" i="17"/>
  <c r="P162" i="17"/>
  <c r="O162" i="17"/>
  <c r="N162" i="17"/>
  <c r="M162" i="17"/>
  <c r="L162" i="17"/>
  <c r="K162" i="17"/>
  <c r="J162" i="17"/>
  <c r="I162" i="17"/>
  <c r="H162" i="17"/>
  <c r="G162" i="17"/>
  <c r="F162" i="17"/>
  <c r="AH161" i="17"/>
  <c r="AG161" i="17"/>
  <c r="AF161" i="17"/>
  <c r="AE161" i="17"/>
  <c r="AD161" i="17"/>
  <c r="AC161" i="17"/>
  <c r="AB161" i="17"/>
  <c r="AA161" i="17"/>
  <c r="Z161" i="17"/>
  <c r="Y161" i="17"/>
  <c r="X161" i="17"/>
  <c r="W161" i="17"/>
  <c r="V161" i="17"/>
  <c r="U161" i="17"/>
  <c r="T161" i="17"/>
  <c r="S161" i="17"/>
  <c r="R161" i="17"/>
  <c r="Q161" i="17"/>
  <c r="P161" i="17"/>
  <c r="O161" i="17"/>
  <c r="N161" i="17"/>
  <c r="M161" i="17"/>
  <c r="L161" i="17"/>
  <c r="K161" i="17"/>
  <c r="J161" i="17"/>
  <c r="I161" i="17"/>
  <c r="H161" i="17"/>
  <c r="G161" i="17"/>
  <c r="F161" i="17"/>
  <c r="AH160" i="17"/>
  <c r="AG160" i="17"/>
  <c r="AF160" i="17"/>
  <c r="AE160" i="17"/>
  <c r="AD160" i="17"/>
  <c r="AC160" i="17"/>
  <c r="AB160" i="17"/>
  <c r="AA160" i="17"/>
  <c r="Z160" i="17"/>
  <c r="Y160" i="17"/>
  <c r="X160" i="17"/>
  <c r="W160" i="17"/>
  <c r="V160" i="17"/>
  <c r="U160" i="17"/>
  <c r="T160" i="17"/>
  <c r="S160" i="17"/>
  <c r="R160" i="17"/>
  <c r="Q160" i="17"/>
  <c r="P160" i="17"/>
  <c r="O160" i="17"/>
  <c r="N160" i="17"/>
  <c r="M160" i="17"/>
  <c r="L160" i="17"/>
  <c r="K160" i="17"/>
  <c r="J160" i="17"/>
  <c r="I160" i="17"/>
  <c r="H160" i="17"/>
  <c r="G160" i="17"/>
  <c r="F160" i="17"/>
  <c r="AH159" i="17"/>
  <c r="AG159" i="17"/>
  <c r="AF159" i="17"/>
  <c r="AE159" i="17"/>
  <c r="AD159" i="17"/>
  <c r="AC159" i="17"/>
  <c r="AB159" i="17"/>
  <c r="AA159" i="17"/>
  <c r="Z159" i="17"/>
  <c r="Y159" i="17"/>
  <c r="X159" i="17"/>
  <c r="W159" i="17"/>
  <c r="V159" i="17"/>
  <c r="U159" i="17"/>
  <c r="T159" i="17"/>
  <c r="S159" i="17"/>
  <c r="R159" i="17"/>
  <c r="Q159" i="17"/>
  <c r="P159" i="17"/>
  <c r="O159" i="17"/>
  <c r="N159" i="17"/>
  <c r="AH158" i="17"/>
  <c r="AG158" i="17"/>
  <c r="AF158" i="17"/>
  <c r="AE158" i="17"/>
  <c r="AD158" i="17"/>
  <c r="AC158" i="17"/>
  <c r="AB158" i="17"/>
  <c r="AA158" i="17"/>
  <c r="Z158" i="17"/>
  <c r="Y158" i="17"/>
  <c r="X158" i="17"/>
  <c r="W158" i="17"/>
  <c r="V158" i="17"/>
  <c r="U158" i="17"/>
  <c r="T158" i="17"/>
  <c r="S158" i="17"/>
  <c r="R158" i="17"/>
  <c r="Q158" i="17"/>
  <c r="P158" i="17"/>
  <c r="O158" i="17"/>
  <c r="N158" i="17"/>
  <c r="M158" i="17"/>
  <c r="L158" i="17"/>
  <c r="K158" i="17"/>
  <c r="J158" i="17"/>
  <c r="I158" i="17"/>
  <c r="H158" i="17"/>
  <c r="G158" i="17"/>
  <c r="F158" i="17"/>
  <c r="AH157" i="17"/>
  <c r="AG157" i="17"/>
  <c r="AF157" i="17"/>
  <c r="AE157" i="17"/>
  <c r="AD157" i="17"/>
  <c r="AC157" i="17"/>
  <c r="AB157" i="17"/>
  <c r="AA157" i="17"/>
  <c r="Z157" i="17"/>
  <c r="Y157" i="17"/>
  <c r="X157" i="17"/>
  <c r="W157" i="17"/>
  <c r="V157" i="17"/>
  <c r="U157" i="17"/>
  <c r="T157" i="17"/>
  <c r="S157" i="17"/>
  <c r="R157" i="17"/>
  <c r="Q157" i="17"/>
  <c r="P157" i="17"/>
  <c r="O157" i="17"/>
  <c r="N157" i="17"/>
  <c r="M157" i="17"/>
  <c r="L157" i="17"/>
  <c r="K157" i="17"/>
  <c r="J157" i="17"/>
  <c r="I157" i="17"/>
  <c r="H157" i="17"/>
  <c r="G157" i="17"/>
  <c r="F157" i="17"/>
  <c r="AH156" i="17"/>
  <c r="AG156" i="17"/>
  <c r="AF156" i="17"/>
  <c r="AE156" i="17"/>
  <c r="AD156" i="17"/>
  <c r="AC156" i="17"/>
  <c r="AB156" i="17"/>
  <c r="AA156" i="17"/>
  <c r="Z156" i="17"/>
  <c r="Y156" i="17"/>
  <c r="X156" i="17"/>
  <c r="W156" i="17"/>
  <c r="V156" i="17"/>
  <c r="U156" i="17"/>
  <c r="T156" i="17"/>
  <c r="S156" i="17"/>
  <c r="R156" i="17"/>
  <c r="Q156" i="17"/>
  <c r="P156" i="17"/>
  <c r="O156" i="17"/>
  <c r="N156" i="17"/>
  <c r="M156" i="17"/>
  <c r="L156" i="17"/>
  <c r="K156" i="17"/>
  <c r="J156" i="17"/>
  <c r="I156" i="17"/>
  <c r="H156" i="17"/>
  <c r="G156" i="17"/>
  <c r="F156" i="17"/>
  <c r="AH155" i="17"/>
  <c r="AG155" i="17"/>
  <c r="AF155" i="17"/>
  <c r="AE155" i="17"/>
  <c r="AD155" i="17"/>
  <c r="AC155" i="17"/>
  <c r="AB155" i="17"/>
  <c r="AA155" i="17"/>
  <c r="Z155" i="17"/>
  <c r="Y155" i="17"/>
  <c r="X155" i="17"/>
  <c r="W155" i="17"/>
  <c r="V155" i="17"/>
  <c r="U155" i="17"/>
  <c r="T155" i="17"/>
  <c r="S155" i="17"/>
  <c r="R155" i="17"/>
  <c r="Q155" i="17"/>
  <c r="P155" i="17"/>
  <c r="O155" i="17"/>
  <c r="N155" i="17"/>
  <c r="M155" i="17"/>
  <c r="L155" i="17"/>
  <c r="K155" i="17"/>
  <c r="J155" i="17"/>
  <c r="I155" i="17"/>
  <c r="H155" i="17"/>
  <c r="G155" i="17"/>
  <c r="F155" i="17"/>
  <c r="AH154" i="17"/>
  <c r="AG154" i="17"/>
  <c r="AF154" i="17"/>
  <c r="AE154" i="17"/>
  <c r="AD154" i="17"/>
  <c r="AC154" i="17"/>
  <c r="AB154" i="17"/>
  <c r="AA154" i="17"/>
  <c r="Z154" i="17"/>
  <c r="Y154" i="17"/>
  <c r="X154" i="17"/>
  <c r="W154" i="17"/>
  <c r="V154" i="17"/>
  <c r="U154" i="17"/>
  <c r="T154" i="17"/>
  <c r="S154" i="17"/>
  <c r="R154" i="17"/>
  <c r="Q154" i="17"/>
  <c r="P154" i="17"/>
  <c r="O154" i="17"/>
  <c r="N154" i="17"/>
  <c r="M154" i="17"/>
  <c r="L154" i="17"/>
  <c r="K154" i="17"/>
  <c r="J154" i="17"/>
  <c r="I154" i="17"/>
  <c r="H154" i="17"/>
  <c r="G154" i="17"/>
  <c r="F154" i="17"/>
  <c r="AH153" i="17"/>
  <c r="AG153" i="17"/>
  <c r="AF153" i="17"/>
  <c r="AE153" i="17"/>
  <c r="AD153" i="17"/>
  <c r="AC153" i="17"/>
  <c r="AB153" i="17"/>
  <c r="AA153" i="17"/>
  <c r="Z153" i="17"/>
  <c r="Y153" i="17"/>
  <c r="X153" i="17"/>
  <c r="W153" i="17"/>
  <c r="V153" i="17"/>
  <c r="U153" i="17"/>
  <c r="T153" i="17"/>
  <c r="S153" i="17"/>
  <c r="R153" i="17"/>
  <c r="Q153" i="17"/>
  <c r="P153" i="17"/>
  <c r="O153" i="17"/>
  <c r="N153" i="17"/>
  <c r="M153" i="17"/>
  <c r="L153" i="17"/>
  <c r="K153" i="17"/>
  <c r="J153" i="17"/>
  <c r="I153" i="17"/>
  <c r="H153" i="17"/>
  <c r="G153" i="17"/>
  <c r="F153" i="17"/>
  <c r="AH152" i="17"/>
  <c r="AG152" i="17"/>
  <c r="AF152" i="17"/>
  <c r="AE152" i="17"/>
  <c r="AD152" i="17"/>
  <c r="AC152" i="17"/>
  <c r="AB152" i="17"/>
  <c r="AA152" i="17"/>
  <c r="Z152" i="17"/>
  <c r="Y152" i="17"/>
  <c r="X152" i="17"/>
  <c r="W152" i="17"/>
  <c r="V152" i="17"/>
  <c r="U152" i="17"/>
  <c r="T152" i="17"/>
  <c r="S152" i="17"/>
  <c r="R152" i="17"/>
  <c r="Q152" i="17"/>
  <c r="P152" i="17"/>
  <c r="O152" i="17"/>
  <c r="N152" i="17"/>
  <c r="M152" i="17"/>
  <c r="L152" i="17"/>
  <c r="K152" i="17"/>
  <c r="J152" i="17"/>
  <c r="I152" i="17"/>
  <c r="H152" i="17"/>
  <c r="G152" i="17"/>
  <c r="F152" i="17"/>
  <c r="AH151" i="17"/>
  <c r="AG151" i="17"/>
  <c r="AF151" i="17"/>
  <c r="AE151" i="17"/>
  <c r="AD151" i="17"/>
  <c r="AC151" i="17"/>
  <c r="AB151" i="17"/>
  <c r="AA151" i="17"/>
  <c r="Z151" i="17"/>
  <c r="Y151" i="17"/>
  <c r="X151" i="17"/>
  <c r="W151" i="17"/>
  <c r="V151" i="17"/>
  <c r="U151" i="17"/>
  <c r="T151" i="17"/>
  <c r="S151" i="17"/>
  <c r="R151" i="17"/>
  <c r="Q151" i="17"/>
  <c r="P151" i="17"/>
  <c r="O151" i="17"/>
  <c r="N151" i="17"/>
  <c r="AH150" i="17"/>
  <c r="AG150" i="17"/>
  <c r="AF150" i="17"/>
  <c r="AE150" i="17"/>
  <c r="AD150" i="17"/>
  <c r="AC150" i="17"/>
  <c r="AB150" i="17"/>
  <c r="AA150" i="17"/>
  <c r="Z150" i="17"/>
  <c r="Y150" i="17"/>
  <c r="X150" i="17"/>
  <c r="W150" i="17"/>
  <c r="V150" i="17"/>
  <c r="U150" i="17"/>
  <c r="T150" i="17"/>
  <c r="S150" i="17"/>
  <c r="R150" i="17"/>
  <c r="Q150" i="17"/>
  <c r="P150" i="17"/>
  <c r="O150" i="17"/>
  <c r="N150" i="17"/>
  <c r="M150" i="17"/>
  <c r="L150" i="17"/>
  <c r="K150" i="17"/>
  <c r="J150" i="17"/>
  <c r="I150" i="17"/>
  <c r="H150" i="17"/>
  <c r="G150" i="17"/>
  <c r="F150" i="17"/>
  <c r="AH149" i="17"/>
  <c r="AG149" i="17"/>
  <c r="AF149" i="17"/>
  <c r="AE149" i="17"/>
  <c r="AD149" i="17"/>
  <c r="AC149" i="17"/>
  <c r="AB149" i="17"/>
  <c r="AA149" i="17"/>
  <c r="Z149" i="17"/>
  <c r="Y149" i="17"/>
  <c r="X149" i="17"/>
  <c r="W149" i="17"/>
  <c r="V149" i="17"/>
  <c r="U149" i="17"/>
  <c r="T149" i="17"/>
  <c r="S149" i="17"/>
  <c r="R149" i="17"/>
  <c r="Q149" i="17"/>
  <c r="P149" i="17"/>
  <c r="O149" i="17"/>
  <c r="N149" i="17"/>
  <c r="M149" i="17"/>
  <c r="L149" i="17"/>
  <c r="K149" i="17"/>
  <c r="J149" i="17"/>
  <c r="I149" i="17"/>
  <c r="H149" i="17"/>
  <c r="G149" i="17"/>
  <c r="F149" i="17"/>
  <c r="AH148" i="17"/>
  <c r="AG148" i="17"/>
  <c r="AF148" i="17"/>
  <c r="AE148" i="17"/>
  <c r="AD148" i="17"/>
  <c r="AC148" i="17"/>
  <c r="AB148" i="17"/>
  <c r="AA148" i="17"/>
  <c r="Z148" i="17"/>
  <c r="Y148" i="17"/>
  <c r="X148" i="17"/>
  <c r="W148" i="17"/>
  <c r="V148" i="17"/>
  <c r="U148" i="17"/>
  <c r="T148" i="17"/>
  <c r="S148" i="17"/>
  <c r="R148" i="17"/>
  <c r="Q148" i="17"/>
  <c r="P148" i="17"/>
  <c r="O148" i="17"/>
  <c r="N148" i="17"/>
  <c r="M148" i="17"/>
  <c r="L148" i="17"/>
  <c r="K148" i="17"/>
  <c r="J148" i="17"/>
  <c r="I148" i="17"/>
  <c r="H148" i="17"/>
  <c r="G148" i="17"/>
  <c r="F148" i="17"/>
  <c r="AH167" i="15"/>
  <c r="AG167" i="15"/>
  <c r="AF167" i="15"/>
  <c r="AE167" i="15"/>
  <c r="AD167" i="15"/>
  <c r="AC167" i="15"/>
  <c r="AB167" i="15"/>
  <c r="AA167" i="15"/>
  <c r="Z167" i="15"/>
  <c r="Y167" i="15"/>
  <c r="X167" i="15"/>
  <c r="W167" i="15"/>
  <c r="V167" i="15"/>
  <c r="U167" i="15"/>
  <c r="T167" i="15"/>
  <c r="S167" i="15"/>
  <c r="R167" i="15"/>
  <c r="Q167" i="15"/>
  <c r="P167" i="15"/>
  <c r="O167" i="15"/>
  <c r="N167" i="15"/>
  <c r="M167" i="15"/>
  <c r="L167" i="15"/>
  <c r="K167" i="15"/>
  <c r="J167" i="15"/>
  <c r="I167" i="15"/>
  <c r="H167" i="15"/>
  <c r="G167" i="15"/>
  <c r="F167" i="15"/>
  <c r="H166" i="15"/>
  <c r="G166" i="15"/>
  <c r="F166" i="15"/>
  <c r="AH165" i="15"/>
  <c r="AG165" i="15"/>
  <c r="AF165" i="15"/>
  <c r="AE165" i="15"/>
  <c r="AD165" i="15"/>
  <c r="AC165" i="15"/>
  <c r="AB165" i="15"/>
  <c r="AA165" i="15"/>
  <c r="Z165" i="15"/>
  <c r="Y165" i="15"/>
  <c r="X165" i="15"/>
  <c r="W165" i="15"/>
  <c r="V165" i="15"/>
  <c r="U165" i="15"/>
  <c r="T165" i="15"/>
  <c r="S165" i="15"/>
  <c r="R165" i="15"/>
  <c r="Q165" i="15"/>
  <c r="P165" i="15"/>
  <c r="O165" i="15"/>
  <c r="N165" i="15"/>
  <c r="M165" i="15"/>
  <c r="L165" i="15"/>
  <c r="K165" i="15"/>
  <c r="J165" i="15"/>
  <c r="I165" i="15"/>
  <c r="H165" i="15"/>
  <c r="G165" i="15"/>
  <c r="F165" i="15"/>
  <c r="AH164" i="15"/>
  <c r="AG164" i="15"/>
  <c r="AF164" i="15"/>
  <c r="AE164" i="15"/>
  <c r="AD164" i="15"/>
  <c r="AC164" i="15"/>
  <c r="AB164" i="15"/>
  <c r="AA164" i="15"/>
  <c r="Z164" i="15"/>
  <c r="Y164" i="15"/>
  <c r="X164" i="15"/>
  <c r="W164" i="15"/>
  <c r="V164" i="15"/>
  <c r="U164" i="15"/>
  <c r="T164" i="15"/>
  <c r="S164" i="15"/>
  <c r="R164" i="15"/>
  <c r="Q164" i="15"/>
  <c r="P164" i="15"/>
  <c r="O164" i="15"/>
  <c r="N164" i="15"/>
  <c r="M164" i="15"/>
  <c r="L164" i="15"/>
  <c r="K164" i="15"/>
  <c r="J164" i="15"/>
  <c r="I164" i="15"/>
  <c r="AH163" i="15"/>
  <c r="AG163" i="15"/>
  <c r="AF163" i="15"/>
  <c r="AE163" i="15"/>
  <c r="AD163" i="15"/>
  <c r="AC163" i="15"/>
  <c r="AB163" i="15"/>
  <c r="AA163" i="15"/>
  <c r="Z163" i="15"/>
  <c r="Y163" i="15"/>
  <c r="X163" i="15"/>
  <c r="W163" i="15"/>
  <c r="V163" i="15"/>
  <c r="U163" i="15"/>
  <c r="T163" i="15"/>
  <c r="S163" i="15"/>
  <c r="R163" i="15"/>
  <c r="Q163" i="15"/>
  <c r="P163" i="15"/>
  <c r="O163" i="15"/>
  <c r="N163" i="15"/>
  <c r="M163" i="15"/>
  <c r="L163" i="15"/>
  <c r="K163" i="15"/>
  <c r="J163" i="15"/>
  <c r="I163" i="15"/>
  <c r="AH162" i="15"/>
  <c r="AG162" i="15"/>
  <c r="AF162" i="15"/>
  <c r="AE162" i="15"/>
  <c r="AD162" i="15"/>
  <c r="AC162" i="15"/>
  <c r="AB162" i="15"/>
  <c r="AA162" i="15"/>
  <c r="Z162" i="15"/>
  <c r="Y162" i="15"/>
  <c r="X162" i="15"/>
  <c r="W162" i="15"/>
  <c r="V162" i="15"/>
  <c r="U162" i="15"/>
  <c r="T162" i="15"/>
  <c r="S162" i="15"/>
  <c r="R162" i="15"/>
  <c r="Q162" i="15"/>
  <c r="P162" i="15"/>
  <c r="O162" i="15"/>
  <c r="N162" i="15"/>
  <c r="M162" i="15"/>
  <c r="L162" i="15"/>
  <c r="K162" i="15"/>
  <c r="J162" i="15"/>
  <c r="I162" i="15"/>
  <c r="H162" i="15"/>
  <c r="G162" i="15"/>
  <c r="F162" i="15"/>
  <c r="AH161" i="15"/>
  <c r="AG161" i="15"/>
  <c r="AF161" i="15"/>
  <c r="AE161" i="15"/>
  <c r="AD161" i="15"/>
  <c r="AC161" i="15"/>
  <c r="AB161" i="15"/>
  <c r="AA161" i="15"/>
  <c r="Z161" i="15"/>
  <c r="Y161" i="15"/>
  <c r="X161" i="15"/>
  <c r="W161" i="15"/>
  <c r="V161" i="15"/>
  <c r="U161" i="15"/>
  <c r="T161" i="15"/>
  <c r="S161" i="15"/>
  <c r="R161" i="15"/>
  <c r="Q161" i="15"/>
  <c r="P161" i="15"/>
  <c r="O161" i="15"/>
  <c r="N161" i="15"/>
  <c r="M161" i="15"/>
  <c r="L161" i="15"/>
  <c r="K161" i="15"/>
  <c r="J161" i="15"/>
  <c r="I161" i="15"/>
  <c r="H161" i="15"/>
  <c r="G161" i="15"/>
  <c r="F161" i="15"/>
  <c r="AH160" i="15"/>
  <c r="AG160" i="15"/>
  <c r="AF160" i="15"/>
  <c r="AE160" i="15"/>
  <c r="AD160" i="15"/>
  <c r="AC160" i="15"/>
  <c r="AB160" i="15"/>
  <c r="AA160" i="15"/>
  <c r="Z160" i="15"/>
  <c r="Y160" i="15"/>
  <c r="X160" i="15"/>
  <c r="W160" i="15"/>
  <c r="V160" i="15"/>
  <c r="U160" i="15"/>
  <c r="T160" i="15"/>
  <c r="S160" i="15"/>
  <c r="R160" i="15"/>
  <c r="Q160" i="15"/>
  <c r="P160" i="15"/>
  <c r="O160" i="15"/>
  <c r="N160" i="15"/>
  <c r="M160" i="15"/>
  <c r="L160" i="15"/>
  <c r="K160" i="15"/>
  <c r="J160" i="15"/>
  <c r="I160" i="15"/>
  <c r="H160" i="15"/>
  <c r="G160" i="15"/>
  <c r="F160" i="15"/>
  <c r="AH159" i="15"/>
  <c r="AG159" i="15"/>
  <c r="AF159" i="15"/>
  <c r="AE159" i="15"/>
  <c r="AD159" i="15"/>
  <c r="AC159" i="15"/>
  <c r="AB159" i="15"/>
  <c r="AA159" i="15"/>
  <c r="Z159" i="15"/>
  <c r="Y159" i="15"/>
  <c r="X159" i="15"/>
  <c r="W159" i="15"/>
  <c r="V159" i="15"/>
  <c r="U159" i="15"/>
  <c r="T159" i="15"/>
  <c r="S159" i="15"/>
  <c r="R159" i="15"/>
  <c r="Q159" i="15"/>
  <c r="P159" i="15"/>
  <c r="O159" i="15"/>
  <c r="N159" i="15"/>
  <c r="AH158" i="15"/>
  <c r="AG158" i="15"/>
  <c r="AF158" i="15"/>
  <c r="AE158" i="15"/>
  <c r="AD158" i="15"/>
  <c r="AC158" i="15"/>
  <c r="AB158" i="15"/>
  <c r="AA158" i="15"/>
  <c r="Z158" i="15"/>
  <c r="Y158" i="15"/>
  <c r="X158" i="15"/>
  <c r="W158" i="15"/>
  <c r="V158" i="15"/>
  <c r="U158" i="15"/>
  <c r="T158" i="15"/>
  <c r="S158" i="15"/>
  <c r="R158" i="15"/>
  <c r="Q158" i="15"/>
  <c r="P158" i="15"/>
  <c r="O158" i="15"/>
  <c r="N158" i="15"/>
  <c r="M158" i="15"/>
  <c r="L158" i="15"/>
  <c r="K158" i="15"/>
  <c r="J158" i="15"/>
  <c r="I158" i="15"/>
  <c r="H158" i="15"/>
  <c r="G158" i="15"/>
  <c r="F158" i="15"/>
  <c r="AH157" i="15"/>
  <c r="AG157" i="15"/>
  <c r="AF157" i="15"/>
  <c r="AE157" i="15"/>
  <c r="AD157" i="15"/>
  <c r="AC157" i="15"/>
  <c r="AB157" i="15"/>
  <c r="AA157" i="15"/>
  <c r="Z157" i="15"/>
  <c r="Y157" i="15"/>
  <c r="X157" i="15"/>
  <c r="W157" i="15"/>
  <c r="V157" i="15"/>
  <c r="U157" i="15"/>
  <c r="T157" i="15"/>
  <c r="S157" i="15"/>
  <c r="R157" i="15"/>
  <c r="Q157" i="15"/>
  <c r="P157" i="15"/>
  <c r="O157" i="15"/>
  <c r="N157" i="15"/>
  <c r="M157" i="15"/>
  <c r="L157" i="15"/>
  <c r="K157" i="15"/>
  <c r="J157" i="15"/>
  <c r="I157" i="15"/>
  <c r="H157" i="15"/>
  <c r="G157" i="15"/>
  <c r="F157" i="15"/>
  <c r="AH156" i="15"/>
  <c r="AG156" i="15"/>
  <c r="AF156" i="15"/>
  <c r="AE156" i="15"/>
  <c r="AD156" i="15"/>
  <c r="AC156" i="15"/>
  <c r="AB156" i="15"/>
  <c r="AA156" i="15"/>
  <c r="Z156" i="15"/>
  <c r="Y156" i="15"/>
  <c r="X156" i="15"/>
  <c r="W156" i="15"/>
  <c r="V156" i="15"/>
  <c r="U156" i="15"/>
  <c r="T156" i="15"/>
  <c r="S156" i="15"/>
  <c r="R156" i="15"/>
  <c r="Q156" i="15"/>
  <c r="P156" i="15"/>
  <c r="O156" i="15"/>
  <c r="N156" i="15"/>
  <c r="M156" i="15"/>
  <c r="L156" i="15"/>
  <c r="K156" i="15"/>
  <c r="J156" i="15"/>
  <c r="I156" i="15"/>
  <c r="H156" i="15"/>
  <c r="G156" i="15"/>
  <c r="F156" i="15"/>
  <c r="AH155" i="15"/>
  <c r="AG155" i="15"/>
  <c r="AF155" i="15"/>
  <c r="AE155" i="15"/>
  <c r="AD155" i="15"/>
  <c r="AC155" i="15"/>
  <c r="AB155" i="15"/>
  <c r="AA155" i="15"/>
  <c r="Z155" i="15"/>
  <c r="Y155" i="15"/>
  <c r="X155" i="15"/>
  <c r="W155" i="15"/>
  <c r="V155" i="15"/>
  <c r="U155" i="15"/>
  <c r="T155" i="15"/>
  <c r="S155" i="15"/>
  <c r="R155" i="15"/>
  <c r="Q155" i="15"/>
  <c r="P155" i="15"/>
  <c r="O155" i="15"/>
  <c r="N155" i="15"/>
  <c r="M155" i="15"/>
  <c r="L155" i="15"/>
  <c r="K155" i="15"/>
  <c r="J155" i="15"/>
  <c r="I155" i="15"/>
  <c r="H155" i="15"/>
  <c r="G155" i="15"/>
  <c r="F155" i="15"/>
  <c r="AH154" i="15"/>
  <c r="AG154" i="15"/>
  <c r="AF154" i="15"/>
  <c r="AE154" i="15"/>
  <c r="AD154" i="15"/>
  <c r="AC154" i="15"/>
  <c r="AB154" i="15"/>
  <c r="AA154" i="15"/>
  <c r="Z154" i="15"/>
  <c r="Y154" i="15"/>
  <c r="X154" i="15"/>
  <c r="W154" i="15"/>
  <c r="V154" i="15"/>
  <c r="U154" i="15"/>
  <c r="T154" i="15"/>
  <c r="S154" i="15"/>
  <c r="R154" i="15"/>
  <c r="Q154" i="15"/>
  <c r="P154" i="15"/>
  <c r="O154" i="15"/>
  <c r="N154" i="15"/>
  <c r="M154" i="15"/>
  <c r="L154" i="15"/>
  <c r="K154" i="15"/>
  <c r="J154" i="15"/>
  <c r="I154" i="15"/>
  <c r="H154" i="15"/>
  <c r="G154" i="15"/>
  <c r="F154" i="15"/>
  <c r="AH153" i="15"/>
  <c r="AG153" i="15"/>
  <c r="AF153" i="15"/>
  <c r="AE153" i="15"/>
  <c r="AD153" i="15"/>
  <c r="AC153" i="15"/>
  <c r="AB153" i="15"/>
  <c r="AA153" i="15"/>
  <c r="Z153" i="15"/>
  <c r="Y153" i="15"/>
  <c r="X153" i="15"/>
  <c r="W153" i="15"/>
  <c r="V153" i="15"/>
  <c r="U153" i="15"/>
  <c r="T153" i="15"/>
  <c r="S153" i="15"/>
  <c r="R153" i="15"/>
  <c r="Q153" i="15"/>
  <c r="P153" i="15"/>
  <c r="O153" i="15"/>
  <c r="N153" i="15"/>
  <c r="M153" i="15"/>
  <c r="L153" i="15"/>
  <c r="K153" i="15"/>
  <c r="J153" i="15"/>
  <c r="I153" i="15"/>
  <c r="H153" i="15"/>
  <c r="G153" i="15"/>
  <c r="F153" i="15"/>
  <c r="AH152" i="15"/>
  <c r="AG152" i="15"/>
  <c r="AF152" i="15"/>
  <c r="AE152" i="15"/>
  <c r="AD152" i="15"/>
  <c r="AC152" i="15"/>
  <c r="AB152" i="15"/>
  <c r="AA152" i="15"/>
  <c r="Z152" i="15"/>
  <c r="Y152" i="15"/>
  <c r="X152" i="15"/>
  <c r="W152" i="15"/>
  <c r="V152" i="15"/>
  <c r="U152" i="15"/>
  <c r="T152" i="15"/>
  <c r="S152" i="15"/>
  <c r="R152" i="15"/>
  <c r="Q152" i="15"/>
  <c r="P152" i="15"/>
  <c r="O152" i="15"/>
  <c r="N152" i="15"/>
  <c r="M152" i="15"/>
  <c r="L152" i="15"/>
  <c r="K152" i="15"/>
  <c r="J152" i="15"/>
  <c r="I152" i="15"/>
  <c r="H152" i="15"/>
  <c r="G152" i="15"/>
  <c r="F152" i="15"/>
  <c r="AH151" i="15"/>
  <c r="AG151" i="15"/>
  <c r="AF151" i="15"/>
  <c r="AE151" i="15"/>
  <c r="AD151" i="15"/>
  <c r="AC151" i="15"/>
  <c r="AB151" i="15"/>
  <c r="AA151" i="15"/>
  <c r="Z151" i="15"/>
  <c r="Y151" i="15"/>
  <c r="X151" i="15"/>
  <c r="W151" i="15"/>
  <c r="V151" i="15"/>
  <c r="U151" i="15"/>
  <c r="T151" i="15"/>
  <c r="S151" i="15"/>
  <c r="R151" i="15"/>
  <c r="Q151" i="15"/>
  <c r="P151" i="15"/>
  <c r="O151" i="15"/>
  <c r="N151" i="15"/>
  <c r="AH150" i="15"/>
  <c r="AG150" i="15"/>
  <c r="AF150" i="15"/>
  <c r="AE150" i="15"/>
  <c r="AD150" i="15"/>
  <c r="AC150" i="15"/>
  <c r="AB150" i="15"/>
  <c r="AA150" i="15"/>
  <c r="Z150" i="15"/>
  <c r="Y150" i="15"/>
  <c r="X150" i="15"/>
  <c r="W150" i="15"/>
  <c r="V150" i="15"/>
  <c r="U150" i="15"/>
  <c r="T150" i="15"/>
  <c r="S150" i="15"/>
  <c r="R150" i="15"/>
  <c r="Q150" i="15"/>
  <c r="P150" i="15"/>
  <c r="O150" i="15"/>
  <c r="N150" i="15"/>
  <c r="M150" i="15"/>
  <c r="L150" i="15"/>
  <c r="K150" i="15"/>
  <c r="J150" i="15"/>
  <c r="I150" i="15"/>
  <c r="H150" i="15"/>
  <c r="G150" i="15"/>
  <c r="F150" i="15"/>
  <c r="AH149" i="15"/>
  <c r="AG149" i="15"/>
  <c r="AF149" i="15"/>
  <c r="AE149" i="15"/>
  <c r="AD149" i="15"/>
  <c r="AC149" i="15"/>
  <c r="AB149" i="15"/>
  <c r="AA149" i="15"/>
  <c r="Z149" i="15"/>
  <c r="Y149" i="15"/>
  <c r="X149" i="15"/>
  <c r="W149" i="15"/>
  <c r="V149" i="15"/>
  <c r="U149" i="15"/>
  <c r="T149" i="15"/>
  <c r="S149" i="15"/>
  <c r="R149" i="15"/>
  <c r="Q149" i="15"/>
  <c r="P149" i="15"/>
  <c r="O149" i="15"/>
  <c r="N149" i="15"/>
  <c r="M149" i="15"/>
  <c r="L149" i="15"/>
  <c r="K149" i="15"/>
  <c r="J149" i="15"/>
  <c r="I149" i="15"/>
  <c r="H149" i="15"/>
  <c r="G149" i="15"/>
  <c r="F149" i="15"/>
  <c r="AH148" i="15"/>
  <c r="AG148" i="15"/>
  <c r="AF148" i="15"/>
  <c r="AE148" i="15"/>
  <c r="AD148" i="15"/>
  <c r="AC148" i="15"/>
  <c r="AB148" i="15"/>
  <c r="AA148" i="15"/>
  <c r="Z148" i="15"/>
  <c r="Y148" i="15"/>
  <c r="X148" i="15"/>
  <c r="W148" i="15"/>
  <c r="V148" i="15"/>
  <c r="U148" i="15"/>
  <c r="T148" i="15"/>
  <c r="S148" i="15"/>
  <c r="R148" i="15"/>
  <c r="Q148" i="15"/>
  <c r="P148" i="15"/>
  <c r="O148" i="15"/>
  <c r="N148" i="15"/>
  <c r="M148" i="15"/>
  <c r="L148" i="15"/>
  <c r="K148" i="15"/>
  <c r="J148" i="15"/>
  <c r="I148" i="15"/>
  <c r="H148" i="15"/>
  <c r="G148" i="15"/>
  <c r="F148" i="15"/>
  <c r="AH167" i="4"/>
  <c r="AG167" i="4"/>
  <c r="AF167" i="4"/>
  <c r="AE167" i="4"/>
  <c r="AD167" i="4"/>
  <c r="AC167" i="4"/>
  <c r="AB167" i="4"/>
  <c r="AA167" i="4"/>
  <c r="Z167" i="4"/>
  <c r="Y167" i="4"/>
  <c r="X167" i="4"/>
  <c r="W167" i="4"/>
  <c r="V167" i="4"/>
  <c r="U167" i="4"/>
  <c r="T167" i="4"/>
  <c r="S167" i="4"/>
  <c r="R167" i="4"/>
  <c r="Q167" i="4"/>
  <c r="P167" i="4"/>
  <c r="O167" i="4"/>
  <c r="N167" i="4"/>
  <c r="M167" i="4"/>
  <c r="L167" i="4"/>
  <c r="K167" i="4"/>
  <c r="J167" i="4"/>
  <c r="I167" i="4"/>
  <c r="H167" i="4"/>
  <c r="G167" i="4"/>
  <c r="H166" i="4"/>
  <c r="G166" i="4"/>
  <c r="F166" i="4"/>
  <c r="AH165" i="4"/>
  <c r="AG165" i="4"/>
  <c r="AF165" i="4"/>
  <c r="AE165" i="4"/>
  <c r="AD165" i="4"/>
  <c r="AC165" i="4"/>
  <c r="AB165" i="4"/>
  <c r="AA165" i="4"/>
  <c r="Z165" i="4"/>
  <c r="Y165" i="4"/>
  <c r="X165" i="4"/>
  <c r="W165" i="4"/>
  <c r="V165" i="4"/>
  <c r="U165" i="4"/>
  <c r="T165" i="4"/>
  <c r="S165" i="4"/>
  <c r="R165" i="4"/>
  <c r="Q165" i="4"/>
  <c r="P165" i="4"/>
  <c r="O165" i="4"/>
  <c r="N165" i="4"/>
  <c r="M165" i="4"/>
  <c r="L165" i="4"/>
  <c r="K165" i="4"/>
  <c r="J165" i="4"/>
  <c r="I165" i="4"/>
  <c r="H165" i="4"/>
  <c r="G165" i="4"/>
  <c r="F165" i="4"/>
  <c r="AH164" i="4"/>
  <c r="AG164" i="4"/>
  <c r="AF164" i="4"/>
  <c r="AE164" i="4"/>
  <c r="AD164" i="4"/>
  <c r="AC164" i="4"/>
  <c r="AB164" i="4"/>
  <c r="AA164" i="4"/>
  <c r="Z164" i="4"/>
  <c r="Y164" i="4"/>
  <c r="X164" i="4"/>
  <c r="W164" i="4"/>
  <c r="V164" i="4"/>
  <c r="U164" i="4"/>
  <c r="T164" i="4"/>
  <c r="S164" i="4"/>
  <c r="R164" i="4"/>
  <c r="Q164" i="4"/>
  <c r="P164" i="4"/>
  <c r="O164" i="4"/>
  <c r="N164" i="4"/>
  <c r="M164" i="4"/>
  <c r="L164" i="4"/>
  <c r="K164" i="4"/>
  <c r="J164" i="4"/>
  <c r="I164" i="4"/>
  <c r="AH163" i="4"/>
  <c r="AG163" i="4"/>
  <c r="AF163" i="4"/>
  <c r="AE163" i="4"/>
  <c r="AD163" i="4"/>
  <c r="AC163" i="4"/>
  <c r="AB163" i="4"/>
  <c r="AA163" i="4"/>
  <c r="Z163" i="4"/>
  <c r="Y163" i="4"/>
  <c r="X163" i="4"/>
  <c r="W163" i="4"/>
  <c r="V163" i="4"/>
  <c r="U163" i="4"/>
  <c r="T163" i="4"/>
  <c r="S163" i="4"/>
  <c r="R163" i="4"/>
  <c r="Q163" i="4"/>
  <c r="P163" i="4"/>
  <c r="O163" i="4"/>
  <c r="N163" i="4"/>
  <c r="M163" i="4"/>
  <c r="L163" i="4"/>
  <c r="K163" i="4"/>
  <c r="J163" i="4"/>
  <c r="I163" i="4"/>
  <c r="AH162" i="4"/>
  <c r="AG162" i="4"/>
  <c r="AF162" i="4"/>
  <c r="AE162" i="4"/>
  <c r="AD162" i="4"/>
  <c r="AC162" i="4"/>
  <c r="AB162" i="4"/>
  <c r="AA162" i="4"/>
  <c r="Z162" i="4"/>
  <c r="Y162" i="4"/>
  <c r="X162" i="4"/>
  <c r="W162" i="4"/>
  <c r="V162" i="4"/>
  <c r="U162" i="4"/>
  <c r="T162" i="4"/>
  <c r="S162" i="4"/>
  <c r="R162" i="4"/>
  <c r="Q162" i="4"/>
  <c r="P162" i="4"/>
  <c r="O162" i="4"/>
  <c r="N162" i="4"/>
  <c r="M162" i="4"/>
  <c r="L162" i="4"/>
  <c r="K162" i="4"/>
  <c r="J162" i="4"/>
  <c r="I162" i="4"/>
  <c r="H162" i="4"/>
  <c r="G162" i="4"/>
  <c r="F162" i="4"/>
  <c r="AH161" i="4"/>
  <c r="AG161" i="4"/>
  <c r="AF161" i="4"/>
  <c r="AE161" i="4"/>
  <c r="AD161" i="4"/>
  <c r="AC161" i="4"/>
  <c r="AB161" i="4"/>
  <c r="AA161" i="4"/>
  <c r="Z161" i="4"/>
  <c r="Y161" i="4"/>
  <c r="X161" i="4"/>
  <c r="W161" i="4"/>
  <c r="V161" i="4"/>
  <c r="U161" i="4"/>
  <c r="T161" i="4"/>
  <c r="S161" i="4"/>
  <c r="R161" i="4"/>
  <c r="Q161" i="4"/>
  <c r="P161" i="4"/>
  <c r="O161" i="4"/>
  <c r="N161" i="4"/>
  <c r="M161" i="4"/>
  <c r="L161" i="4"/>
  <c r="K161" i="4"/>
  <c r="J161" i="4"/>
  <c r="I161" i="4"/>
  <c r="H161" i="4"/>
  <c r="G161" i="4"/>
  <c r="F161" i="4"/>
  <c r="AH160" i="4"/>
  <c r="AG160" i="4"/>
  <c r="AF160" i="4"/>
  <c r="AE160" i="4"/>
  <c r="AD160" i="4"/>
  <c r="AC160" i="4"/>
  <c r="AB160" i="4"/>
  <c r="AA160" i="4"/>
  <c r="Z160" i="4"/>
  <c r="Y160" i="4"/>
  <c r="X160" i="4"/>
  <c r="W160" i="4"/>
  <c r="V160" i="4"/>
  <c r="U160" i="4"/>
  <c r="T160" i="4"/>
  <c r="S160" i="4"/>
  <c r="R160" i="4"/>
  <c r="Q160" i="4"/>
  <c r="P160" i="4"/>
  <c r="O160" i="4"/>
  <c r="N160" i="4"/>
  <c r="M160" i="4"/>
  <c r="L160" i="4"/>
  <c r="K160" i="4"/>
  <c r="J160" i="4"/>
  <c r="I160" i="4"/>
  <c r="H160" i="4"/>
  <c r="G160" i="4"/>
  <c r="F160" i="4"/>
  <c r="AH159" i="4"/>
  <c r="AG159" i="4"/>
  <c r="AF159" i="4"/>
  <c r="AE159" i="4"/>
  <c r="AD159" i="4"/>
  <c r="AC159" i="4"/>
  <c r="AB159" i="4"/>
  <c r="AA159" i="4"/>
  <c r="Z159" i="4"/>
  <c r="Y159" i="4"/>
  <c r="X159" i="4"/>
  <c r="W159" i="4"/>
  <c r="V159" i="4"/>
  <c r="U159" i="4"/>
  <c r="T159" i="4"/>
  <c r="S159" i="4"/>
  <c r="R159" i="4"/>
  <c r="Q159" i="4"/>
  <c r="P159" i="4"/>
  <c r="O159" i="4"/>
  <c r="N159" i="4"/>
  <c r="AH158" i="4"/>
  <c r="AG158" i="4"/>
  <c r="AF158" i="4"/>
  <c r="AE158" i="4"/>
  <c r="AD158" i="4"/>
  <c r="AC158" i="4"/>
  <c r="AB158" i="4"/>
  <c r="AA158" i="4"/>
  <c r="Z158" i="4"/>
  <c r="Y158" i="4"/>
  <c r="X158" i="4"/>
  <c r="W158" i="4"/>
  <c r="V158" i="4"/>
  <c r="U158" i="4"/>
  <c r="T158" i="4"/>
  <c r="S158" i="4"/>
  <c r="R158" i="4"/>
  <c r="Q158" i="4"/>
  <c r="P158" i="4"/>
  <c r="O158" i="4"/>
  <c r="N158" i="4"/>
  <c r="M158" i="4"/>
  <c r="L158" i="4"/>
  <c r="K158" i="4"/>
  <c r="J158" i="4"/>
  <c r="I158" i="4"/>
  <c r="H158" i="4"/>
  <c r="G158" i="4"/>
  <c r="F158" i="4"/>
  <c r="AH157" i="4"/>
  <c r="AG157" i="4"/>
  <c r="AF157" i="4"/>
  <c r="AE157" i="4"/>
  <c r="AD157" i="4"/>
  <c r="AC157" i="4"/>
  <c r="AB157" i="4"/>
  <c r="AA157" i="4"/>
  <c r="Z157" i="4"/>
  <c r="Y157" i="4"/>
  <c r="X157" i="4"/>
  <c r="W157" i="4"/>
  <c r="V157" i="4"/>
  <c r="U157" i="4"/>
  <c r="T157" i="4"/>
  <c r="S157" i="4"/>
  <c r="R157" i="4"/>
  <c r="Q157" i="4"/>
  <c r="P157" i="4"/>
  <c r="O157" i="4"/>
  <c r="N157" i="4"/>
  <c r="M157" i="4"/>
  <c r="L157" i="4"/>
  <c r="K157" i="4"/>
  <c r="J157" i="4"/>
  <c r="I157" i="4"/>
  <c r="H157" i="4"/>
  <c r="G157" i="4"/>
  <c r="F157" i="4"/>
  <c r="AH156" i="4"/>
  <c r="AG156" i="4"/>
  <c r="AF156" i="4"/>
  <c r="AE156" i="4"/>
  <c r="AD156" i="4"/>
  <c r="AC156" i="4"/>
  <c r="AB156" i="4"/>
  <c r="AA156" i="4"/>
  <c r="Z156" i="4"/>
  <c r="Y156" i="4"/>
  <c r="X156" i="4"/>
  <c r="W156" i="4"/>
  <c r="V156" i="4"/>
  <c r="U156" i="4"/>
  <c r="T156" i="4"/>
  <c r="S156" i="4"/>
  <c r="R156" i="4"/>
  <c r="Q156" i="4"/>
  <c r="P156" i="4"/>
  <c r="O156" i="4"/>
  <c r="N156" i="4"/>
  <c r="M156" i="4"/>
  <c r="L156" i="4"/>
  <c r="K156" i="4"/>
  <c r="J156" i="4"/>
  <c r="I156" i="4"/>
  <c r="H156" i="4"/>
  <c r="G156" i="4"/>
  <c r="F156" i="4"/>
  <c r="AH155" i="4"/>
  <c r="AG155" i="4"/>
  <c r="AF155" i="4"/>
  <c r="AE155" i="4"/>
  <c r="AD155" i="4"/>
  <c r="AC155" i="4"/>
  <c r="AB155" i="4"/>
  <c r="AA155" i="4"/>
  <c r="Z155" i="4"/>
  <c r="Y155" i="4"/>
  <c r="X155" i="4"/>
  <c r="W155" i="4"/>
  <c r="V155" i="4"/>
  <c r="U155" i="4"/>
  <c r="T155" i="4"/>
  <c r="S155" i="4"/>
  <c r="R155" i="4"/>
  <c r="Q155" i="4"/>
  <c r="P155" i="4"/>
  <c r="O155" i="4"/>
  <c r="N155" i="4"/>
  <c r="M155" i="4"/>
  <c r="L155" i="4"/>
  <c r="K155" i="4"/>
  <c r="J155" i="4"/>
  <c r="I155" i="4"/>
  <c r="H155" i="4"/>
  <c r="G155" i="4"/>
  <c r="F155" i="4"/>
  <c r="AH154" i="4"/>
  <c r="AG154" i="4"/>
  <c r="AF154" i="4"/>
  <c r="AE154" i="4"/>
  <c r="AD154" i="4"/>
  <c r="AC154" i="4"/>
  <c r="AB154" i="4"/>
  <c r="AA154" i="4"/>
  <c r="Z154" i="4"/>
  <c r="Y154" i="4"/>
  <c r="X154" i="4"/>
  <c r="W154" i="4"/>
  <c r="V154" i="4"/>
  <c r="U154" i="4"/>
  <c r="T154" i="4"/>
  <c r="S154" i="4"/>
  <c r="R154" i="4"/>
  <c r="Q154" i="4"/>
  <c r="P154" i="4"/>
  <c r="O154" i="4"/>
  <c r="N154" i="4"/>
  <c r="M154" i="4"/>
  <c r="L154" i="4"/>
  <c r="K154" i="4"/>
  <c r="J154" i="4"/>
  <c r="I154" i="4"/>
  <c r="H154" i="4"/>
  <c r="G154" i="4"/>
  <c r="F154" i="4"/>
  <c r="AH153" i="4"/>
  <c r="AG153" i="4"/>
  <c r="AF153" i="4"/>
  <c r="AE153" i="4"/>
  <c r="AD153" i="4"/>
  <c r="AC153" i="4"/>
  <c r="AB153" i="4"/>
  <c r="AA153" i="4"/>
  <c r="Z153" i="4"/>
  <c r="Y153" i="4"/>
  <c r="X153" i="4"/>
  <c r="W153" i="4"/>
  <c r="V153" i="4"/>
  <c r="U153" i="4"/>
  <c r="T153" i="4"/>
  <c r="S153" i="4"/>
  <c r="R153" i="4"/>
  <c r="Q153" i="4"/>
  <c r="P153" i="4"/>
  <c r="O153" i="4"/>
  <c r="N153" i="4"/>
  <c r="M153" i="4"/>
  <c r="L153" i="4"/>
  <c r="K153" i="4"/>
  <c r="J153" i="4"/>
  <c r="I153" i="4"/>
  <c r="H153" i="4"/>
  <c r="G153" i="4"/>
  <c r="F153" i="4"/>
  <c r="AH152" i="4"/>
  <c r="AG152" i="4"/>
  <c r="AF152" i="4"/>
  <c r="AE152" i="4"/>
  <c r="AD152" i="4"/>
  <c r="AC152" i="4"/>
  <c r="AB152" i="4"/>
  <c r="AA152" i="4"/>
  <c r="Z152" i="4"/>
  <c r="Y152" i="4"/>
  <c r="X152" i="4"/>
  <c r="W152" i="4"/>
  <c r="V152" i="4"/>
  <c r="U152" i="4"/>
  <c r="T152" i="4"/>
  <c r="S152" i="4"/>
  <c r="R152" i="4"/>
  <c r="Q152" i="4"/>
  <c r="P152" i="4"/>
  <c r="O152" i="4"/>
  <c r="N152" i="4"/>
  <c r="M152" i="4"/>
  <c r="L152" i="4"/>
  <c r="K152" i="4"/>
  <c r="J152" i="4"/>
  <c r="I152" i="4"/>
  <c r="H152" i="4"/>
  <c r="G152" i="4"/>
  <c r="F152" i="4"/>
  <c r="AH151" i="4"/>
  <c r="AG151" i="4"/>
  <c r="AF151" i="4"/>
  <c r="AE151" i="4"/>
  <c r="AD151" i="4"/>
  <c r="AC151" i="4"/>
  <c r="AB151" i="4"/>
  <c r="AA151" i="4"/>
  <c r="Z151" i="4"/>
  <c r="Y151" i="4"/>
  <c r="X151" i="4"/>
  <c r="W151" i="4"/>
  <c r="V151" i="4"/>
  <c r="U151" i="4"/>
  <c r="T151" i="4"/>
  <c r="S151" i="4"/>
  <c r="R151" i="4"/>
  <c r="Q151" i="4"/>
  <c r="P151" i="4"/>
  <c r="O151" i="4"/>
  <c r="N151" i="4"/>
  <c r="AH150" i="4"/>
  <c r="AG150" i="4"/>
  <c r="AF150" i="4"/>
  <c r="AE150" i="4"/>
  <c r="AD150" i="4"/>
  <c r="AC150" i="4"/>
  <c r="AB150" i="4"/>
  <c r="AA150" i="4"/>
  <c r="Z150" i="4"/>
  <c r="Y150" i="4"/>
  <c r="X150" i="4"/>
  <c r="W150" i="4"/>
  <c r="V150" i="4"/>
  <c r="U150" i="4"/>
  <c r="T150" i="4"/>
  <c r="S150" i="4"/>
  <c r="R150" i="4"/>
  <c r="Q150" i="4"/>
  <c r="P150" i="4"/>
  <c r="O150" i="4"/>
  <c r="N150" i="4"/>
  <c r="M150" i="4"/>
  <c r="L150" i="4"/>
  <c r="K150" i="4"/>
  <c r="J150" i="4"/>
  <c r="I150" i="4"/>
  <c r="H150" i="4"/>
  <c r="G150" i="4"/>
  <c r="F150" i="4"/>
  <c r="AH149" i="4"/>
  <c r="AG149" i="4"/>
  <c r="AF149" i="4"/>
  <c r="AE149" i="4"/>
  <c r="AD149" i="4"/>
  <c r="AC149" i="4"/>
  <c r="AB149" i="4"/>
  <c r="AA149" i="4"/>
  <c r="Z149" i="4"/>
  <c r="Y149" i="4"/>
  <c r="X149" i="4"/>
  <c r="W149" i="4"/>
  <c r="V149" i="4"/>
  <c r="U149" i="4"/>
  <c r="T149" i="4"/>
  <c r="S149" i="4"/>
  <c r="R149" i="4"/>
  <c r="Q149" i="4"/>
  <c r="P149" i="4"/>
  <c r="O149" i="4"/>
  <c r="N149" i="4"/>
  <c r="M149" i="4"/>
  <c r="L149" i="4"/>
  <c r="K149" i="4"/>
  <c r="J149" i="4"/>
  <c r="I149" i="4"/>
  <c r="H149" i="4"/>
  <c r="G149" i="4"/>
  <c r="F149" i="4"/>
  <c r="AH148" i="4"/>
  <c r="AG148" i="4"/>
  <c r="AF148" i="4"/>
  <c r="AE148" i="4"/>
  <c r="AD148" i="4"/>
  <c r="AC148" i="4"/>
  <c r="AB148" i="4"/>
  <c r="AA148" i="4"/>
  <c r="Z148" i="4"/>
  <c r="Y148" i="4"/>
  <c r="X148" i="4"/>
  <c r="W148" i="4"/>
  <c r="V148" i="4"/>
  <c r="U148" i="4"/>
  <c r="T148" i="4"/>
  <c r="S148" i="4"/>
  <c r="R148" i="4"/>
  <c r="Q148" i="4"/>
  <c r="P148" i="4"/>
  <c r="O148" i="4"/>
  <c r="N148" i="4"/>
  <c r="M148" i="4"/>
  <c r="L148" i="4"/>
  <c r="K148" i="4"/>
  <c r="J148" i="4"/>
  <c r="I148" i="4"/>
  <c r="H148" i="4"/>
  <c r="G148" i="4"/>
  <c r="F148" i="4"/>
  <c r="AH176" i="8"/>
  <c r="AG176" i="8"/>
  <c r="AF176" i="8"/>
  <c r="AE176" i="8"/>
  <c r="AD176" i="8"/>
  <c r="AC176" i="8"/>
  <c r="AB176" i="8"/>
  <c r="AA176" i="8"/>
  <c r="Z176" i="8"/>
  <c r="Y176" i="8"/>
  <c r="X176" i="8"/>
  <c r="W176" i="8"/>
  <c r="V176" i="8"/>
  <c r="U176" i="8"/>
  <c r="T176" i="8"/>
  <c r="S176" i="8"/>
  <c r="R176" i="8"/>
  <c r="Q176" i="8"/>
  <c r="P176" i="8"/>
  <c r="O176" i="8"/>
  <c r="N176" i="8"/>
  <c r="M176" i="8"/>
  <c r="L176" i="8"/>
  <c r="K176" i="8"/>
  <c r="J176" i="8"/>
  <c r="I176" i="8"/>
  <c r="H176" i="8"/>
  <c r="G176" i="8"/>
  <c r="F176" i="8"/>
  <c r="AH175" i="8"/>
  <c r="AH185" i="8" s="1"/>
  <c r="AG175" i="8"/>
  <c r="AG185" i="8" s="1"/>
  <c r="AF175" i="8"/>
  <c r="AF185" i="8" s="1"/>
  <c r="AE175" i="8"/>
  <c r="AD175" i="8"/>
  <c r="AD185" i="8" s="1"/>
  <c r="AC175" i="8"/>
  <c r="AC185" i="8" s="1"/>
  <c r="AB175" i="8"/>
  <c r="AB185" i="8" s="1"/>
  <c r="AA175" i="8"/>
  <c r="Z175" i="8"/>
  <c r="Z185" i="8" s="1"/>
  <c r="Y175" i="8"/>
  <c r="Y185" i="8" s="1"/>
  <c r="X175" i="8"/>
  <c r="X185" i="8" s="1"/>
  <c r="W175" i="8"/>
  <c r="V175" i="8"/>
  <c r="V185" i="8" s="1"/>
  <c r="U175" i="8"/>
  <c r="U185" i="8" s="1"/>
  <c r="T175" i="8"/>
  <c r="T185" i="8" s="1"/>
  <c r="S175" i="8"/>
  <c r="R175" i="8"/>
  <c r="R185" i="8" s="1"/>
  <c r="Q175" i="8"/>
  <c r="Q185" i="8" s="1"/>
  <c r="P175" i="8"/>
  <c r="P185" i="8" s="1"/>
  <c r="O175" i="8"/>
  <c r="N175" i="8"/>
  <c r="N185" i="8" s="1"/>
  <c r="M175" i="8"/>
  <c r="M185" i="8" s="1"/>
  <c r="L175" i="8"/>
  <c r="L185" i="8" s="1"/>
  <c r="K175" i="8"/>
  <c r="J175" i="8"/>
  <c r="J185" i="8" s="1"/>
  <c r="I175" i="8"/>
  <c r="I185" i="8" s="1"/>
  <c r="H175" i="8"/>
  <c r="H185" i="8" s="1"/>
  <c r="G175" i="8"/>
  <c r="F175" i="8"/>
  <c r="F185" i="8" s="1"/>
  <c r="F176" i="4"/>
  <c r="F175" i="4"/>
  <c r="AH176" i="4"/>
  <c r="AG176" i="4"/>
  <c r="AF176" i="4"/>
  <c r="AE176" i="4"/>
  <c r="AD176" i="4"/>
  <c r="AC176" i="4"/>
  <c r="AB176" i="4"/>
  <c r="AA176" i="4"/>
  <c r="Z176" i="4"/>
  <c r="Y176" i="4"/>
  <c r="X176" i="4"/>
  <c r="W176" i="4"/>
  <c r="V176" i="4"/>
  <c r="U176" i="4"/>
  <c r="T176" i="4"/>
  <c r="S176" i="4"/>
  <c r="R176" i="4"/>
  <c r="Q176" i="4"/>
  <c r="P176" i="4"/>
  <c r="O176" i="4"/>
  <c r="N176" i="4"/>
  <c r="M176" i="4"/>
  <c r="L176" i="4"/>
  <c r="K176" i="4"/>
  <c r="J176" i="4"/>
  <c r="I176" i="4"/>
  <c r="H176" i="4"/>
  <c r="G176" i="4"/>
  <c r="AH175" i="4"/>
  <c r="AG175" i="4"/>
  <c r="AF175" i="4"/>
  <c r="AE175" i="4"/>
  <c r="AD175" i="4"/>
  <c r="AC175" i="4"/>
  <c r="AB175" i="4"/>
  <c r="AA175" i="4"/>
  <c r="Z175" i="4"/>
  <c r="Y175" i="4"/>
  <c r="X175" i="4"/>
  <c r="W175" i="4"/>
  <c r="V175" i="4"/>
  <c r="U175" i="4"/>
  <c r="T175" i="4"/>
  <c r="S175" i="4"/>
  <c r="R175" i="4"/>
  <c r="Q175" i="4"/>
  <c r="P175" i="4"/>
  <c r="O175" i="4"/>
  <c r="N175" i="4"/>
  <c r="M175" i="4"/>
  <c r="L175" i="4"/>
  <c r="K175" i="4"/>
  <c r="J175" i="4"/>
  <c r="I175" i="4"/>
  <c r="H175" i="4"/>
  <c r="G175" i="4"/>
  <c r="G174" i="10"/>
  <c r="H174" i="10"/>
  <c r="I174" i="10"/>
  <c r="J174" i="10"/>
  <c r="K174" i="10"/>
  <c r="L174" i="10"/>
  <c r="M174" i="10"/>
  <c r="N174" i="10"/>
  <c r="O174" i="10"/>
  <c r="P174" i="10"/>
  <c r="Q174" i="10"/>
  <c r="R174" i="10"/>
  <c r="S174" i="10"/>
  <c r="T174" i="10"/>
  <c r="U174" i="10"/>
  <c r="V174" i="10"/>
  <c r="W174" i="10"/>
  <c r="X174" i="10"/>
  <c r="Y174" i="10"/>
  <c r="Z174" i="10"/>
  <c r="AA174" i="10"/>
  <c r="AB174" i="10"/>
  <c r="AC174" i="10"/>
  <c r="AD174" i="10"/>
  <c r="AE174" i="10"/>
  <c r="AF174" i="10"/>
  <c r="AG174" i="10"/>
  <c r="AH174" i="10"/>
  <c r="F174" i="10"/>
  <c r="G173" i="10"/>
  <c r="G183" i="10" s="1"/>
  <c r="H173" i="10"/>
  <c r="H183" i="10" s="1"/>
  <c r="I173" i="10"/>
  <c r="I183" i="10" s="1"/>
  <c r="J173" i="10"/>
  <c r="K173" i="10"/>
  <c r="K183" i="10" s="1"/>
  <c r="L173" i="10"/>
  <c r="L183" i="10" s="1"/>
  <c r="M173" i="10"/>
  <c r="M183" i="10" s="1"/>
  <c r="N173" i="10"/>
  <c r="O173" i="10"/>
  <c r="O183" i="10" s="1"/>
  <c r="P173" i="10"/>
  <c r="P183" i="10" s="1"/>
  <c r="Q173" i="10"/>
  <c r="Q183" i="10" s="1"/>
  <c r="R173" i="10"/>
  <c r="S173" i="10"/>
  <c r="S183" i="10" s="1"/>
  <c r="T173" i="10"/>
  <c r="T183" i="10" s="1"/>
  <c r="U173" i="10"/>
  <c r="U183" i="10" s="1"/>
  <c r="V173" i="10"/>
  <c r="W173" i="10"/>
  <c r="W183" i="10" s="1"/>
  <c r="X173" i="10"/>
  <c r="X183" i="10" s="1"/>
  <c r="Y173" i="10"/>
  <c r="Y183" i="10" s="1"/>
  <c r="Z173" i="10"/>
  <c r="AA173" i="10"/>
  <c r="AA183" i="10" s="1"/>
  <c r="AB173" i="10"/>
  <c r="AB183" i="10" s="1"/>
  <c r="AC173" i="10"/>
  <c r="AC183" i="10" s="1"/>
  <c r="AD173" i="10"/>
  <c r="AE173" i="10"/>
  <c r="AE183" i="10" s="1"/>
  <c r="AF173" i="10"/>
  <c r="AF183" i="10" s="1"/>
  <c r="AG173" i="10"/>
  <c r="AG183" i="10" s="1"/>
  <c r="AH173" i="10"/>
  <c r="F173" i="10"/>
  <c r="F183" i="10" s="1"/>
  <c r="Q176" i="3"/>
  <c r="Q175" i="3"/>
  <c r="G185" i="8" l="1"/>
  <c r="K185" i="8"/>
  <c r="O185" i="8"/>
  <c r="S185" i="8"/>
  <c r="W185" i="8"/>
  <c r="AA185" i="8"/>
  <c r="AE185" i="8"/>
  <c r="AH183" i="10"/>
  <c r="AD183" i="10"/>
  <c r="Z183" i="10"/>
  <c r="V183" i="10"/>
  <c r="R183" i="10"/>
  <c r="N183" i="10"/>
  <c r="J183" i="10"/>
  <c r="AD244" i="15"/>
  <c r="AD254" i="15" s="1"/>
  <c r="S244" i="15"/>
  <c r="S254" i="15" s="1"/>
  <c r="AB229" i="13"/>
  <c r="AA229" i="13"/>
  <c r="T229" i="13"/>
  <c r="O229" i="13"/>
  <c r="L229" i="13"/>
  <c r="AA244" i="18"/>
  <c r="AA254" i="18" s="1"/>
  <c r="S244" i="18"/>
  <c r="S254" i="18" s="1"/>
  <c r="K244" i="18"/>
  <c r="K254" i="18" s="1"/>
  <c r="AF243" i="18"/>
  <c r="X243" i="18"/>
  <c r="P243" i="18"/>
  <c r="H243" i="18"/>
  <c r="AC242" i="18"/>
  <c r="U242" i="18"/>
  <c r="M242" i="18"/>
  <c r="AH241" i="18"/>
  <c r="Z241" i="18"/>
  <c r="J241" i="18"/>
  <c r="AA244" i="17"/>
  <c r="AA254" i="17" s="1"/>
  <c r="S244" i="17"/>
  <c r="S254" i="17" s="1"/>
  <c r="K244" i="17"/>
  <c r="K254" i="17" s="1"/>
  <c r="AF243" i="17"/>
  <c r="X243" i="17"/>
  <c r="P243" i="17"/>
  <c r="H243" i="17"/>
  <c r="AC242" i="17"/>
  <c r="U242" i="17"/>
  <c r="M242" i="17"/>
  <c r="AH241" i="17"/>
  <c r="Z241" i="17"/>
  <c r="R241" i="17"/>
  <c r="J241" i="17"/>
  <c r="AE240" i="17"/>
  <c r="W240" i="17"/>
  <c r="O240" i="17"/>
  <c r="G240" i="17"/>
  <c r="AB239" i="17"/>
  <c r="T239" i="17"/>
  <c r="L239" i="17"/>
  <c r="AG238" i="17"/>
  <c r="Y238" i="17"/>
  <c r="Q238" i="17"/>
  <c r="I238" i="17"/>
  <c r="AD237" i="17"/>
  <c r="AD251" i="17" s="1"/>
  <c r="V237" i="17"/>
  <c r="V251" i="17" s="1"/>
  <c r="N237" i="17"/>
  <c r="N251" i="17" s="1"/>
  <c r="F237" i="17"/>
  <c r="F251" i="17" s="1"/>
  <c r="AA236" i="17"/>
  <c r="S236" i="17"/>
  <c r="K236" i="17"/>
  <c r="AE237" i="15"/>
  <c r="AE251" i="15" s="1"/>
  <c r="AA234" i="13"/>
  <c r="AA244" i="13" s="1"/>
  <c r="S234" i="13"/>
  <c r="S244" i="13" s="1"/>
  <c r="K234" i="13"/>
  <c r="K244" i="13" s="1"/>
  <c r="AF233" i="13"/>
  <c r="X233" i="13"/>
  <c r="P233" i="13"/>
  <c r="H233" i="13"/>
  <c r="AC232" i="13"/>
  <c r="U232" i="13"/>
  <c r="M232" i="13"/>
  <c r="AH231" i="13"/>
  <c r="Z231" i="13"/>
  <c r="R231" i="13"/>
  <c r="J231" i="13"/>
  <c r="AE230" i="13"/>
  <c r="W230" i="13"/>
  <c r="O230" i="13"/>
  <c r="G230" i="13"/>
  <c r="AG228" i="13"/>
  <c r="Y228" i="13"/>
  <c r="Q228" i="13"/>
  <c r="I228" i="13"/>
  <c r="AE227" i="13"/>
  <c r="AE241" i="13" s="1"/>
  <c r="AD227" i="13"/>
  <c r="AD241" i="13" s="1"/>
  <c r="W227" i="13"/>
  <c r="W241" i="13" s="1"/>
  <c r="V227" i="13"/>
  <c r="V241" i="13" s="1"/>
  <c r="O227" i="13"/>
  <c r="O241" i="13" s="1"/>
  <c r="N227" i="13"/>
  <c r="N241" i="13" s="1"/>
  <c r="G227" i="13"/>
  <c r="G241" i="13" s="1"/>
  <c r="F227" i="13"/>
  <c r="F241" i="13" s="1"/>
  <c r="AB226" i="13"/>
  <c r="AB240" i="13" s="1"/>
  <c r="AA226" i="13"/>
  <c r="T226" i="13"/>
  <c r="T240" i="13" s="1"/>
  <c r="S226" i="13"/>
  <c r="L226" i="13"/>
  <c r="L240" i="13" s="1"/>
  <c r="K226" i="13"/>
  <c r="I243" i="8"/>
  <c r="H240" i="8"/>
  <c r="J238" i="8"/>
  <c r="L236" i="8"/>
  <c r="AA244" i="4"/>
  <c r="AA254" i="4" s="1"/>
  <c r="S244" i="4"/>
  <c r="S254" i="4" s="1"/>
  <c r="K244" i="4"/>
  <c r="K254" i="4" s="1"/>
  <c r="AB242" i="10"/>
  <c r="AB252" i="10" s="1"/>
  <c r="T242" i="10"/>
  <c r="T252" i="10" s="1"/>
  <c r="L242" i="10"/>
  <c r="L252" i="10" s="1"/>
  <c r="AG241" i="10"/>
  <c r="Y241" i="10"/>
  <c r="Q241" i="10"/>
  <c r="I241" i="10"/>
  <c r="AD240" i="10"/>
  <c r="V240" i="10"/>
  <c r="N240" i="10"/>
  <c r="F240" i="10"/>
  <c r="AA239" i="10"/>
  <c r="S239" i="10"/>
  <c r="K239" i="10"/>
  <c r="AF238" i="10"/>
  <c r="X238" i="10"/>
  <c r="P238" i="10"/>
  <c r="H238" i="10"/>
  <c r="AC237" i="10"/>
  <c r="U237" i="10"/>
  <c r="M237" i="10"/>
  <c r="Z236" i="10"/>
  <c r="R236" i="10"/>
  <c r="J236" i="10"/>
  <c r="AE235" i="10"/>
  <c r="W235" i="10"/>
  <c r="O235" i="10"/>
  <c r="G235" i="10"/>
  <c r="AB234" i="10"/>
  <c r="T234" i="10"/>
  <c r="L234" i="10"/>
  <c r="Y243" i="3"/>
  <c r="AE242" i="3"/>
  <c r="AA242" i="3"/>
  <c r="W242" i="3"/>
  <c r="S242" i="3"/>
  <c r="O242" i="3"/>
  <c r="K242" i="3"/>
  <c r="G242" i="3"/>
  <c r="F242" i="3"/>
  <c r="AB241" i="3"/>
  <c r="T241" i="3"/>
  <c r="L241" i="3"/>
  <c r="AF240" i="3"/>
  <c r="X240" i="3"/>
  <c r="P240" i="3"/>
  <c r="H240" i="3"/>
  <c r="U239" i="3"/>
  <c r="AE238" i="3"/>
  <c r="AA238" i="3"/>
  <c r="W238" i="3"/>
  <c r="S238" i="3"/>
  <c r="O238" i="3"/>
  <c r="K238" i="3"/>
  <c r="G238" i="3"/>
  <c r="AB237" i="3"/>
  <c r="AB251" i="3" s="1"/>
  <c r="T237" i="3"/>
  <c r="T251" i="3" s="1"/>
  <c r="L237" i="3"/>
  <c r="L251" i="3" s="1"/>
  <c r="AH244" i="4"/>
  <c r="AH254" i="4" s="1"/>
  <c r="W241" i="18"/>
  <c r="O241" i="18"/>
  <c r="AC241" i="18"/>
  <c r="U241" i="18"/>
  <c r="M241" i="18"/>
  <c r="G176" i="3"/>
  <c r="H176" i="3"/>
  <c r="I176" i="3"/>
  <c r="J176" i="3"/>
  <c r="K176" i="3"/>
  <c r="L176" i="3"/>
  <c r="M176" i="3"/>
  <c r="N176" i="3"/>
  <c r="O176" i="3"/>
  <c r="P176" i="3"/>
  <c r="R176" i="3"/>
  <c r="S176" i="3"/>
  <c r="T176" i="3"/>
  <c r="U176" i="3"/>
  <c r="V176" i="3"/>
  <c r="W176" i="3"/>
  <c r="X176" i="3"/>
  <c r="Y176" i="3"/>
  <c r="Z176" i="3"/>
  <c r="AA176" i="3"/>
  <c r="AB176" i="3"/>
  <c r="AC176" i="3"/>
  <c r="AD176" i="3"/>
  <c r="AE176" i="3"/>
  <c r="AF176" i="3"/>
  <c r="AG176" i="3"/>
  <c r="AH176" i="3"/>
  <c r="G175" i="3"/>
  <c r="H175" i="3"/>
  <c r="I175" i="3"/>
  <c r="J175" i="3"/>
  <c r="K175" i="3"/>
  <c r="L175" i="3"/>
  <c r="M175" i="3"/>
  <c r="N175" i="3"/>
  <c r="O175" i="3"/>
  <c r="P175" i="3"/>
  <c r="R175" i="3"/>
  <c r="S175" i="3"/>
  <c r="T175" i="3"/>
  <c r="U175" i="3"/>
  <c r="V175" i="3"/>
  <c r="W175" i="3"/>
  <c r="X175" i="3"/>
  <c r="Y175" i="3"/>
  <c r="Z175" i="3"/>
  <c r="AA175" i="3"/>
  <c r="AB175" i="3"/>
  <c r="AC175" i="3"/>
  <c r="AD175" i="3"/>
  <c r="AE175" i="3"/>
  <c r="AF175" i="3"/>
  <c r="AG175" i="3"/>
  <c r="AH175" i="3"/>
  <c r="F175" i="3"/>
  <c r="AH244" i="18"/>
  <c r="AH254" i="18" s="1"/>
  <c r="AG244" i="18"/>
  <c r="AG254" i="18" s="1"/>
  <c r="AF244" i="18"/>
  <c r="AF254" i="18" s="1"/>
  <c r="AE244" i="18"/>
  <c r="AE254" i="18" s="1"/>
  <c r="AD244" i="18"/>
  <c r="AD254" i="18" s="1"/>
  <c r="AC244" i="18"/>
  <c r="AC254" i="18" s="1"/>
  <c r="AB244" i="18"/>
  <c r="AB254" i="18" s="1"/>
  <c r="Z244" i="18"/>
  <c r="Z254" i="18" s="1"/>
  <c r="Y244" i="18"/>
  <c r="Y254" i="18" s="1"/>
  <c r="X244" i="18"/>
  <c r="X254" i="18" s="1"/>
  <c r="W244" i="18"/>
  <c r="W254" i="18" s="1"/>
  <c r="V244" i="18"/>
  <c r="V254" i="18" s="1"/>
  <c r="U244" i="18"/>
  <c r="U254" i="18" s="1"/>
  <c r="T244" i="18"/>
  <c r="T254" i="18" s="1"/>
  <c r="R244" i="18"/>
  <c r="R254" i="18" s="1"/>
  <c r="Q244" i="18"/>
  <c r="Q254" i="18" s="1"/>
  <c r="P244" i="18"/>
  <c r="P254" i="18" s="1"/>
  <c r="O244" i="18"/>
  <c r="O254" i="18" s="1"/>
  <c r="N244" i="18"/>
  <c r="N254" i="18" s="1"/>
  <c r="M244" i="18"/>
  <c r="M254" i="18" s="1"/>
  <c r="L244" i="18"/>
  <c r="L254" i="18" s="1"/>
  <c r="J244" i="18"/>
  <c r="J254" i="18" s="1"/>
  <c r="I244" i="18"/>
  <c r="I254" i="18" s="1"/>
  <c r="H244" i="18"/>
  <c r="H254" i="18" s="1"/>
  <c r="G244" i="18"/>
  <c r="G254" i="18" s="1"/>
  <c r="F244" i="18"/>
  <c r="F254" i="18" s="1"/>
  <c r="AH243" i="18"/>
  <c r="AG243" i="18"/>
  <c r="AE243" i="18"/>
  <c r="AD243" i="18"/>
  <c r="AC243" i="18"/>
  <c r="AB243" i="18"/>
  <c r="AA243" i="18"/>
  <c r="Z243" i="18"/>
  <c r="Y243" i="18"/>
  <c r="W243" i="18"/>
  <c r="V243" i="18"/>
  <c r="U243" i="18"/>
  <c r="T243" i="18"/>
  <c r="S243" i="18"/>
  <c r="R243" i="18"/>
  <c r="Q243" i="18"/>
  <c r="O243" i="18"/>
  <c r="N243" i="18"/>
  <c r="M243" i="18"/>
  <c r="L243" i="18"/>
  <c r="K243" i="18"/>
  <c r="J243" i="18"/>
  <c r="I243" i="18"/>
  <c r="G243" i="18"/>
  <c r="F243" i="18"/>
  <c r="AH242" i="18"/>
  <c r="AG242" i="18"/>
  <c r="AF242" i="18"/>
  <c r="AF249" i="18" s="1"/>
  <c r="AE242" i="18"/>
  <c r="AD242" i="18"/>
  <c r="AB242" i="18"/>
  <c r="AA242" i="18"/>
  <c r="Z242" i="18"/>
  <c r="Y242" i="18"/>
  <c r="X242" i="18"/>
  <c r="W242" i="18"/>
  <c r="V242" i="18"/>
  <c r="T242" i="18"/>
  <c r="S242" i="18"/>
  <c r="R242" i="18"/>
  <c r="Q242" i="18"/>
  <c r="P242" i="18"/>
  <c r="O242" i="18"/>
  <c r="N242" i="18"/>
  <c r="L242" i="18"/>
  <c r="K242" i="18"/>
  <c r="J242" i="18"/>
  <c r="I242" i="18"/>
  <c r="H242" i="18"/>
  <c r="G242" i="18"/>
  <c r="F242" i="18"/>
  <c r="AG241" i="18"/>
  <c r="AF241" i="18"/>
  <c r="AE241" i="18"/>
  <c r="AD241" i="18"/>
  <c r="Y241" i="18"/>
  <c r="X241" i="18"/>
  <c r="V241" i="18"/>
  <c r="Q241" i="18"/>
  <c r="P241" i="18"/>
  <c r="N241" i="18"/>
  <c r="I241" i="18"/>
  <c r="H241" i="18"/>
  <c r="F241" i="18"/>
  <c r="AH240" i="18"/>
  <c r="AG240" i="18"/>
  <c r="AF240" i="18"/>
  <c r="AE240" i="18"/>
  <c r="AD240" i="18"/>
  <c r="AC240" i="18"/>
  <c r="AB240" i="18"/>
  <c r="AA240" i="18"/>
  <c r="Z240" i="18"/>
  <c r="Y240" i="18"/>
  <c r="X240" i="18"/>
  <c r="W240" i="18"/>
  <c r="V240" i="18"/>
  <c r="U240" i="18"/>
  <c r="T240" i="18"/>
  <c r="S240" i="18"/>
  <c r="R240" i="18"/>
  <c r="Q240" i="18"/>
  <c r="P240" i="18"/>
  <c r="O240" i="18"/>
  <c r="N240" i="18"/>
  <c r="M240" i="18"/>
  <c r="L240" i="18"/>
  <c r="K240" i="18"/>
  <c r="J240" i="18"/>
  <c r="I240" i="18"/>
  <c r="H240" i="18"/>
  <c r="G240" i="18"/>
  <c r="F240" i="18"/>
  <c r="AH239" i="18"/>
  <c r="AG239" i="18"/>
  <c r="AF239" i="18"/>
  <c r="AE239" i="18"/>
  <c r="AD239" i="18"/>
  <c r="AC239" i="18"/>
  <c r="AB239" i="18"/>
  <c r="AA239" i="18"/>
  <c r="Z239" i="18"/>
  <c r="Y239" i="18"/>
  <c r="X239" i="18"/>
  <c r="W239" i="18"/>
  <c r="V239" i="18"/>
  <c r="U239" i="18"/>
  <c r="T239" i="18"/>
  <c r="S239" i="18"/>
  <c r="R239" i="18"/>
  <c r="Q239" i="18"/>
  <c r="P239" i="18"/>
  <c r="O239" i="18"/>
  <c r="N239" i="18"/>
  <c r="M239" i="18"/>
  <c r="L239" i="18"/>
  <c r="K239" i="18"/>
  <c r="J239" i="18"/>
  <c r="I239" i="18"/>
  <c r="H239" i="18"/>
  <c r="G239" i="18"/>
  <c r="F239" i="18"/>
  <c r="AH238" i="18"/>
  <c r="AG238" i="18"/>
  <c r="AF238" i="18"/>
  <c r="AE238" i="18"/>
  <c r="AD238" i="18"/>
  <c r="AC238" i="18"/>
  <c r="AB238" i="18"/>
  <c r="AA238" i="18"/>
  <c r="Z238" i="18"/>
  <c r="Y238" i="18"/>
  <c r="X238" i="18"/>
  <c r="W238" i="18"/>
  <c r="V238" i="18"/>
  <c r="U238" i="18"/>
  <c r="T238" i="18"/>
  <c r="S238" i="18"/>
  <c r="R238" i="18"/>
  <c r="Q238" i="18"/>
  <c r="P238" i="18"/>
  <c r="O238" i="18"/>
  <c r="N238" i="18"/>
  <c r="M238" i="18"/>
  <c r="L238" i="18"/>
  <c r="K238" i="18"/>
  <c r="J238" i="18"/>
  <c r="I238" i="18"/>
  <c r="H238" i="18"/>
  <c r="G238" i="18"/>
  <c r="F238" i="18"/>
  <c r="AH237" i="18"/>
  <c r="AH251" i="18" s="1"/>
  <c r="AG237" i="18"/>
  <c r="AF237" i="18"/>
  <c r="AF251" i="18" s="1"/>
  <c r="AE237" i="18"/>
  <c r="AE251" i="18" s="1"/>
  <c r="AD237" i="18"/>
  <c r="AD251" i="18" s="1"/>
  <c r="AC237" i="18"/>
  <c r="AC251" i="18" s="1"/>
  <c r="AB237" i="18"/>
  <c r="AB251" i="18" s="1"/>
  <c r="AA237" i="18"/>
  <c r="Z237" i="18"/>
  <c r="Z251" i="18" s="1"/>
  <c r="Y237" i="18"/>
  <c r="X237" i="18"/>
  <c r="X251" i="18" s="1"/>
  <c r="W237" i="18"/>
  <c r="W251" i="18" s="1"/>
  <c r="V237" i="18"/>
  <c r="V251" i="18" s="1"/>
  <c r="U237" i="18"/>
  <c r="U251" i="18" s="1"/>
  <c r="T237" i="18"/>
  <c r="T251" i="18" s="1"/>
  <c r="S237" i="18"/>
  <c r="R237" i="18"/>
  <c r="R251" i="18" s="1"/>
  <c r="Q237" i="18"/>
  <c r="P237" i="18"/>
  <c r="P251" i="18" s="1"/>
  <c r="O237" i="18"/>
  <c r="O251" i="18" s="1"/>
  <c r="N237" i="18"/>
  <c r="N251" i="18" s="1"/>
  <c r="M237" i="18"/>
  <c r="M251" i="18" s="1"/>
  <c r="L237" i="18"/>
  <c r="L251" i="18" s="1"/>
  <c r="K237" i="18"/>
  <c r="J237" i="18"/>
  <c r="J251" i="18" s="1"/>
  <c r="I237" i="18"/>
  <c r="H237" i="18"/>
  <c r="H251" i="18" s="1"/>
  <c r="G237" i="18"/>
  <c r="G251" i="18" s="1"/>
  <c r="F237" i="18"/>
  <c r="F251" i="18" s="1"/>
  <c r="AH236" i="18"/>
  <c r="AH250" i="18" s="1"/>
  <c r="AG236" i="18"/>
  <c r="AG250" i="18" s="1"/>
  <c r="AF236" i="18"/>
  <c r="AF250" i="18" s="1"/>
  <c r="AE236" i="18"/>
  <c r="AD236" i="18"/>
  <c r="AD250" i="18" s="1"/>
  <c r="AC236" i="18"/>
  <c r="AC250" i="18" s="1"/>
  <c r="AB236" i="18"/>
  <c r="AA236" i="18"/>
  <c r="AA250" i="18" s="1"/>
  <c r="Z236" i="18"/>
  <c r="Z250" i="18" s="1"/>
  <c r="Y236" i="18"/>
  <c r="Y250" i="18" s="1"/>
  <c r="X236" i="18"/>
  <c r="X250" i="18" s="1"/>
  <c r="W236" i="18"/>
  <c r="V236" i="18"/>
  <c r="V250" i="18" s="1"/>
  <c r="U236" i="18"/>
  <c r="U250" i="18" s="1"/>
  <c r="T236" i="18"/>
  <c r="S236" i="18"/>
  <c r="S250" i="18" s="1"/>
  <c r="R236" i="18"/>
  <c r="R250" i="18" s="1"/>
  <c r="Q236" i="18"/>
  <c r="Q250" i="18" s="1"/>
  <c r="P236" i="18"/>
  <c r="P250" i="18" s="1"/>
  <c r="O236" i="18"/>
  <c r="O250" i="18" s="1"/>
  <c r="N236" i="18"/>
  <c r="N250" i="18" s="1"/>
  <c r="M236" i="18"/>
  <c r="M250" i="18" s="1"/>
  <c r="L236" i="18"/>
  <c r="K236" i="18"/>
  <c r="K250" i="18" s="1"/>
  <c r="J236" i="18"/>
  <c r="J250" i="18" s="1"/>
  <c r="I236" i="18"/>
  <c r="I250" i="18" s="1"/>
  <c r="H236" i="18"/>
  <c r="H250" i="18" s="1"/>
  <c r="G236" i="18"/>
  <c r="F236" i="18"/>
  <c r="F250" i="18" s="1"/>
  <c r="AH244" i="17"/>
  <c r="AH254" i="17" s="1"/>
  <c r="AG244" i="17"/>
  <c r="AG254" i="17" s="1"/>
  <c r="AF244" i="17"/>
  <c r="AF254" i="17" s="1"/>
  <c r="AE244" i="17"/>
  <c r="AE254" i="17" s="1"/>
  <c r="AD244" i="17"/>
  <c r="AD254" i="17" s="1"/>
  <c r="AC244" i="17"/>
  <c r="AC254" i="17" s="1"/>
  <c r="AB244" i="17"/>
  <c r="AB254" i="17" s="1"/>
  <c r="Z244" i="17"/>
  <c r="Z254" i="17" s="1"/>
  <c r="Y244" i="17"/>
  <c r="Y254" i="17" s="1"/>
  <c r="X244" i="17"/>
  <c r="X254" i="17" s="1"/>
  <c r="W244" i="17"/>
  <c r="W254" i="17" s="1"/>
  <c r="V244" i="17"/>
  <c r="V254" i="17" s="1"/>
  <c r="U244" i="17"/>
  <c r="U254" i="17" s="1"/>
  <c r="T244" i="17"/>
  <c r="T254" i="17" s="1"/>
  <c r="R244" i="17"/>
  <c r="R254" i="17" s="1"/>
  <c r="Q244" i="17"/>
  <c r="Q254" i="17" s="1"/>
  <c r="P244" i="17"/>
  <c r="P254" i="17" s="1"/>
  <c r="O244" i="17"/>
  <c r="O254" i="17" s="1"/>
  <c r="N244" i="17"/>
  <c r="N254" i="17" s="1"/>
  <c r="M244" i="17"/>
  <c r="M254" i="17" s="1"/>
  <c r="L244" i="17"/>
  <c r="L254" i="17" s="1"/>
  <c r="J244" i="17"/>
  <c r="J254" i="17" s="1"/>
  <c r="I244" i="17"/>
  <c r="I254" i="17" s="1"/>
  <c r="H244" i="17"/>
  <c r="H254" i="17" s="1"/>
  <c r="G244" i="17"/>
  <c r="G254" i="17" s="1"/>
  <c r="F244" i="17"/>
  <c r="F254" i="17" s="1"/>
  <c r="AH243" i="17"/>
  <c r="AG243" i="17"/>
  <c r="AE243" i="17"/>
  <c r="AD243" i="17"/>
  <c r="AC243" i="17"/>
  <c r="AB243" i="17"/>
  <c r="AA243" i="17"/>
  <c r="Z243" i="17"/>
  <c r="Y243" i="17"/>
  <c r="W243" i="17"/>
  <c r="V243" i="17"/>
  <c r="U243" i="17"/>
  <c r="T243" i="17"/>
  <c r="S243" i="17"/>
  <c r="R243" i="17"/>
  <c r="Q243" i="17"/>
  <c r="O243" i="17"/>
  <c r="N243" i="17"/>
  <c r="M243" i="17"/>
  <c r="L243" i="17"/>
  <c r="K243" i="17"/>
  <c r="J243" i="17"/>
  <c r="I243" i="17"/>
  <c r="G243" i="17"/>
  <c r="F243" i="17"/>
  <c r="AH242" i="17"/>
  <c r="AG242" i="17"/>
  <c r="AF242" i="17"/>
  <c r="AE242" i="17"/>
  <c r="AD242" i="17"/>
  <c r="AB242" i="17"/>
  <c r="AA242" i="17"/>
  <c r="Z242" i="17"/>
  <c r="Y242" i="17"/>
  <c r="X242" i="17"/>
  <c r="W242" i="17"/>
  <c r="V242" i="17"/>
  <c r="T242" i="17"/>
  <c r="S242" i="17"/>
  <c r="R242" i="17"/>
  <c r="Q242" i="17"/>
  <c r="P242" i="17"/>
  <c r="O242" i="17"/>
  <c r="N242" i="17"/>
  <c r="L242" i="17"/>
  <c r="K242" i="17"/>
  <c r="J242" i="17"/>
  <c r="I242" i="17"/>
  <c r="H242" i="17"/>
  <c r="G242" i="17"/>
  <c r="F242" i="17"/>
  <c r="AG241" i="17"/>
  <c r="AF241" i="17"/>
  <c r="AE241" i="17"/>
  <c r="AD241" i="17"/>
  <c r="AC241" i="17"/>
  <c r="AB241" i="17"/>
  <c r="AA241" i="17"/>
  <c r="Y241" i="17"/>
  <c r="X241" i="17"/>
  <c r="W241" i="17"/>
  <c r="V241" i="17"/>
  <c r="U241" i="17"/>
  <c r="T241" i="17"/>
  <c r="S241" i="17"/>
  <c r="Q241" i="17"/>
  <c r="P241" i="17"/>
  <c r="O241" i="17"/>
  <c r="N241" i="17"/>
  <c r="M241" i="17"/>
  <c r="L241" i="17"/>
  <c r="K241" i="17"/>
  <c r="I241" i="17"/>
  <c r="H241" i="17"/>
  <c r="G241" i="17"/>
  <c r="F241" i="17"/>
  <c r="AH240" i="17"/>
  <c r="AG240" i="17"/>
  <c r="AF240" i="17"/>
  <c r="AD240" i="17"/>
  <c r="AC240" i="17"/>
  <c r="AB240" i="17"/>
  <c r="AA240" i="17"/>
  <c r="Z240" i="17"/>
  <c r="Y240" i="17"/>
  <c r="X240" i="17"/>
  <c r="V240" i="17"/>
  <c r="U240" i="17"/>
  <c r="T240" i="17"/>
  <c r="S240" i="17"/>
  <c r="R240" i="17"/>
  <c r="Q240" i="17"/>
  <c r="P240" i="17"/>
  <c r="N240" i="17"/>
  <c r="M240" i="17"/>
  <c r="L240" i="17"/>
  <c r="K240" i="17"/>
  <c r="J240" i="17"/>
  <c r="I240" i="17"/>
  <c r="H240" i="17"/>
  <c r="F240" i="17"/>
  <c r="AH239" i="17"/>
  <c r="AG239" i="17"/>
  <c r="AF239" i="17"/>
  <c r="AE239" i="17"/>
  <c r="AD239" i="17"/>
  <c r="AC239" i="17"/>
  <c r="AA239" i="17"/>
  <c r="Z239" i="17"/>
  <c r="Y239" i="17"/>
  <c r="X239" i="17"/>
  <c r="W239" i="17"/>
  <c r="V239" i="17"/>
  <c r="U239" i="17"/>
  <c r="S239" i="17"/>
  <c r="R239" i="17"/>
  <c r="Q239" i="17"/>
  <c r="P239" i="17"/>
  <c r="O239" i="17"/>
  <c r="N239" i="17"/>
  <c r="M239" i="17"/>
  <c r="K239" i="17"/>
  <c r="J239" i="17"/>
  <c r="I239" i="17"/>
  <c r="H239" i="17"/>
  <c r="G239" i="17"/>
  <c r="F239" i="17"/>
  <c r="AH238" i="17"/>
  <c r="AF238" i="17"/>
  <c r="AE238" i="17"/>
  <c r="AD238" i="17"/>
  <c r="AC238" i="17"/>
  <c r="AB238" i="17"/>
  <c r="AA238" i="17"/>
  <c r="Z238" i="17"/>
  <c r="X238" i="17"/>
  <c r="W238" i="17"/>
  <c r="V238" i="17"/>
  <c r="U238" i="17"/>
  <c r="T238" i="17"/>
  <c r="S238" i="17"/>
  <c r="R238" i="17"/>
  <c r="P238" i="17"/>
  <c r="O238" i="17"/>
  <c r="N238" i="17"/>
  <c r="M238" i="17"/>
  <c r="L238" i="17"/>
  <c r="K238" i="17"/>
  <c r="J238" i="17"/>
  <c r="H238" i="17"/>
  <c r="G238" i="17"/>
  <c r="F238" i="17"/>
  <c r="AH237" i="17"/>
  <c r="AH251" i="17" s="1"/>
  <c r="AG237" i="17"/>
  <c r="AG251" i="17" s="1"/>
  <c r="AF237" i="17"/>
  <c r="AF251" i="17" s="1"/>
  <c r="AE237" i="17"/>
  <c r="AC237" i="17"/>
  <c r="AC251" i="17" s="1"/>
  <c r="AB237" i="17"/>
  <c r="AB251" i="17" s="1"/>
  <c r="AA237" i="17"/>
  <c r="AA251" i="17" s="1"/>
  <c r="Z237" i="17"/>
  <c r="Z251" i="17" s="1"/>
  <c r="Y237" i="17"/>
  <c r="Y251" i="17" s="1"/>
  <c r="X237" i="17"/>
  <c r="X251" i="17" s="1"/>
  <c r="W237" i="17"/>
  <c r="W251" i="17" s="1"/>
  <c r="U237" i="17"/>
  <c r="U251" i="17" s="1"/>
  <c r="T237" i="17"/>
  <c r="T251" i="17" s="1"/>
  <c r="S237" i="17"/>
  <c r="S251" i="17" s="1"/>
  <c r="R237" i="17"/>
  <c r="R251" i="17" s="1"/>
  <c r="Q237" i="17"/>
  <c r="Q251" i="17" s="1"/>
  <c r="P237" i="17"/>
  <c r="P251" i="17" s="1"/>
  <c r="O237" i="17"/>
  <c r="M237" i="17"/>
  <c r="M251" i="17" s="1"/>
  <c r="L237" i="17"/>
  <c r="L251" i="17" s="1"/>
  <c r="K237" i="17"/>
  <c r="K251" i="17" s="1"/>
  <c r="J237" i="17"/>
  <c r="J251" i="17" s="1"/>
  <c r="I237" i="17"/>
  <c r="I251" i="17" s="1"/>
  <c r="H237" i="17"/>
  <c r="H251" i="17" s="1"/>
  <c r="G237" i="17"/>
  <c r="AH236" i="17"/>
  <c r="AH250" i="17" s="1"/>
  <c r="AG236" i="17"/>
  <c r="AG250" i="17" s="1"/>
  <c r="AF236" i="17"/>
  <c r="AF250" i="17" s="1"/>
  <c r="AE236" i="17"/>
  <c r="AE250" i="17" s="1"/>
  <c r="AD236" i="17"/>
  <c r="AD250" i="17" s="1"/>
  <c r="AC236" i="17"/>
  <c r="AC250" i="17" s="1"/>
  <c r="AB236" i="17"/>
  <c r="Z236" i="17"/>
  <c r="Z250" i="17" s="1"/>
  <c r="Y236" i="17"/>
  <c r="Y250" i="17" s="1"/>
  <c r="X236" i="17"/>
  <c r="X250" i="17" s="1"/>
  <c r="W236" i="17"/>
  <c r="W250" i="17" s="1"/>
  <c r="V236" i="17"/>
  <c r="V250" i="17" s="1"/>
  <c r="U236" i="17"/>
  <c r="U250" i="17" s="1"/>
  <c r="T236" i="17"/>
  <c r="R236" i="17"/>
  <c r="R250" i="17" s="1"/>
  <c r="Q236" i="17"/>
  <c r="Q250" i="17" s="1"/>
  <c r="P236" i="17"/>
  <c r="P250" i="17" s="1"/>
  <c r="O236" i="17"/>
  <c r="O250" i="17" s="1"/>
  <c r="N236" i="17"/>
  <c r="N250" i="17" s="1"/>
  <c r="M236" i="17"/>
  <c r="M250" i="17" s="1"/>
  <c r="L236" i="17"/>
  <c r="J236" i="17"/>
  <c r="J250" i="17" s="1"/>
  <c r="I236" i="17"/>
  <c r="I250" i="17" s="1"/>
  <c r="H236" i="17"/>
  <c r="H250" i="17" s="1"/>
  <c r="G236" i="17"/>
  <c r="G250" i="17" s="1"/>
  <c r="F236" i="17"/>
  <c r="F250" i="17" s="1"/>
  <c r="AH244" i="15"/>
  <c r="AH254" i="15" s="1"/>
  <c r="AG244" i="15"/>
  <c r="AG254" i="15" s="1"/>
  <c r="AF244" i="15"/>
  <c r="AF254" i="15" s="1"/>
  <c r="Z244" i="15"/>
  <c r="Z254" i="15" s="1"/>
  <c r="Y244" i="15"/>
  <c r="Y254" i="15" s="1"/>
  <c r="X244" i="15"/>
  <c r="X254" i="15" s="1"/>
  <c r="V244" i="15"/>
  <c r="V254" i="15" s="1"/>
  <c r="U244" i="15"/>
  <c r="U254" i="15" s="1"/>
  <c r="R244" i="15"/>
  <c r="R254" i="15" s="1"/>
  <c r="Q244" i="15"/>
  <c r="Q254" i="15" s="1"/>
  <c r="P244" i="15"/>
  <c r="P254" i="15" s="1"/>
  <c r="N244" i="15"/>
  <c r="N254" i="15" s="1"/>
  <c r="M244" i="15"/>
  <c r="M254" i="15" s="1"/>
  <c r="J244" i="15"/>
  <c r="J254" i="15" s="1"/>
  <c r="I244" i="15"/>
  <c r="I254" i="15" s="1"/>
  <c r="H244" i="15"/>
  <c r="H254" i="15" s="1"/>
  <c r="AH243" i="15"/>
  <c r="AF243" i="15"/>
  <c r="AE243" i="15"/>
  <c r="AD243" i="15"/>
  <c r="AC243" i="15"/>
  <c r="AA243" i="15"/>
  <c r="Z243" i="15"/>
  <c r="X243" i="15"/>
  <c r="W243" i="15"/>
  <c r="V243" i="15"/>
  <c r="U243" i="15"/>
  <c r="S243" i="15"/>
  <c r="R243" i="15"/>
  <c r="P243" i="15"/>
  <c r="O243" i="15"/>
  <c r="N243" i="15"/>
  <c r="M243" i="15"/>
  <c r="K243" i="15"/>
  <c r="J243" i="15"/>
  <c r="H243" i="15"/>
  <c r="G243" i="15"/>
  <c r="F243" i="15"/>
  <c r="AH242" i="15"/>
  <c r="AF242" i="15"/>
  <c r="AE242" i="15"/>
  <c r="AC242" i="15"/>
  <c r="AB242" i="15"/>
  <c r="AA242" i="15"/>
  <c r="Z242" i="15"/>
  <c r="X242" i="15"/>
  <c r="W242" i="15"/>
  <c r="U242" i="15"/>
  <c r="T242" i="15"/>
  <c r="S242" i="15"/>
  <c r="R242" i="15"/>
  <c r="P242" i="15"/>
  <c r="O242" i="15"/>
  <c r="M242" i="15"/>
  <c r="L242" i="15"/>
  <c r="K242" i="15"/>
  <c r="J242" i="15"/>
  <c r="H242" i="15"/>
  <c r="G242" i="15"/>
  <c r="AH241" i="15"/>
  <c r="AG241" i="15"/>
  <c r="AF241" i="15"/>
  <c r="AE241" i="15"/>
  <c r="AC241" i="15"/>
  <c r="AB241" i="15"/>
  <c r="Z241" i="15"/>
  <c r="Y241" i="15"/>
  <c r="X241" i="15"/>
  <c r="W241" i="15"/>
  <c r="U241" i="15"/>
  <c r="T241" i="15"/>
  <c r="R241" i="15"/>
  <c r="Q241" i="15"/>
  <c r="P241" i="15"/>
  <c r="O241" i="15"/>
  <c r="M241" i="15"/>
  <c r="L241" i="15"/>
  <c r="J241" i="15"/>
  <c r="I241" i="15"/>
  <c r="H241" i="15"/>
  <c r="G241" i="15"/>
  <c r="AH240" i="15"/>
  <c r="AG240" i="15"/>
  <c r="AE240" i="15"/>
  <c r="AD240" i="15"/>
  <c r="AC240" i="15"/>
  <c r="AB240" i="15"/>
  <c r="Z240" i="15"/>
  <c r="Y240" i="15"/>
  <c r="W240" i="15"/>
  <c r="V240" i="15"/>
  <c r="U240" i="15"/>
  <c r="T240" i="15"/>
  <c r="R240" i="15"/>
  <c r="Q240" i="15"/>
  <c r="O240" i="15"/>
  <c r="N240" i="15"/>
  <c r="M240" i="15"/>
  <c r="L240" i="15"/>
  <c r="J240" i="15"/>
  <c r="I240" i="15"/>
  <c r="G240" i="15"/>
  <c r="F240" i="15"/>
  <c r="AH239" i="15"/>
  <c r="AG239" i="15"/>
  <c r="AE239" i="15"/>
  <c r="AD239" i="15"/>
  <c r="AB239" i="15"/>
  <c r="AA239" i="15"/>
  <c r="Z239" i="15"/>
  <c r="Y239" i="15"/>
  <c r="W239" i="15"/>
  <c r="V239" i="15"/>
  <c r="T239" i="15"/>
  <c r="S239" i="15"/>
  <c r="R239" i="15"/>
  <c r="Q239" i="15"/>
  <c r="O239" i="15"/>
  <c r="N239" i="15"/>
  <c r="L239" i="15"/>
  <c r="K239" i="15"/>
  <c r="J239" i="15"/>
  <c r="I239" i="15"/>
  <c r="G239" i="15"/>
  <c r="F239" i="15"/>
  <c r="AG238" i="15"/>
  <c r="AF238" i="15"/>
  <c r="AE238" i="15"/>
  <c r="AD238" i="15"/>
  <c r="AB238" i="15"/>
  <c r="AA238" i="15"/>
  <c r="Y238" i="15"/>
  <c r="X238" i="15"/>
  <c r="W238" i="15"/>
  <c r="V238" i="15"/>
  <c r="T238" i="15"/>
  <c r="S238" i="15"/>
  <c r="Q238" i="15"/>
  <c r="P238" i="15"/>
  <c r="O238" i="15"/>
  <c r="N238" i="15"/>
  <c r="L238" i="15"/>
  <c r="K238" i="15"/>
  <c r="I238" i="15"/>
  <c r="H238" i="15"/>
  <c r="G238" i="15"/>
  <c r="F238" i="15"/>
  <c r="AG237" i="15"/>
  <c r="AG251" i="15" s="1"/>
  <c r="AF237" i="15"/>
  <c r="AF251" i="15" s="1"/>
  <c r="AD237" i="15"/>
  <c r="AD251" i="15" s="1"/>
  <c r="AC237" i="15"/>
  <c r="AC251" i="15" s="1"/>
  <c r="AB237" i="15"/>
  <c r="AB251" i="15" s="1"/>
  <c r="AA237" i="15"/>
  <c r="AA251" i="15" s="1"/>
  <c r="Y237" i="15"/>
  <c r="Y251" i="15" s="1"/>
  <c r="X237" i="15"/>
  <c r="X251" i="15" s="1"/>
  <c r="V237" i="15"/>
  <c r="V251" i="15" s="1"/>
  <c r="U237" i="15"/>
  <c r="U251" i="15" s="1"/>
  <c r="T237" i="15"/>
  <c r="T251" i="15" s="1"/>
  <c r="S237" i="15"/>
  <c r="S251" i="15" s="1"/>
  <c r="Q237" i="15"/>
  <c r="Q251" i="15" s="1"/>
  <c r="P237" i="15"/>
  <c r="P251" i="15" s="1"/>
  <c r="N237" i="15"/>
  <c r="N251" i="15" s="1"/>
  <c r="M237" i="15"/>
  <c r="M251" i="15" s="1"/>
  <c r="L237" i="15"/>
  <c r="L251" i="15" s="1"/>
  <c r="K237" i="15"/>
  <c r="K251" i="15" s="1"/>
  <c r="I237" i="15"/>
  <c r="I251" i="15" s="1"/>
  <c r="H237" i="15"/>
  <c r="H251" i="15" s="1"/>
  <c r="F237" i="15"/>
  <c r="F251" i="15" s="1"/>
  <c r="AH236" i="15"/>
  <c r="AH250" i="15" s="1"/>
  <c r="AG236" i="15"/>
  <c r="AG250" i="15" s="1"/>
  <c r="AF236" i="15"/>
  <c r="AF250" i="15" s="1"/>
  <c r="AD236" i="15"/>
  <c r="AD250" i="15" s="1"/>
  <c r="AC236" i="15"/>
  <c r="AC250" i="15" s="1"/>
  <c r="AA236" i="15"/>
  <c r="AA250" i="15" s="1"/>
  <c r="Z236" i="15"/>
  <c r="Z250" i="15" s="1"/>
  <c r="Y236" i="15"/>
  <c r="Y250" i="15" s="1"/>
  <c r="X236" i="15"/>
  <c r="X250" i="15" s="1"/>
  <c r="V236" i="15"/>
  <c r="V250" i="15" s="1"/>
  <c r="U236" i="15"/>
  <c r="U250" i="15" s="1"/>
  <c r="S236" i="15"/>
  <c r="S250" i="15" s="1"/>
  <c r="R236" i="15"/>
  <c r="R250" i="15" s="1"/>
  <c r="Q236" i="15"/>
  <c r="Q250" i="15" s="1"/>
  <c r="P236" i="15"/>
  <c r="P250" i="15" s="1"/>
  <c r="N236" i="15"/>
  <c r="N250" i="15" s="1"/>
  <c r="M236" i="15"/>
  <c r="M250" i="15" s="1"/>
  <c r="K236" i="15"/>
  <c r="J236" i="15"/>
  <c r="J250" i="15" s="1"/>
  <c r="I236" i="15"/>
  <c r="I250" i="15" s="1"/>
  <c r="H236" i="15"/>
  <c r="H250" i="15" s="1"/>
  <c r="F236" i="15"/>
  <c r="F250" i="15" s="1"/>
  <c r="AH234" i="13"/>
  <c r="AH244" i="13" s="1"/>
  <c r="AG234" i="13"/>
  <c r="AG244" i="13" s="1"/>
  <c r="AF234" i="13"/>
  <c r="AF244" i="13" s="1"/>
  <c r="AE234" i="13"/>
  <c r="AE244" i="13" s="1"/>
  <c r="AD234" i="13"/>
  <c r="AD244" i="13" s="1"/>
  <c r="Z234" i="13"/>
  <c r="Z244" i="13" s="1"/>
  <c r="Y234" i="13"/>
  <c r="Y244" i="13" s="1"/>
  <c r="X234" i="13"/>
  <c r="X244" i="13" s="1"/>
  <c r="W234" i="13"/>
  <c r="W244" i="13" s="1"/>
  <c r="V234" i="13"/>
  <c r="V244" i="13" s="1"/>
  <c r="R234" i="13"/>
  <c r="R244" i="13" s="1"/>
  <c r="Q234" i="13"/>
  <c r="Q244" i="13" s="1"/>
  <c r="P234" i="13"/>
  <c r="P244" i="13" s="1"/>
  <c r="J234" i="13"/>
  <c r="J244" i="13" s="1"/>
  <c r="I234" i="13"/>
  <c r="I244" i="13" s="1"/>
  <c r="H234" i="13"/>
  <c r="H244" i="13" s="1"/>
  <c r="G234" i="13"/>
  <c r="G244" i="13" s="1"/>
  <c r="F234" i="13"/>
  <c r="F244" i="13" s="1"/>
  <c r="AE233" i="13"/>
  <c r="AD233" i="13"/>
  <c r="AC233" i="13"/>
  <c r="AB233" i="13"/>
  <c r="AA233" i="13"/>
  <c r="W233" i="13"/>
  <c r="V233" i="13"/>
  <c r="U233" i="13"/>
  <c r="T233" i="13"/>
  <c r="O233" i="13"/>
  <c r="N233" i="13"/>
  <c r="M233" i="13"/>
  <c r="L233" i="13"/>
  <c r="K233" i="13"/>
  <c r="G233" i="13"/>
  <c r="F233" i="13"/>
  <c r="AH232" i="13"/>
  <c r="AG232" i="13"/>
  <c r="AB232" i="13"/>
  <c r="AA232" i="13"/>
  <c r="Z232" i="13"/>
  <c r="Y232" i="13"/>
  <c r="T232" i="13"/>
  <c r="S232" i="13"/>
  <c r="R232" i="13"/>
  <c r="Q232" i="13"/>
  <c r="P232" i="13"/>
  <c r="L232" i="13"/>
  <c r="K232" i="13"/>
  <c r="J232" i="13"/>
  <c r="I232" i="13"/>
  <c r="AG231" i="13"/>
  <c r="AF231" i="13"/>
  <c r="AE231" i="13"/>
  <c r="AD231" i="13"/>
  <c r="AC231" i="13"/>
  <c r="Y231" i="13"/>
  <c r="X231" i="13"/>
  <c r="W231" i="13"/>
  <c r="V231" i="13"/>
  <c r="U231" i="13"/>
  <c r="Q231" i="13"/>
  <c r="P231" i="13"/>
  <c r="O231" i="13"/>
  <c r="N231" i="13"/>
  <c r="I231" i="13"/>
  <c r="H231" i="13"/>
  <c r="G231" i="13"/>
  <c r="F231" i="13"/>
  <c r="AH230" i="13"/>
  <c r="AD230" i="13"/>
  <c r="AD243" i="13" s="1"/>
  <c r="AC230" i="13"/>
  <c r="AC243" i="13" s="1"/>
  <c r="AB230" i="13"/>
  <c r="AA230" i="13"/>
  <c r="V230" i="13"/>
  <c r="U230" i="13"/>
  <c r="T230" i="13"/>
  <c r="S230" i="13"/>
  <c r="N230" i="13"/>
  <c r="M230" i="13"/>
  <c r="L230" i="13"/>
  <c r="K230" i="13"/>
  <c r="J230" i="13"/>
  <c r="F230" i="13"/>
  <c r="AH229" i="13"/>
  <c r="AG229" i="13"/>
  <c r="AF229" i="13"/>
  <c r="Z229" i="13"/>
  <c r="Y229" i="13"/>
  <c r="X229" i="13"/>
  <c r="W229" i="13"/>
  <c r="S229" i="13"/>
  <c r="R229" i="13"/>
  <c r="Q229" i="13"/>
  <c r="P229" i="13"/>
  <c r="J229" i="13"/>
  <c r="I229" i="13"/>
  <c r="H229" i="13"/>
  <c r="AF228" i="13"/>
  <c r="AE228" i="13"/>
  <c r="AD228" i="13"/>
  <c r="AC228" i="13"/>
  <c r="AB228" i="13"/>
  <c r="X228" i="13"/>
  <c r="W228" i="13"/>
  <c r="V228" i="13"/>
  <c r="U228" i="13"/>
  <c r="P228" i="13"/>
  <c r="O228" i="13"/>
  <c r="N228" i="13"/>
  <c r="M228" i="13"/>
  <c r="H228" i="13"/>
  <c r="G228" i="13"/>
  <c r="F228" i="13"/>
  <c r="AH227" i="13"/>
  <c r="AH241" i="13" s="1"/>
  <c r="AG227" i="13"/>
  <c r="AG241" i="13" s="1"/>
  <c r="AC227" i="13"/>
  <c r="AC241" i="13" s="1"/>
  <c r="AB227" i="13"/>
  <c r="AA227" i="13"/>
  <c r="AA241" i="13" s="1"/>
  <c r="Z227" i="13"/>
  <c r="Z241" i="13" s="1"/>
  <c r="U227" i="13"/>
  <c r="U241" i="13" s="1"/>
  <c r="T227" i="13"/>
  <c r="S227" i="13"/>
  <c r="S241" i="13" s="1"/>
  <c r="R227" i="13"/>
  <c r="R241" i="13" s="1"/>
  <c r="Q227" i="13"/>
  <c r="Q241" i="13" s="1"/>
  <c r="M227" i="13"/>
  <c r="M241" i="13" s="1"/>
  <c r="L227" i="13"/>
  <c r="K227" i="13"/>
  <c r="K241" i="13" s="1"/>
  <c r="J227" i="13"/>
  <c r="J241" i="13" s="1"/>
  <c r="I227" i="13"/>
  <c r="I241" i="13" s="1"/>
  <c r="AH226" i="13"/>
  <c r="AH240" i="13" s="1"/>
  <c r="AG226" i="13"/>
  <c r="AG240" i="13" s="1"/>
  <c r="AF226" i="13"/>
  <c r="AF240" i="13" s="1"/>
  <c r="AE226" i="13"/>
  <c r="AE240" i="13" s="1"/>
  <c r="Z226" i="13"/>
  <c r="Z240" i="13" s="1"/>
  <c r="Y226" i="13"/>
  <c r="Y240" i="13" s="1"/>
  <c r="X226" i="13"/>
  <c r="X240" i="13" s="1"/>
  <c r="W226" i="13"/>
  <c r="W240" i="13" s="1"/>
  <c r="V226" i="13"/>
  <c r="V240" i="13" s="1"/>
  <c r="R226" i="13"/>
  <c r="R240" i="13" s="1"/>
  <c r="Q226" i="13"/>
  <c r="Q240" i="13" s="1"/>
  <c r="P226" i="13"/>
  <c r="P240" i="13" s="1"/>
  <c r="O226" i="13"/>
  <c r="O240" i="13" s="1"/>
  <c r="J226" i="13"/>
  <c r="J240" i="13" s="1"/>
  <c r="I226" i="13"/>
  <c r="I240" i="13" s="1"/>
  <c r="H226" i="13"/>
  <c r="H240" i="13" s="1"/>
  <c r="G226" i="13"/>
  <c r="G240" i="13" s="1"/>
  <c r="AH244" i="8"/>
  <c r="AH254" i="8" s="1"/>
  <c r="AG244" i="8"/>
  <c r="AG254" i="8" s="1"/>
  <c r="AF244" i="8"/>
  <c r="AF254" i="8" s="1"/>
  <c r="AE244" i="8"/>
  <c r="AE254" i="8" s="1"/>
  <c r="AD244" i="8"/>
  <c r="AD254" i="8" s="1"/>
  <c r="AC244" i="8"/>
  <c r="AC254" i="8" s="1"/>
  <c r="AA244" i="8"/>
  <c r="AA254" i="8" s="1"/>
  <c r="Z244" i="8"/>
  <c r="Z254" i="8" s="1"/>
  <c r="Y244" i="8"/>
  <c r="Y254" i="8" s="1"/>
  <c r="X244" i="8"/>
  <c r="X254" i="8" s="1"/>
  <c r="W244" i="8"/>
  <c r="W254" i="8" s="1"/>
  <c r="V244" i="8"/>
  <c r="V254" i="8" s="1"/>
  <c r="U244" i="8"/>
  <c r="U254" i="8" s="1"/>
  <c r="S244" i="8"/>
  <c r="S254" i="8" s="1"/>
  <c r="R244" i="8"/>
  <c r="R254" i="8" s="1"/>
  <c r="Q244" i="8"/>
  <c r="Q254" i="8" s="1"/>
  <c r="P244" i="8"/>
  <c r="P254" i="8" s="1"/>
  <c r="O244" i="8"/>
  <c r="O254" i="8" s="1"/>
  <c r="N244" i="8"/>
  <c r="N254" i="8" s="1"/>
  <c r="M244" i="8"/>
  <c r="M254" i="8" s="1"/>
  <c r="K244" i="8"/>
  <c r="K254" i="8" s="1"/>
  <c r="J244" i="8"/>
  <c r="J254" i="8" s="1"/>
  <c r="I244" i="8"/>
  <c r="I254" i="8" s="1"/>
  <c r="H244" i="8"/>
  <c r="H254" i="8" s="1"/>
  <c r="G244" i="8"/>
  <c r="G254" i="8" s="1"/>
  <c r="F244" i="8"/>
  <c r="F254" i="8" s="1"/>
  <c r="AH243" i="8"/>
  <c r="AF243" i="8"/>
  <c r="AE243" i="8"/>
  <c r="AD243" i="8"/>
  <c r="AC243" i="8"/>
  <c r="AB243" i="8"/>
  <c r="AA243" i="8"/>
  <c r="Z243" i="8"/>
  <c r="X243" i="8"/>
  <c r="W243" i="8"/>
  <c r="V243" i="8"/>
  <c r="U243" i="8"/>
  <c r="T243" i="8"/>
  <c r="S243" i="8"/>
  <c r="R243" i="8"/>
  <c r="P243" i="8"/>
  <c r="O243" i="8"/>
  <c r="N243" i="8"/>
  <c r="M243" i="8"/>
  <c r="L243" i="8"/>
  <c r="K243" i="8"/>
  <c r="J243" i="8"/>
  <c r="H243" i="8"/>
  <c r="G243" i="8"/>
  <c r="F243" i="8"/>
  <c r="AH242" i="8"/>
  <c r="AG242" i="8"/>
  <c r="AF242" i="8"/>
  <c r="AE242" i="8"/>
  <c r="AC242" i="8"/>
  <c r="AB242" i="8"/>
  <c r="AA242" i="8"/>
  <c r="Z242" i="8"/>
  <c r="Y242" i="8"/>
  <c r="X242" i="8"/>
  <c r="W242" i="8"/>
  <c r="U242" i="8"/>
  <c r="T242" i="8"/>
  <c r="S242" i="8"/>
  <c r="R242" i="8"/>
  <c r="Q242" i="8"/>
  <c r="P242" i="8"/>
  <c r="O242" i="8"/>
  <c r="M242" i="8"/>
  <c r="L242" i="8"/>
  <c r="K242" i="8"/>
  <c r="J242" i="8"/>
  <c r="I242" i="8"/>
  <c r="H242" i="8"/>
  <c r="G242" i="8"/>
  <c r="AH241" i="8"/>
  <c r="AG241" i="8"/>
  <c r="AF241" i="8"/>
  <c r="AE241" i="8"/>
  <c r="AD241" i="8"/>
  <c r="AC241" i="8"/>
  <c r="AB241" i="8"/>
  <c r="Z241" i="8"/>
  <c r="Y241" i="8"/>
  <c r="X241" i="8"/>
  <c r="W241" i="8"/>
  <c r="V241" i="8"/>
  <c r="U241" i="8"/>
  <c r="T241" i="8"/>
  <c r="R241" i="8"/>
  <c r="Q241" i="8"/>
  <c r="P241" i="8"/>
  <c r="O241" i="8"/>
  <c r="N241" i="8"/>
  <c r="M241" i="8"/>
  <c r="L241" i="8"/>
  <c r="J241" i="8"/>
  <c r="I241" i="8"/>
  <c r="H241" i="8"/>
  <c r="G241" i="8"/>
  <c r="F241" i="8"/>
  <c r="AH240" i="8"/>
  <c r="AG240" i="8"/>
  <c r="AE240" i="8"/>
  <c r="AD240" i="8"/>
  <c r="AC240" i="8"/>
  <c r="AB240" i="8"/>
  <c r="AA240" i="8"/>
  <c r="Z240" i="8"/>
  <c r="Y240" i="8"/>
  <c r="W240" i="8"/>
  <c r="V240" i="8"/>
  <c r="U240" i="8"/>
  <c r="T240" i="8"/>
  <c r="S240" i="8"/>
  <c r="R240" i="8"/>
  <c r="Q240" i="8"/>
  <c r="O240" i="8"/>
  <c r="N240" i="8"/>
  <c r="M240" i="8"/>
  <c r="L240" i="8"/>
  <c r="K240" i="8"/>
  <c r="J240" i="8"/>
  <c r="I240" i="8"/>
  <c r="G240" i="8"/>
  <c r="F240" i="8"/>
  <c r="AH239" i="8"/>
  <c r="AG239" i="8"/>
  <c r="AF239" i="8"/>
  <c r="AE239" i="8"/>
  <c r="AD239" i="8"/>
  <c r="AB239" i="8"/>
  <c r="AA239" i="8"/>
  <c r="Z239" i="8"/>
  <c r="Y239" i="8"/>
  <c r="X239" i="8"/>
  <c r="W239" i="8"/>
  <c r="V239" i="8"/>
  <c r="T239" i="8"/>
  <c r="S239" i="8"/>
  <c r="R239" i="8"/>
  <c r="Q239" i="8"/>
  <c r="P239" i="8"/>
  <c r="O239" i="8"/>
  <c r="N239" i="8"/>
  <c r="L239" i="8"/>
  <c r="K239" i="8"/>
  <c r="J239" i="8"/>
  <c r="I239" i="8"/>
  <c r="H239" i="8"/>
  <c r="G239" i="8"/>
  <c r="F239" i="8"/>
  <c r="AG238" i="8"/>
  <c r="AF238" i="8"/>
  <c r="AE238" i="8"/>
  <c r="AD238" i="8"/>
  <c r="AC238" i="8"/>
  <c r="AB238" i="8"/>
  <c r="AA238" i="8"/>
  <c r="Y238" i="8"/>
  <c r="X238" i="8"/>
  <c r="W238" i="8"/>
  <c r="V238" i="8"/>
  <c r="U238" i="8"/>
  <c r="T238" i="8"/>
  <c r="S238" i="8"/>
  <c r="Q238" i="8"/>
  <c r="P238" i="8"/>
  <c r="O238" i="8"/>
  <c r="N238" i="8"/>
  <c r="M238" i="8"/>
  <c r="L238" i="8"/>
  <c r="K238" i="8"/>
  <c r="I238" i="8"/>
  <c r="H238" i="8"/>
  <c r="G238" i="8"/>
  <c r="F238" i="8"/>
  <c r="AH237" i="8"/>
  <c r="AH251" i="8" s="1"/>
  <c r="AG237" i="8"/>
  <c r="AG251" i="8" s="1"/>
  <c r="AF237" i="8"/>
  <c r="AF251" i="8" s="1"/>
  <c r="AD237" i="8"/>
  <c r="AD251" i="8" s="1"/>
  <c r="AC237" i="8"/>
  <c r="AC251" i="8" s="1"/>
  <c r="AB237" i="8"/>
  <c r="AB251" i="8" s="1"/>
  <c r="AA237" i="8"/>
  <c r="AA251" i="8" s="1"/>
  <c r="Z237" i="8"/>
  <c r="Z251" i="8" s="1"/>
  <c r="Y237" i="8"/>
  <c r="Y251" i="8" s="1"/>
  <c r="X237" i="8"/>
  <c r="X251" i="8" s="1"/>
  <c r="V237" i="8"/>
  <c r="V251" i="8" s="1"/>
  <c r="U237" i="8"/>
  <c r="U251" i="8" s="1"/>
  <c r="T237" i="8"/>
  <c r="T251" i="8" s="1"/>
  <c r="S237" i="8"/>
  <c r="S251" i="8" s="1"/>
  <c r="R237" i="8"/>
  <c r="R251" i="8" s="1"/>
  <c r="Q237" i="8"/>
  <c r="Q251" i="8" s="1"/>
  <c r="P237" i="8"/>
  <c r="P251" i="8" s="1"/>
  <c r="N237" i="8"/>
  <c r="N251" i="8" s="1"/>
  <c r="M237" i="8"/>
  <c r="M251" i="8" s="1"/>
  <c r="L237" i="8"/>
  <c r="L251" i="8" s="1"/>
  <c r="K237" i="8"/>
  <c r="K251" i="8" s="1"/>
  <c r="J237" i="8"/>
  <c r="J251" i="8" s="1"/>
  <c r="I237" i="8"/>
  <c r="I251" i="8" s="1"/>
  <c r="H237" i="8"/>
  <c r="H251" i="8" s="1"/>
  <c r="F237" i="8"/>
  <c r="F251" i="8" s="1"/>
  <c r="AH236" i="8"/>
  <c r="AH250" i="8" s="1"/>
  <c r="AG236" i="8"/>
  <c r="AG250" i="8" s="1"/>
  <c r="AF236" i="8"/>
  <c r="AF250" i="8" s="1"/>
  <c r="AE236" i="8"/>
  <c r="AE250" i="8" s="1"/>
  <c r="AD236" i="8"/>
  <c r="AD250" i="8" s="1"/>
  <c r="AC236" i="8"/>
  <c r="AC250" i="8" s="1"/>
  <c r="AA236" i="8"/>
  <c r="AA250" i="8" s="1"/>
  <c r="Z236" i="8"/>
  <c r="Z250" i="8" s="1"/>
  <c r="Y236" i="8"/>
  <c r="Y250" i="8" s="1"/>
  <c r="X236" i="8"/>
  <c r="X250" i="8" s="1"/>
  <c r="W236" i="8"/>
  <c r="W250" i="8" s="1"/>
  <c r="V236" i="8"/>
  <c r="V250" i="8" s="1"/>
  <c r="U236" i="8"/>
  <c r="U250" i="8" s="1"/>
  <c r="S236" i="8"/>
  <c r="S250" i="8" s="1"/>
  <c r="R236" i="8"/>
  <c r="R250" i="8" s="1"/>
  <c r="Q236" i="8"/>
  <c r="Q250" i="8" s="1"/>
  <c r="P236" i="8"/>
  <c r="P250" i="8" s="1"/>
  <c r="O236" i="8"/>
  <c r="O250" i="8" s="1"/>
  <c r="N236" i="8"/>
  <c r="N250" i="8" s="1"/>
  <c r="M236" i="8"/>
  <c r="M250" i="8" s="1"/>
  <c r="K236" i="8"/>
  <c r="J236" i="8"/>
  <c r="J250" i="8" s="1"/>
  <c r="I236" i="8"/>
  <c r="I250" i="8" s="1"/>
  <c r="H236" i="8"/>
  <c r="H250" i="8" s="1"/>
  <c r="G236" i="8"/>
  <c r="G250" i="8" s="1"/>
  <c r="F236" i="8"/>
  <c r="F250" i="8" s="1"/>
  <c r="AG244" i="4"/>
  <c r="AG254" i="4" s="1"/>
  <c r="AF244" i="4"/>
  <c r="AF254" i="4" s="1"/>
  <c r="AD244" i="4"/>
  <c r="AD254" i="4" s="1"/>
  <c r="AC244" i="4"/>
  <c r="AC254" i="4" s="1"/>
  <c r="Z244" i="4"/>
  <c r="Z254" i="4" s="1"/>
  <c r="Y244" i="4"/>
  <c r="Y254" i="4" s="1"/>
  <c r="X244" i="4"/>
  <c r="X254" i="4" s="1"/>
  <c r="V244" i="4"/>
  <c r="V254" i="4" s="1"/>
  <c r="U244" i="4"/>
  <c r="U254" i="4" s="1"/>
  <c r="R244" i="4"/>
  <c r="R254" i="4" s="1"/>
  <c r="Q244" i="4"/>
  <c r="Q254" i="4" s="1"/>
  <c r="P244" i="4"/>
  <c r="P254" i="4" s="1"/>
  <c r="N244" i="4"/>
  <c r="N254" i="4" s="1"/>
  <c r="M244" i="4"/>
  <c r="M254" i="4" s="1"/>
  <c r="J244" i="4"/>
  <c r="J254" i="4" s="1"/>
  <c r="I244" i="4"/>
  <c r="I254" i="4" s="1"/>
  <c r="H244" i="4"/>
  <c r="H254" i="4" s="1"/>
  <c r="F244" i="4"/>
  <c r="F254" i="4" s="1"/>
  <c r="AG243" i="4"/>
  <c r="AF243" i="4"/>
  <c r="AE243" i="4"/>
  <c r="AD243" i="4"/>
  <c r="AC243" i="4"/>
  <c r="AB243" i="4"/>
  <c r="AA243" i="4"/>
  <c r="Z243" i="4"/>
  <c r="Y243" i="4"/>
  <c r="X243" i="4"/>
  <c r="W243" i="4"/>
  <c r="V243" i="4"/>
  <c r="U243" i="4"/>
  <c r="T243" i="4"/>
  <c r="S243" i="4"/>
  <c r="R243" i="4"/>
  <c r="Q243" i="4"/>
  <c r="P243" i="4"/>
  <c r="O243" i="4"/>
  <c r="N243" i="4"/>
  <c r="M243" i="4"/>
  <c r="L243" i="4"/>
  <c r="K243" i="4"/>
  <c r="J243" i="4"/>
  <c r="I243" i="4"/>
  <c r="H243" i="4"/>
  <c r="G243" i="4"/>
  <c r="F243" i="4"/>
  <c r="AH242" i="4"/>
  <c r="AG242" i="4"/>
  <c r="AF242" i="4"/>
  <c r="AE242" i="4"/>
  <c r="AD242" i="4"/>
  <c r="AC242" i="4"/>
  <c r="AB242" i="4"/>
  <c r="AA242" i="4"/>
  <c r="Z242" i="4"/>
  <c r="Y242" i="4"/>
  <c r="X242" i="4"/>
  <c r="W242" i="4"/>
  <c r="V242" i="4"/>
  <c r="U242" i="4"/>
  <c r="T242" i="4"/>
  <c r="S242" i="4"/>
  <c r="R242" i="4"/>
  <c r="Q242" i="4"/>
  <c r="P242" i="4"/>
  <c r="O242" i="4"/>
  <c r="N242" i="4"/>
  <c r="M242" i="4"/>
  <c r="L242" i="4"/>
  <c r="K242" i="4"/>
  <c r="J242" i="4"/>
  <c r="I242" i="4"/>
  <c r="H242" i="4"/>
  <c r="G242" i="4"/>
  <c r="F242" i="4"/>
  <c r="AH241" i="4"/>
  <c r="AG241" i="4"/>
  <c r="AF241" i="4"/>
  <c r="AE241" i="4"/>
  <c r="AD241" i="4"/>
  <c r="AC241" i="4"/>
  <c r="AB241" i="4"/>
  <c r="AA241" i="4"/>
  <c r="Z241" i="4"/>
  <c r="Y241" i="4"/>
  <c r="X241" i="4"/>
  <c r="W241" i="4"/>
  <c r="V241" i="4"/>
  <c r="U241" i="4"/>
  <c r="T241" i="4"/>
  <c r="S241" i="4"/>
  <c r="R241" i="4"/>
  <c r="Q241" i="4"/>
  <c r="P241" i="4"/>
  <c r="O241" i="4"/>
  <c r="N241" i="4"/>
  <c r="M241" i="4"/>
  <c r="L241" i="4"/>
  <c r="K241" i="4"/>
  <c r="J241" i="4"/>
  <c r="I241" i="4"/>
  <c r="H241" i="4"/>
  <c r="G241" i="4"/>
  <c r="F241" i="4"/>
  <c r="AH240" i="4"/>
  <c r="AG240" i="4"/>
  <c r="AF240" i="4"/>
  <c r="AE240" i="4"/>
  <c r="AD240" i="4"/>
  <c r="AC240" i="4"/>
  <c r="AB240" i="4"/>
  <c r="AA240" i="4"/>
  <c r="Z240" i="4"/>
  <c r="Y240" i="4"/>
  <c r="X240" i="4"/>
  <c r="W240" i="4"/>
  <c r="V240" i="4"/>
  <c r="U240" i="4"/>
  <c r="T240" i="4"/>
  <c r="S240" i="4"/>
  <c r="R240" i="4"/>
  <c r="Q240" i="4"/>
  <c r="P240" i="4"/>
  <c r="O240" i="4"/>
  <c r="N240" i="4"/>
  <c r="M240" i="4"/>
  <c r="L240" i="4"/>
  <c r="K240" i="4"/>
  <c r="J240" i="4"/>
  <c r="I240" i="4"/>
  <c r="H240" i="4"/>
  <c r="G240" i="4"/>
  <c r="F240" i="4"/>
  <c r="AH239" i="4"/>
  <c r="AG239" i="4"/>
  <c r="AF239" i="4"/>
  <c r="AE239" i="4"/>
  <c r="AD239" i="4"/>
  <c r="AC239" i="4"/>
  <c r="AB239" i="4"/>
  <c r="AA239" i="4"/>
  <c r="Z239" i="4"/>
  <c r="Y239" i="4"/>
  <c r="X239" i="4"/>
  <c r="W239" i="4"/>
  <c r="V239" i="4"/>
  <c r="U239" i="4"/>
  <c r="T239" i="4"/>
  <c r="S239" i="4"/>
  <c r="R239" i="4"/>
  <c r="Q239" i="4"/>
  <c r="P239" i="4"/>
  <c r="O239" i="4"/>
  <c r="N239" i="4"/>
  <c r="M239" i="4"/>
  <c r="L239" i="4"/>
  <c r="K239" i="4"/>
  <c r="J239" i="4"/>
  <c r="I239" i="4"/>
  <c r="H239" i="4"/>
  <c r="G239" i="4"/>
  <c r="F239" i="4"/>
  <c r="AH238" i="4"/>
  <c r="AG238" i="4"/>
  <c r="AF238" i="4"/>
  <c r="AE238" i="4"/>
  <c r="AD238" i="4"/>
  <c r="AC238" i="4"/>
  <c r="AB238" i="4"/>
  <c r="AA238" i="4"/>
  <c r="Z238" i="4"/>
  <c r="Y238" i="4"/>
  <c r="X238" i="4"/>
  <c r="W238" i="4"/>
  <c r="V238" i="4"/>
  <c r="U238" i="4"/>
  <c r="T238" i="4"/>
  <c r="S238" i="4"/>
  <c r="R238" i="4"/>
  <c r="Q238" i="4"/>
  <c r="P238" i="4"/>
  <c r="O238" i="4"/>
  <c r="N238" i="4"/>
  <c r="M238" i="4"/>
  <c r="L238" i="4"/>
  <c r="K238" i="4"/>
  <c r="J238" i="4"/>
  <c r="I238" i="4"/>
  <c r="H238" i="4"/>
  <c r="G238" i="4"/>
  <c r="F238" i="4"/>
  <c r="AH237" i="4"/>
  <c r="AH251" i="4" s="1"/>
  <c r="AG237" i="4"/>
  <c r="AG251" i="4" s="1"/>
  <c r="AF237" i="4"/>
  <c r="AF251" i="4" s="1"/>
  <c r="AE237" i="4"/>
  <c r="AE251" i="4" s="1"/>
  <c r="AD237" i="4"/>
  <c r="AD251" i="4" s="1"/>
  <c r="AC237" i="4"/>
  <c r="AC251" i="4" s="1"/>
  <c r="AB237" i="4"/>
  <c r="AB251" i="4" s="1"/>
  <c r="AA237" i="4"/>
  <c r="AA251" i="4" s="1"/>
  <c r="Z237" i="4"/>
  <c r="Z251" i="4" s="1"/>
  <c r="Y237" i="4"/>
  <c r="Y251" i="4" s="1"/>
  <c r="X237" i="4"/>
  <c r="X251" i="4" s="1"/>
  <c r="W237" i="4"/>
  <c r="V237" i="4"/>
  <c r="U237" i="4"/>
  <c r="U251" i="4" s="1"/>
  <c r="T237" i="4"/>
  <c r="T251" i="4" s="1"/>
  <c r="S237" i="4"/>
  <c r="S251" i="4" s="1"/>
  <c r="R237" i="4"/>
  <c r="R251" i="4" s="1"/>
  <c r="Q237" i="4"/>
  <c r="Q251" i="4" s="1"/>
  <c r="P237" i="4"/>
  <c r="P251" i="4" s="1"/>
  <c r="O237" i="4"/>
  <c r="N237" i="4"/>
  <c r="M237" i="4"/>
  <c r="M251" i="4" s="1"/>
  <c r="L237" i="4"/>
  <c r="L251" i="4" s="1"/>
  <c r="K237" i="4"/>
  <c r="K251" i="4" s="1"/>
  <c r="J237" i="4"/>
  <c r="J251" i="4" s="1"/>
  <c r="I237" i="4"/>
  <c r="I251" i="4" s="1"/>
  <c r="H237" i="4"/>
  <c r="H251" i="4" s="1"/>
  <c r="G237" i="4"/>
  <c r="G251" i="4" s="1"/>
  <c r="F237" i="4"/>
  <c r="F251" i="4" s="1"/>
  <c r="AH236" i="4"/>
  <c r="AH250" i="4" s="1"/>
  <c r="AG236" i="4"/>
  <c r="AG250" i="4" s="1"/>
  <c r="AF236" i="4"/>
  <c r="AF250" i="4" s="1"/>
  <c r="AE236" i="4"/>
  <c r="AE250" i="4" s="1"/>
  <c r="AD236" i="4"/>
  <c r="AD250" i="4" s="1"/>
  <c r="AC236" i="4"/>
  <c r="AC250" i="4" s="1"/>
  <c r="AB236" i="4"/>
  <c r="AA236" i="4"/>
  <c r="Z236" i="4"/>
  <c r="Z250" i="4" s="1"/>
  <c r="Y236" i="4"/>
  <c r="Y250" i="4" s="1"/>
  <c r="X236" i="4"/>
  <c r="X250" i="4" s="1"/>
  <c r="W236" i="4"/>
  <c r="W250" i="4" s="1"/>
  <c r="V236" i="4"/>
  <c r="V250" i="4" s="1"/>
  <c r="U236" i="4"/>
  <c r="U250" i="4" s="1"/>
  <c r="T236" i="4"/>
  <c r="T250" i="4" s="1"/>
  <c r="S236" i="4"/>
  <c r="S250" i="4" s="1"/>
  <c r="R236" i="4"/>
  <c r="R250" i="4" s="1"/>
  <c r="Q236" i="4"/>
  <c r="Q250" i="4" s="1"/>
  <c r="P236" i="4"/>
  <c r="P250" i="4" s="1"/>
  <c r="O236" i="4"/>
  <c r="O250" i="4" s="1"/>
  <c r="N236" i="4"/>
  <c r="N250" i="4" s="1"/>
  <c r="M236" i="4"/>
  <c r="M250" i="4" s="1"/>
  <c r="L236" i="4"/>
  <c r="L250" i="4" s="1"/>
  <c r="K236" i="4"/>
  <c r="J236" i="4"/>
  <c r="J250" i="4" s="1"/>
  <c r="I236" i="4"/>
  <c r="I250" i="4" s="1"/>
  <c r="H236" i="4"/>
  <c r="H250" i="4" s="1"/>
  <c r="G236" i="4"/>
  <c r="G250" i="4" s="1"/>
  <c r="F236" i="4"/>
  <c r="F250" i="4" s="1"/>
  <c r="AG242" i="10"/>
  <c r="AG252" i="10" s="1"/>
  <c r="AF242" i="10"/>
  <c r="AF252" i="10" s="1"/>
  <c r="AD242" i="10"/>
  <c r="AD252" i="10" s="1"/>
  <c r="AC242" i="10"/>
  <c r="AC252" i="10" s="1"/>
  <c r="AA242" i="10"/>
  <c r="AA252" i="10" s="1"/>
  <c r="Z242" i="10"/>
  <c r="Z252" i="10" s="1"/>
  <c r="Y242" i="10"/>
  <c r="Y252" i="10" s="1"/>
  <c r="X242" i="10"/>
  <c r="X252" i="10" s="1"/>
  <c r="V242" i="10"/>
  <c r="V252" i="10" s="1"/>
  <c r="U242" i="10"/>
  <c r="U252" i="10" s="1"/>
  <c r="S242" i="10"/>
  <c r="S252" i="10" s="1"/>
  <c r="R242" i="10"/>
  <c r="R252" i="10" s="1"/>
  <c r="Q242" i="10"/>
  <c r="Q252" i="10" s="1"/>
  <c r="P242" i="10"/>
  <c r="P252" i="10" s="1"/>
  <c r="N242" i="10"/>
  <c r="N252" i="10" s="1"/>
  <c r="M242" i="10"/>
  <c r="M252" i="10" s="1"/>
  <c r="K242" i="10"/>
  <c r="K252" i="10" s="1"/>
  <c r="J242" i="10"/>
  <c r="J252" i="10" s="1"/>
  <c r="I242" i="10"/>
  <c r="I252" i="10" s="1"/>
  <c r="H242" i="10"/>
  <c r="H252" i="10" s="1"/>
  <c r="F242" i="10"/>
  <c r="F252" i="10" s="1"/>
  <c r="AF241" i="10"/>
  <c r="AE241" i="10"/>
  <c r="AD241" i="10"/>
  <c r="AC241" i="10"/>
  <c r="AA241" i="10"/>
  <c r="Z241" i="10"/>
  <c r="X241" i="10"/>
  <c r="W241" i="10"/>
  <c r="V241" i="10"/>
  <c r="U241" i="10"/>
  <c r="S241" i="10"/>
  <c r="R241" i="10"/>
  <c r="P241" i="10"/>
  <c r="O241" i="10"/>
  <c r="N241" i="10"/>
  <c r="M241" i="10"/>
  <c r="K241" i="10"/>
  <c r="J241" i="10"/>
  <c r="H241" i="10"/>
  <c r="G241" i="10"/>
  <c r="F241" i="10"/>
  <c r="AF240" i="10"/>
  <c r="AE240" i="10"/>
  <c r="AC240" i="10"/>
  <c r="AB240" i="10"/>
  <c r="AA240" i="10"/>
  <c r="Z240" i="10"/>
  <c r="X240" i="10"/>
  <c r="W240" i="10"/>
  <c r="U240" i="10"/>
  <c r="T240" i="10"/>
  <c r="S240" i="10"/>
  <c r="R240" i="10"/>
  <c r="P240" i="10"/>
  <c r="O240" i="10"/>
  <c r="M240" i="10"/>
  <c r="L240" i="10"/>
  <c r="K240" i="10"/>
  <c r="J240" i="10"/>
  <c r="H240" i="10"/>
  <c r="G240" i="10"/>
  <c r="AG239" i="10"/>
  <c r="AF239" i="10"/>
  <c r="AE239" i="10"/>
  <c r="AC239" i="10"/>
  <c r="AB239" i="10"/>
  <c r="Z239" i="10"/>
  <c r="Y239" i="10"/>
  <c r="X239" i="10"/>
  <c r="W239" i="10"/>
  <c r="U239" i="10"/>
  <c r="T239" i="10"/>
  <c r="R239" i="10"/>
  <c r="Q239" i="10"/>
  <c r="P239" i="10"/>
  <c r="O239" i="10"/>
  <c r="M239" i="10"/>
  <c r="L239" i="10"/>
  <c r="J239" i="10"/>
  <c r="I239" i="10"/>
  <c r="H239" i="10"/>
  <c r="G239" i="10"/>
  <c r="AG238" i="10"/>
  <c r="AE238" i="10"/>
  <c r="AD238" i="10"/>
  <c r="AC238" i="10"/>
  <c r="AB238" i="10"/>
  <c r="Z238" i="10"/>
  <c r="Y238" i="10"/>
  <c r="W238" i="10"/>
  <c r="V238" i="10"/>
  <c r="U238" i="10"/>
  <c r="T238" i="10"/>
  <c r="R238" i="10"/>
  <c r="Q238" i="10"/>
  <c r="O238" i="10"/>
  <c r="N238" i="10"/>
  <c r="M238" i="10"/>
  <c r="L238" i="10"/>
  <c r="J238" i="10"/>
  <c r="I238" i="10"/>
  <c r="G238" i="10"/>
  <c r="F238" i="10"/>
  <c r="AG237" i="10"/>
  <c r="AE237" i="10"/>
  <c r="AD237" i="10"/>
  <c r="AB237" i="10"/>
  <c r="AA237" i="10"/>
  <c r="Z237" i="10"/>
  <c r="Y237" i="10"/>
  <c r="W237" i="10"/>
  <c r="V237" i="10"/>
  <c r="T237" i="10"/>
  <c r="S237" i="10"/>
  <c r="R237" i="10"/>
  <c r="Q237" i="10"/>
  <c r="O237" i="10"/>
  <c r="N237" i="10"/>
  <c r="L237" i="10"/>
  <c r="K237" i="10"/>
  <c r="J237" i="10"/>
  <c r="I237" i="10"/>
  <c r="G237" i="10"/>
  <c r="F237" i="10"/>
  <c r="AG236" i="10"/>
  <c r="AF236" i="10"/>
  <c r="AE236" i="10"/>
  <c r="AD236" i="10"/>
  <c r="AB236" i="10"/>
  <c r="AA236" i="10"/>
  <c r="Y236" i="10"/>
  <c r="X236" i="10"/>
  <c r="W236" i="10"/>
  <c r="V236" i="10"/>
  <c r="T236" i="10"/>
  <c r="S236" i="10"/>
  <c r="Q236" i="10"/>
  <c r="P236" i="10"/>
  <c r="O236" i="10"/>
  <c r="N236" i="10"/>
  <c r="L236" i="10"/>
  <c r="K236" i="10"/>
  <c r="I236" i="10"/>
  <c r="H236" i="10"/>
  <c r="G236" i="10"/>
  <c r="F236" i="10"/>
  <c r="AG235" i="10"/>
  <c r="AG249" i="10" s="1"/>
  <c r="AF235" i="10"/>
  <c r="AF249" i="10" s="1"/>
  <c r="AD235" i="10"/>
  <c r="AD249" i="10" s="1"/>
  <c r="AC235" i="10"/>
  <c r="AC249" i="10" s="1"/>
  <c r="AB235" i="10"/>
  <c r="AB249" i="10" s="1"/>
  <c r="AA235" i="10"/>
  <c r="Y235" i="10"/>
  <c r="Y249" i="10" s="1"/>
  <c r="X235" i="10"/>
  <c r="X249" i="10" s="1"/>
  <c r="V235" i="10"/>
  <c r="V249" i="10" s="1"/>
  <c r="U235" i="10"/>
  <c r="U249" i="10" s="1"/>
  <c r="T235" i="10"/>
  <c r="T249" i="10" s="1"/>
  <c r="S235" i="10"/>
  <c r="Q235" i="10"/>
  <c r="Q249" i="10" s="1"/>
  <c r="P235" i="10"/>
  <c r="P249" i="10" s="1"/>
  <c r="N235" i="10"/>
  <c r="N249" i="10" s="1"/>
  <c r="M235" i="10"/>
  <c r="M249" i="10" s="1"/>
  <c r="L235" i="10"/>
  <c r="L249" i="10" s="1"/>
  <c r="K235" i="10"/>
  <c r="I235" i="10"/>
  <c r="I249" i="10" s="1"/>
  <c r="H235" i="10"/>
  <c r="H249" i="10" s="1"/>
  <c r="F235" i="10"/>
  <c r="F249" i="10" s="1"/>
  <c r="AG234" i="10"/>
  <c r="AF234" i="10"/>
  <c r="AF248" i="10" s="1"/>
  <c r="AD234" i="10"/>
  <c r="AD248" i="10" s="1"/>
  <c r="AC234" i="10"/>
  <c r="AC248" i="10" s="1"/>
  <c r="AA234" i="10"/>
  <c r="AA248" i="10" s="1"/>
  <c r="Z234" i="10"/>
  <c r="Z248" i="10" s="1"/>
  <c r="Y234" i="10"/>
  <c r="X234" i="10"/>
  <c r="X248" i="10" s="1"/>
  <c r="V234" i="10"/>
  <c r="V248" i="10" s="1"/>
  <c r="U234" i="10"/>
  <c r="U248" i="10" s="1"/>
  <c r="S234" i="10"/>
  <c r="S248" i="10" s="1"/>
  <c r="R234" i="10"/>
  <c r="R248" i="10" s="1"/>
  <c r="Q234" i="10"/>
  <c r="P234" i="10"/>
  <c r="P248" i="10" s="1"/>
  <c r="N234" i="10"/>
  <c r="N248" i="10" s="1"/>
  <c r="M234" i="10"/>
  <c r="M248" i="10" s="1"/>
  <c r="K234" i="10"/>
  <c r="K248" i="10" s="1"/>
  <c r="J234" i="10"/>
  <c r="J248" i="10" s="1"/>
  <c r="I234" i="10"/>
  <c r="H234" i="10"/>
  <c r="H248" i="10" s="1"/>
  <c r="F234" i="10"/>
  <c r="F248" i="10" s="1"/>
  <c r="G236" i="3"/>
  <c r="G250" i="3" s="1"/>
  <c r="H236" i="3"/>
  <c r="H250" i="3" s="1"/>
  <c r="I236" i="3"/>
  <c r="I250" i="3" s="1"/>
  <c r="J236" i="3"/>
  <c r="J250" i="3" s="1"/>
  <c r="K236" i="3"/>
  <c r="K250" i="3" s="1"/>
  <c r="M236" i="3"/>
  <c r="M250" i="3" s="1"/>
  <c r="N236" i="3"/>
  <c r="N250" i="3" s="1"/>
  <c r="O236" i="3"/>
  <c r="O250" i="3" s="1"/>
  <c r="P236" i="3"/>
  <c r="P250" i="3" s="1"/>
  <c r="Q236" i="3"/>
  <c r="Q250" i="3" s="1"/>
  <c r="R236" i="3"/>
  <c r="R250" i="3" s="1"/>
  <c r="S236" i="3"/>
  <c r="S250" i="3" s="1"/>
  <c r="U236" i="3"/>
  <c r="U250" i="3" s="1"/>
  <c r="V236" i="3"/>
  <c r="V250" i="3" s="1"/>
  <c r="W236" i="3"/>
  <c r="W250" i="3" s="1"/>
  <c r="X236" i="3"/>
  <c r="X250" i="3" s="1"/>
  <c r="Y236" i="3"/>
  <c r="Y250" i="3" s="1"/>
  <c r="Z236" i="3"/>
  <c r="Z250" i="3" s="1"/>
  <c r="AA236" i="3"/>
  <c r="AA250" i="3" s="1"/>
  <c r="AC236" i="3"/>
  <c r="AC250" i="3" s="1"/>
  <c r="AD236" i="3"/>
  <c r="AD250" i="3" s="1"/>
  <c r="AE236" i="3"/>
  <c r="AE250" i="3" s="1"/>
  <c r="AF236" i="3"/>
  <c r="AF250" i="3" s="1"/>
  <c r="AG236" i="3"/>
  <c r="AG250" i="3" s="1"/>
  <c r="AH236" i="3"/>
  <c r="AH250" i="3" s="1"/>
  <c r="I237" i="3"/>
  <c r="I251" i="3" s="1"/>
  <c r="J237" i="3"/>
  <c r="J251" i="3" s="1"/>
  <c r="K237" i="3"/>
  <c r="K251" i="3" s="1"/>
  <c r="M237" i="3"/>
  <c r="M251" i="3" s="1"/>
  <c r="N237" i="3"/>
  <c r="N251" i="3" s="1"/>
  <c r="Q237" i="3"/>
  <c r="Q251" i="3" s="1"/>
  <c r="R237" i="3"/>
  <c r="R251" i="3" s="1"/>
  <c r="S237" i="3"/>
  <c r="S251" i="3" s="1"/>
  <c r="U237" i="3"/>
  <c r="U251" i="3" s="1"/>
  <c r="V237" i="3"/>
  <c r="V251" i="3" s="1"/>
  <c r="Y237" i="3"/>
  <c r="Y251" i="3" s="1"/>
  <c r="Z237" i="3"/>
  <c r="Z251" i="3" s="1"/>
  <c r="AA237" i="3"/>
  <c r="AA251" i="3" s="1"/>
  <c r="AC237" i="3"/>
  <c r="AC251" i="3" s="1"/>
  <c r="AD237" i="3"/>
  <c r="AD251" i="3" s="1"/>
  <c r="AG237" i="3"/>
  <c r="AG251" i="3" s="1"/>
  <c r="AH237" i="3"/>
  <c r="AH251" i="3" s="1"/>
  <c r="H238" i="3"/>
  <c r="I238" i="3"/>
  <c r="L238" i="3"/>
  <c r="M238" i="3"/>
  <c r="N238" i="3"/>
  <c r="P238" i="3"/>
  <c r="Q238" i="3"/>
  <c r="T238" i="3"/>
  <c r="U238" i="3"/>
  <c r="U252" i="3" s="1"/>
  <c r="V238" i="3"/>
  <c r="X238" i="3"/>
  <c r="Y238" i="3"/>
  <c r="AB238" i="3"/>
  <c r="AC238" i="3"/>
  <c r="AD238" i="3"/>
  <c r="AF238" i="3"/>
  <c r="AG238" i="3"/>
  <c r="G239" i="3"/>
  <c r="H239" i="3"/>
  <c r="I239" i="3"/>
  <c r="J239" i="3"/>
  <c r="K239" i="3"/>
  <c r="L239" i="3"/>
  <c r="O239" i="3"/>
  <c r="P239" i="3"/>
  <c r="Q239" i="3"/>
  <c r="R239" i="3"/>
  <c r="S239" i="3"/>
  <c r="T239" i="3"/>
  <c r="W239" i="3"/>
  <c r="X239" i="3"/>
  <c r="Y239" i="3"/>
  <c r="Z239" i="3"/>
  <c r="AA239" i="3"/>
  <c r="AB239" i="3"/>
  <c r="AE239" i="3"/>
  <c r="AF239" i="3"/>
  <c r="AG239" i="3"/>
  <c r="AH239" i="3"/>
  <c r="G240" i="3"/>
  <c r="I240" i="3"/>
  <c r="J240" i="3"/>
  <c r="K240" i="3"/>
  <c r="L240" i="3"/>
  <c r="M240" i="3"/>
  <c r="N240" i="3"/>
  <c r="O240" i="3"/>
  <c r="Q240" i="3"/>
  <c r="R240" i="3"/>
  <c r="S240" i="3"/>
  <c r="T240" i="3"/>
  <c r="U240" i="3"/>
  <c r="V240" i="3"/>
  <c r="W240" i="3"/>
  <c r="Y240" i="3"/>
  <c r="Z240" i="3"/>
  <c r="AA240" i="3"/>
  <c r="AB240" i="3"/>
  <c r="AC240" i="3"/>
  <c r="AD240" i="3"/>
  <c r="AE240" i="3"/>
  <c r="AG240" i="3"/>
  <c r="AH240" i="3"/>
  <c r="G241" i="3"/>
  <c r="I241" i="3"/>
  <c r="J241" i="3"/>
  <c r="M241" i="3"/>
  <c r="N241" i="3"/>
  <c r="O241" i="3"/>
  <c r="Q241" i="3"/>
  <c r="R241" i="3"/>
  <c r="U241" i="3"/>
  <c r="V241" i="3"/>
  <c r="W241" i="3"/>
  <c r="Y241" i="3"/>
  <c r="Z241" i="3"/>
  <c r="AC241" i="3"/>
  <c r="AD241" i="3"/>
  <c r="AE241" i="3"/>
  <c r="AG241" i="3"/>
  <c r="AH241" i="3"/>
  <c r="H242" i="3"/>
  <c r="I242" i="3"/>
  <c r="J242" i="3"/>
  <c r="L242" i="3"/>
  <c r="M242" i="3"/>
  <c r="N242" i="3"/>
  <c r="P242" i="3"/>
  <c r="Q242" i="3"/>
  <c r="R242" i="3"/>
  <c r="T242" i="3"/>
  <c r="U242" i="3"/>
  <c r="V242" i="3"/>
  <c r="X242" i="3"/>
  <c r="Y242" i="3"/>
  <c r="Z242" i="3"/>
  <c r="AB242" i="3"/>
  <c r="AC242" i="3"/>
  <c r="AD242" i="3"/>
  <c r="AF242" i="3"/>
  <c r="AG242" i="3"/>
  <c r="AH242" i="3"/>
  <c r="G243" i="3"/>
  <c r="H243" i="3"/>
  <c r="J243" i="3"/>
  <c r="K243" i="3"/>
  <c r="L243" i="3"/>
  <c r="M243" i="3"/>
  <c r="N243" i="3"/>
  <c r="O243" i="3"/>
  <c r="P243" i="3"/>
  <c r="R243" i="3"/>
  <c r="S243" i="3"/>
  <c r="T243" i="3"/>
  <c r="U243" i="3"/>
  <c r="V243" i="3"/>
  <c r="W243" i="3"/>
  <c r="X243" i="3"/>
  <c r="Z243" i="3"/>
  <c r="AA243" i="3"/>
  <c r="AB243" i="3"/>
  <c r="AC243" i="3"/>
  <c r="AD243" i="3"/>
  <c r="AE243" i="3"/>
  <c r="AF243" i="3"/>
  <c r="AH243" i="3"/>
  <c r="G244" i="3"/>
  <c r="G254" i="3" s="1"/>
  <c r="H244" i="3"/>
  <c r="H254" i="3" s="1"/>
  <c r="I244" i="3"/>
  <c r="I254" i="3" s="1"/>
  <c r="J244" i="3"/>
  <c r="J254" i="3" s="1"/>
  <c r="K244" i="3"/>
  <c r="K254" i="3" s="1"/>
  <c r="M244" i="3"/>
  <c r="M254" i="3" s="1"/>
  <c r="N244" i="3"/>
  <c r="N254" i="3" s="1"/>
  <c r="O244" i="3"/>
  <c r="O254" i="3" s="1"/>
  <c r="P244" i="3"/>
  <c r="P254" i="3" s="1"/>
  <c r="Q244" i="3"/>
  <c r="Q254" i="3" s="1"/>
  <c r="R244" i="3"/>
  <c r="R254" i="3" s="1"/>
  <c r="S244" i="3"/>
  <c r="S254" i="3" s="1"/>
  <c r="U244" i="3"/>
  <c r="U254" i="3" s="1"/>
  <c r="V244" i="3"/>
  <c r="V254" i="3" s="1"/>
  <c r="W244" i="3"/>
  <c r="W254" i="3" s="1"/>
  <c r="X244" i="3"/>
  <c r="X254" i="3" s="1"/>
  <c r="Y244" i="3"/>
  <c r="Y254" i="3" s="1"/>
  <c r="Z244" i="3"/>
  <c r="Z254" i="3" s="1"/>
  <c r="AA244" i="3"/>
  <c r="AA254" i="3" s="1"/>
  <c r="AC244" i="3"/>
  <c r="AC254" i="3" s="1"/>
  <c r="AD244" i="3"/>
  <c r="AD254" i="3" s="1"/>
  <c r="AE244" i="3"/>
  <c r="AE254" i="3" s="1"/>
  <c r="AF244" i="3"/>
  <c r="AF254" i="3" s="1"/>
  <c r="AG244" i="3"/>
  <c r="AG254" i="3" s="1"/>
  <c r="AH244" i="3"/>
  <c r="AH254" i="3" s="1"/>
  <c r="F237" i="3"/>
  <c r="F251" i="3" s="1"/>
  <c r="F238" i="3"/>
  <c r="F239" i="3"/>
  <c r="F240" i="3"/>
  <c r="F241" i="3"/>
  <c r="F243" i="3"/>
  <c r="F244" i="3"/>
  <c r="F254" i="3" s="1"/>
  <c r="L252" i="17" l="1"/>
  <c r="R253" i="17"/>
  <c r="X249" i="17"/>
  <c r="J253" i="17"/>
  <c r="P249" i="17"/>
  <c r="M252" i="17"/>
  <c r="V252" i="17"/>
  <c r="S253" i="17"/>
  <c r="AB253" i="17"/>
  <c r="Y249" i="17"/>
  <c r="AH249" i="17"/>
  <c r="L252" i="8"/>
  <c r="I253" i="8"/>
  <c r="X249" i="8"/>
  <c r="AE252" i="8"/>
  <c r="P249" i="8"/>
  <c r="AH249" i="8"/>
  <c r="L249" i="18"/>
  <c r="H249" i="18"/>
  <c r="K249" i="18"/>
  <c r="T249" i="18"/>
  <c r="U252" i="17"/>
  <c r="AD252" i="17"/>
  <c r="I253" i="17"/>
  <c r="AA253" i="17"/>
  <c r="F249" i="17"/>
  <c r="O249" i="17"/>
  <c r="AG249" i="17"/>
  <c r="W249" i="18"/>
  <c r="N249" i="18"/>
  <c r="T251" i="10"/>
  <c r="O247" i="10"/>
  <c r="AE251" i="10"/>
  <c r="I251" i="10"/>
  <c r="AB253" i="3"/>
  <c r="M252" i="4"/>
  <c r="U252" i="4"/>
  <c r="AC252" i="4"/>
  <c r="K253" i="4"/>
  <c r="S253" i="4"/>
  <c r="AA253" i="4"/>
  <c r="I249" i="4"/>
  <c r="Q249" i="4"/>
  <c r="Y249" i="4"/>
  <c r="AG249" i="4"/>
  <c r="F252" i="4"/>
  <c r="N252" i="4"/>
  <c r="V252" i="4"/>
  <c r="AD252" i="4"/>
  <c r="L253" i="4"/>
  <c r="T253" i="4"/>
  <c r="AB253" i="4"/>
  <c r="J249" i="4"/>
  <c r="R249" i="4"/>
  <c r="Z249" i="4"/>
  <c r="L250" i="10"/>
  <c r="W250" i="10"/>
  <c r="R251" i="10"/>
  <c r="AC251" i="10"/>
  <c r="X247" i="10"/>
  <c r="M249" i="3"/>
  <c r="U249" i="3"/>
  <c r="AE247" i="10"/>
  <c r="Q251" i="10"/>
  <c r="AG250" i="10"/>
  <c r="G251" i="10"/>
  <c r="M247" i="10"/>
  <c r="L252" i="4"/>
  <c r="T252" i="4"/>
  <c r="AB252" i="4"/>
  <c r="J253" i="4"/>
  <c r="R253" i="4"/>
  <c r="Z253" i="4"/>
  <c r="AH253" i="4"/>
  <c r="H249" i="4"/>
  <c r="P249" i="4"/>
  <c r="X249" i="4"/>
  <c r="AF249" i="4"/>
  <c r="U243" i="13"/>
  <c r="T239" i="13"/>
  <c r="F243" i="13"/>
  <c r="Q242" i="13"/>
  <c r="W243" i="13"/>
  <c r="AC239" i="13"/>
  <c r="AB252" i="15"/>
  <c r="H249" i="15"/>
  <c r="G252" i="15"/>
  <c r="M253" i="15"/>
  <c r="S249" i="15"/>
  <c r="H249" i="17"/>
  <c r="AH252" i="17"/>
  <c r="Y252" i="17"/>
  <c r="V253" i="17"/>
  <c r="J249" i="17"/>
  <c r="L252" i="18"/>
  <c r="AB252" i="18"/>
  <c r="T252" i="18"/>
  <c r="AD249" i="18"/>
  <c r="AC244" i="15"/>
  <c r="AC254" i="15" s="1"/>
  <c r="K244" i="15"/>
  <c r="K254" i="15" s="1"/>
  <c r="F244" i="15"/>
  <c r="F254" i="15" s="1"/>
  <c r="AA244" i="15"/>
  <c r="AA254" i="15" s="1"/>
  <c r="X242" i="13"/>
  <c r="K229" i="13"/>
  <c r="W242" i="13"/>
  <c r="H242" i="13"/>
  <c r="W247" i="10"/>
  <c r="G250" i="10"/>
  <c r="AB250" i="10"/>
  <c r="M251" i="10"/>
  <c r="H247" i="10"/>
  <c r="S247" i="10"/>
  <c r="I253" i="4"/>
  <c r="Q253" i="4"/>
  <c r="Y253" i="4"/>
  <c r="AG253" i="4"/>
  <c r="G249" i="4"/>
  <c r="O249" i="4"/>
  <c r="W249" i="4"/>
  <c r="AE249" i="4"/>
  <c r="I249" i="8"/>
  <c r="Y252" i="8"/>
  <c r="M253" i="8"/>
  <c r="V253" i="8"/>
  <c r="J249" i="8"/>
  <c r="S249" i="8"/>
  <c r="AB249" i="8"/>
  <c r="AA252" i="8"/>
  <c r="AG253" i="8"/>
  <c r="I252" i="8"/>
  <c r="F253" i="8"/>
  <c r="O253" i="8"/>
  <c r="L249" i="8"/>
  <c r="U249" i="8"/>
  <c r="K239" i="13"/>
  <c r="Y242" i="13"/>
  <c r="O252" i="15"/>
  <c r="J253" i="15"/>
  <c r="P249" i="15"/>
  <c r="AA249" i="15"/>
  <c r="F252" i="15"/>
  <c r="AA252" i="15"/>
  <c r="L253" i="15"/>
  <c r="AG253" i="15"/>
  <c r="G249" i="15"/>
  <c r="R249" i="15"/>
  <c r="Q252" i="15"/>
  <c r="AH253" i="15"/>
  <c r="W253" i="17"/>
  <c r="AC249" i="17"/>
  <c r="AA249" i="18"/>
  <c r="F249" i="18"/>
  <c r="O249" i="18"/>
  <c r="G249" i="18"/>
  <c r="P249" i="18"/>
  <c r="S249" i="18"/>
  <c r="AB249" i="18"/>
  <c r="V249" i="18"/>
  <c r="AE249" i="18"/>
  <c r="J252" i="18"/>
  <c r="R252" i="18"/>
  <c r="Z252" i="18"/>
  <c r="AH252" i="18"/>
  <c r="X249" i="18"/>
  <c r="K252" i="18"/>
  <c r="S252" i="18"/>
  <c r="AA252" i="18"/>
  <c r="X253" i="18"/>
  <c r="M252" i="18"/>
  <c r="U252" i="18"/>
  <c r="AC252" i="18"/>
  <c r="G252" i="18"/>
  <c r="O252" i="18"/>
  <c r="W252" i="18"/>
  <c r="AE252" i="18"/>
  <c r="R241" i="18"/>
  <c r="R253" i="18" s="1"/>
  <c r="I252" i="18"/>
  <c r="Q252" i="18"/>
  <c r="Y252" i="18"/>
  <c r="AG252" i="18"/>
  <c r="G249" i="17"/>
  <c r="N252" i="17"/>
  <c r="K253" i="17"/>
  <c r="T253" i="17"/>
  <c r="Q249" i="17"/>
  <c r="Z249" i="17"/>
  <c r="I252" i="17"/>
  <c r="AE253" i="17"/>
  <c r="F252" i="17"/>
  <c r="L253" i="17"/>
  <c r="AD253" i="17"/>
  <c r="I249" i="17"/>
  <c r="R249" i="17"/>
  <c r="R256" i="17" s="1" a="1"/>
  <c r="R256" i="17" s="1"/>
  <c r="R257" i="17" s="1"/>
  <c r="AG252" i="17"/>
  <c r="R252" i="17"/>
  <c r="AA252" i="17"/>
  <c r="X253" i="17"/>
  <c r="AD249" i="17"/>
  <c r="F253" i="17"/>
  <c r="Z252" i="17"/>
  <c r="AF253" i="17"/>
  <c r="G253" i="17"/>
  <c r="M249" i="17"/>
  <c r="N253" i="17"/>
  <c r="AG253" i="17"/>
  <c r="Q252" i="17"/>
  <c r="J252" i="17"/>
  <c r="AB252" i="17"/>
  <c r="P253" i="17"/>
  <c r="AH253" i="17"/>
  <c r="V249" i="17"/>
  <c r="O253" i="17"/>
  <c r="U249" i="17"/>
  <c r="S252" i="17"/>
  <c r="Y253" i="17"/>
  <c r="AE249" i="17"/>
  <c r="K252" i="17"/>
  <c r="T252" i="17"/>
  <c r="AC252" i="17"/>
  <c r="H253" i="17"/>
  <c r="Q253" i="17"/>
  <c r="Z253" i="17"/>
  <c r="N249" i="17"/>
  <c r="W249" i="17"/>
  <c r="AF249" i="17"/>
  <c r="S252" i="15"/>
  <c r="AE252" i="15"/>
  <c r="AF249" i="15"/>
  <c r="K252" i="15"/>
  <c r="V252" i="15"/>
  <c r="Q253" i="15"/>
  <c r="AB253" i="15"/>
  <c r="W249" i="15"/>
  <c r="AH249" i="15"/>
  <c r="AD252" i="15"/>
  <c r="Y253" i="15"/>
  <c r="AE249" i="15"/>
  <c r="I252" i="15"/>
  <c r="K249" i="15"/>
  <c r="L252" i="15"/>
  <c r="W252" i="15"/>
  <c r="AG252" i="15"/>
  <c r="R253" i="15"/>
  <c r="AC253" i="15"/>
  <c r="X249" i="15"/>
  <c r="J249" i="15"/>
  <c r="T252" i="15"/>
  <c r="Z253" i="15"/>
  <c r="N252" i="15"/>
  <c r="I253" i="15"/>
  <c r="T253" i="15"/>
  <c r="O249" i="15"/>
  <c r="Z249" i="15"/>
  <c r="U253" i="15"/>
  <c r="L236" i="15"/>
  <c r="L250" i="15" s="1"/>
  <c r="T236" i="15"/>
  <c r="T250" i="15" s="1"/>
  <c r="AB236" i="15"/>
  <c r="AB250" i="15" s="1"/>
  <c r="G237" i="15"/>
  <c r="G251" i="15" s="1"/>
  <c r="O237" i="15"/>
  <c r="O251" i="15" s="1"/>
  <c r="W237" i="15"/>
  <c r="W251" i="15" s="1"/>
  <c r="J238" i="15"/>
  <c r="J252" i="15" s="1"/>
  <c r="R238" i="15"/>
  <c r="R252" i="15" s="1"/>
  <c r="Z238" i="15"/>
  <c r="Z252" i="15" s="1"/>
  <c r="AH238" i="15"/>
  <c r="AH252" i="15" s="1"/>
  <c r="M239" i="15"/>
  <c r="U239" i="15"/>
  <c r="AC239" i="15"/>
  <c r="H240" i="15"/>
  <c r="H253" i="15" s="1"/>
  <c r="P240" i="15"/>
  <c r="P253" i="15" s="1"/>
  <c r="X240" i="15"/>
  <c r="X253" i="15" s="1"/>
  <c r="AF240" i="15"/>
  <c r="AF253" i="15" s="1"/>
  <c r="K241" i="15"/>
  <c r="S241" i="15"/>
  <c r="AA241" i="15"/>
  <c r="F242" i="15"/>
  <c r="F249" i="15" s="1"/>
  <c r="N242" i="15"/>
  <c r="N249" i="15" s="1"/>
  <c r="V242" i="15"/>
  <c r="V249" i="15" s="1"/>
  <c r="AD242" i="15"/>
  <c r="AD249" i="15" s="1"/>
  <c r="I243" i="15"/>
  <c r="Q243" i="15"/>
  <c r="Y243" i="15"/>
  <c r="AG243" i="15"/>
  <c r="L244" i="15"/>
  <c r="L254" i="15" s="1"/>
  <c r="T244" i="15"/>
  <c r="T254" i="15" s="1"/>
  <c r="AB244" i="15"/>
  <c r="AB254" i="15" s="1"/>
  <c r="G236" i="15"/>
  <c r="G250" i="15" s="1"/>
  <c r="O236" i="15"/>
  <c r="O250" i="15" s="1"/>
  <c r="W236" i="15"/>
  <c r="W250" i="15" s="1"/>
  <c r="AE236" i="15"/>
  <c r="AE250" i="15" s="1"/>
  <c r="J237" i="15"/>
  <c r="J251" i="15" s="1"/>
  <c r="R237" i="15"/>
  <c r="R251" i="15" s="1"/>
  <c r="Z237" i="15"/>
  <c r="Z251" i="15" s="1"/>
  <c r="AH237" i="15"/>
  <c r="AH251" i="15" s="1"/>
  <c r="M238" i="15"/>
  <c r="U238" i="15"/>
  <c r="AC238" i="15"/>
  <c r="H239" i="15"/>
  <c r="H252" i="15" s="1"/>
  <c r="P239" i="15"/>
  <c r="X239" i="15"/>
  <c r="X252" i="15" s="1"/>
  <c r="AF239" i="15"/>
  <c r="AF252" i="15" s="1"/>
  <c r="K240" i="15"/>
  <c r="S240" i="15"/>
  <c r="AA240" i="15"/>
  <c r="F241" i="15"/>
  <c r="F253" i="15" s="1"/>
  <c r="N241" i="15"/>
  <c r="V241" i="15"/>
  <c r="V253" i="15" s="1"/>
  <c r="AD241" i="15"/>
  <c r="AD253" i="15" s="1"/>
  <c r="I242" i="15"/>
  <c r="Q242" i="15"/>
  <c r="Y242" i="15"/>
  <c r="AG242" i="15"/>
  <c r="L243" i="15"/>
  <c r="L249" i="15" s="1"/>
  <c r="T243" i="15"/>
  <c r="T249" i="15" s="1"/>
  <c r="AB243" i="15"/>
  <c r="AB249" i="15" s="1"/>
  <c r="G244" i="15"/>
  <c r="G254" i="15" s="1"/>
  <c r="O244" i="15"/>
  <c r="O254" i="15" s="1"/>
  <c r="W244" i="15"/>
  <c r="W254" i="15" s="1"/>
  <c r="AE244" i="15"/>
  <c r="AE254" i="15" s="1"/>
  <c r="Y252" i="15"/>
  <c r="G243" i="13"/>
  <c r="M239" i="13"/>
  <c r="O242" i="13"/>
  <c r="L239" i="13"/>
  <c r="P242" i="13"/>
  <c r="AE243" i="13"/>
  <c r="I242" i="13"/>
  <c r="O243" i="13"/>
  <c r="U239" i="13"/>
  <c r="AB239" i="13"/>
  <c r="V243" i="13"/>
  <c r="AG242" i="13"/>
  <c r="AA239" i="13"/>
  <c r="N243" i="13"/>
  <c r="AF242" i="13"/>
  <c r="AB242" i="13"/>
  <c r="P239" i="13"/>
  <c r="AG233" i="13"/>
  <c r="AG239" i="13" s="1"/>
  <c r="M226" i="13"/>
  <c r="M240" i="13" s="1"/>
  <c r="U226" i="13"/>
  <c r="U240" i="13" s="1"/>
  <c r="AC226" i="13"/>
  <c r="AC240" i="13" s="1"/>
  <c r="H227" i="13"/>
  <c r="H241" i="13" s="1"/>
  <c r="P227" i="13"/>
  <c r="X227" i="13"/>
  <c r="X241" i="13" s="1"/>
  <c r="AF227" i="13"/>
  <c r="AF241" i="13" s="1"/>
  <c r="K228" i="13"/>
  <c r="S228" i="13"/>
  <c r="S242" i="13" s="1"/>
  <c r="AA228" i="13"/>
  <c r="AA242" i="13" s="1"/>
  <c r="F229" i="13"/>
  <c r="N229" i="13"/>
  <c r="N242" i="13" s="1"/>
  <c r="V229" i="13"/>
  <c r="V242" i="13" s="1"/>
  <c r="AD229" i="13"/>
  <c r="AD242" i="13" s="1"/>
  <c r="I230" i="13"/>
  <c r="Q230" i="13"/>
  <c r="Q243" i="13" s="1"/>
  <c r="Y230" i="13"/>
  <c r="Y243" i="13" s="1"/>
  <c r="AG230" i="13"/>
  <c r="AG243" i="13" s="1"/>
  <c r="L231" i="13"/>
  <c r="T231" i="13"/>
  <c r="T243" i="13" s="1"/>
  <c r="AB231" i="13"/>
  <c r="AB243" i="13" s="1"/>
  <c r="G232" i="13"/>
  <c r="G239" i="13" s="1"/>
  <c r="O232" i="13"/>
  <c r="O239" i="13" s="1"/>
  <c r="W232" i="13"/>
  <c r="W239" i="13" s="1"/>
  <c r="AE232" i="13"/>
  <c r="AE239" i="13" s="1"/>
  <c r="J233" i="13"/>
  <c r="J239" i="13" s="1"/>
  <c r="R233" i="13"/>
  <c r="R239" i="13" s="1"/>
  <c r="Z233" i="13"/>
  <c r="Z239" i="13" s="1"/>
  <c r="AH233" i="13"/>
  <c r="AH239" i="13" s="1"/>
  <c r="M234" i="13"/>
  <c r="M244" i="13" s="1"/>
  <c r="U234" i="13"/>
  <c r="U244" i="13" s="1"/>
  <c r="AC234" i="13"/>
  <c r="AC244" i="13" s="1"/>
  <c r="Y233" i="13"/>
  <c r="Y239" i="13" s="1"/>
  <c r="Z228" i="13"/>
  <c r="Z242" i="13" s="1"/>
  <c r="AH228" i="13"/>
  <c r="AH242" i="13" s="1"/>
  <c r="AC229" i="13"/>
  <c r="AC242" i="13" s="1"/>
  <c r="P230" i="13"/>
  <c r="P243" i="13" s="1"/>
  <c r="K231" i="13"/>
  <c r="K243" i="13" s="1"/>
  <c r="AA231" i="13"/>
  <c r="AA243" i="13" s="1"/>
  <c r="V232" i="13"/>
  <c r="V239" i="13" s="1"/>
  <c r="I233" i="13"/>
  <c r="AB234" i="13"/>
  <c r="AB244" i="13" s="1"/>
  <c r="T228" i="13"/>
  <c r="T242" i="13" s="1"/>
  <c r="Y227" i="13"/>
  <c r="Y241" i="13" s="1"/>
  <c r="AE229" i="13"/>
  <c r="H232" i="13"/>
  <c r="H239" i="13" s="1"/>
  <c r="N234" i="13"/>
  <c r="N244" i="13" s="1"/>
  <c r="R228" i="13"/>
  <c r="R242" i="13" s="1"/>
  <c r="U229" i="13"/>
  <c r="U242" i="13" s="1"/>
  <c r="X230" i="13"/>
  <c r="X243" i="13" s="1"/>
  <c r="F232" i="13"/>
  <c r="F239" i="13" s="1"/>
  <c r="L234" i="13"/>
  <c r="L244" i="13" s="1"/>
  <c r="Z230" i="13"/>
  <c r="Z243" i="13" s="1"/>
  <c r="AD226" i="13"/>
  <c r="AD240" i="13" s="1"/>
  <c r="G229" i="13"/>
  <c r="G242" i="13" s="1"/>
  <c r="M231" i="13"/>
  <c r="M243" i="13" s="1"/>
  <c r="S233" i="13"/>
  <c r="S239" i="13" s="1"/>
  <c r="O234" i="13"/>
  <c r="O244" i="13" s="1"/>
  <c r="J228" i="13"/>
  <c r="J242" i="13" s="1"/>
  <c r="M229" i="13"/>
  <c r="M242" i="13" s="1"/>
  <c r="H230" i="13"/>
  <c r="H243" i="13" s="1"/>
  <c r="AF230" i="13"/>
  <c r="S231" i="13"/>
  <c r="S243" i="13" s="1"/>
  <c r="N232" i="13"/>
  <c r="N239" i="13" s="1"/>
  <c r="AD232" i="13"/>
  <c r="Q233" i="13"/>
  <c r="Q239" i="13" s="1"/>
  <c r="T234" i="13"/>
  <c r="T244" i="13" s="1"/>
  <c r="N226" i="13"/>
  <c r="N240" i="13" s="1"/>
  <c r="AF232" i="13"/>
  <c r="AF239" i="13" s="1"/>
  <c r="F226" i="13"/>
  <c r="F240" i="13" s="1"/>
  <c r="L228" i="13"/>
  <c r="L242" i="13" s="1"/>
  <c r="R230" i="13"/>
  <c r="R243" i="13" s="1"/>
  <c r="X232" i="13"/>
  <c r="X239" i="13" s="1"/>
  <c r="R253" i="8"/>
  <c r="J253" i="8"/>
  <c r="H249" i="8"/>
  <c r="O252" i="8"/>
  <c r="X252" i="8"/>
  <c r="AG252" i="8"/>
  <c r="L253" i="8"/>
  <c r="U253" i="8"/>
  <c r="AD253" i="8"/>
  <c r="R249" i="8"/>
  <c r="AA249" i="8"/>
  <c r="S252" i="8"/>
  <c r="AB252" i="8"/>
  <c r="Y253" i="8"/>
  <c r="AH253" i="8"/>
  <c r="H253" i="8"/>
  <c r="K252" i="8"/>
  <c r="T252" i="8"/>
  <c r="G253" i="8"/>
  <c r="Q253" i="8"/>
  <c r="Z253" i="8"/>
  <c r="M249" i="8"/>
  <c r="AF249" i="8"/>
  <c r="W252" i="8"/>
  <c r="AF252" i="8"/>
  <c r="T253" i="8"/>
  <c r="AC253" i="8"/>
  <c r="AB253" i="8"/>
  <c r="Z249" i="8"/>
  <c r="J252" i="8"/>
  <c r="G252" i="8"/>
  <c r="P252" i="8"/>
  <c r="AE253" i="8"/>
  <c r="H252" i="8"/>
  <c r="Q252" i="8"/>
  <c r="N253" i="8"/>
  <c r="W253" i="8"/>
  <c r="K249" i="8"/>
  <c r="T249" i="8"/>
  <c r="AC249" i="8"/>
  <c r="T236" i="8"/>
  <c r="AB236" i="8"/>
  <c r="G237" i="8"/>
  <c r="G251" i="8" s="1"/>
  <c r="O237" i="8"/>
  <c r="O251" i="8" s="1"/>
  <c r="W237" i="8"/>
  <c r="W245" i="8" s="1"/>
  <c r="AE237" i="8"/>
  <c r="AE245" i="8" s="1"/>
  <c r="R238" i="8"/>
  <c r="R252" i="8" s="1"/>
  <c r="Z238" i="8"/>
  <c r="Z252" i="8" s="1"/>
  <c r="AH238" i="8"/>
  <c r="AH252" i="8" s="1"/>
  <c r="M239" i="8"/>
  <c r="M252" i="8" s="1"/>
  <c r="U239" i="8"/>
  <c r="U252" i="8" s="1"/>
  <c r="AC239" i="8"/>
  <c r="AC252" i="8" s="1"/>
  <c r="P240" i="8"/>
  <c r="P253" i="8" s="1"/>
  <c r="X240" i="8"/>
  <c r="X253" i="8" s="1"/>
  <c r="AF240" i="8"/>
  <c r="AF253" i="8" s="1"/>
  <c r="K241" i="8"/>
  <c r="K253" i="8" s="1"/>
  <c r="S241" i="8"/>
  <c r="S245" i="8" s="1"/>
  <c r="AA241" i="8"/>
  <c r="AA245" i="8" s="1"/>
  <c r="F242" i="8"/>
  <c r="F249" i="8" s="1"/>
  <c r="N242" i="8"/>
  <c r="N249" i="8" s="1"/>
  <c r="V242" i="8"/>
  <c r="V249" i="8" s="1"/>
  <c r="AD242" i="8"/>
  <c r="AD249" i="8" s="1"/>
  <c r="Q243" i="8"/>
  <c r="Q249" i="8" s="1"/>
  <c r="Y243" i="8"/>
  <c r="Y245" i="8" s="1"/>
  <c r="AG243" i="8"/>
  <c r="AG249" i="8" s="1"/>
  <c r="L244" i="8"/>
  <c r="L254" i="8" s="1"/>
  <c r="T244" i="8"/>
  <c r="T254" i="8" s="1"/>
  <c r="AB244" i="8"/>
  <c r="AB254" i="8" s="1"/>
  <c r="W252" i="4"/>
  <c r="U253" i="4"/>
  <c r="AA249" i="4"/>
  <c r="G252" i="4"/>
  <c r="AE252" i="4"/>
  <c r="AC253" i="4"/>
  <c r="S249" i="4"/>
  <c r="O252" i="4"/>
  <c r="M253" i="4"/>
  <c r="K249" i="4"/>
  <c r="H252" i="4"/>
  <c r="X252" i="4"/>
  <c r="N253" i="4"/>
  <c r="AD253" i="4"/>
  <c r="AB249" i="4"/>
  <c r="P252" i="4"/>
  <c r="AF252" i="4"/>
  <c r="F253" i="4"/>
  <c r="V253" i="4"/>
  <c r="L249" i="4"/>
  <c r="T249" i="4"/>
  <c r="I252" i="4"/>
  <c r="Q252" i="4"/>
  <c r="AG252" i="4"/>
  <c r="J252" i="4"/>
  <c r="R252" i="4"/>
  <c r="Z252" i="4"/>
  <c r="AH252" i="4"/>
  <c r="H253" i="4"/>
  <c r="P253" i="4"/>
  <c r="X253" i="4"/>
  <c r="AF253" i="4"/>
  <c r="F249" i="4"/>
  <c r="N249" i="4"/>
  <c r="V249" i="4"/>
  <c r="AD249" i="4"/>
  <c r="L244" i="4"/>
  <c r="L254" i="4" s="1"/>
  <c r="T244" i="4"/>
  <c r="T254" i="4" s="1"/>
  <c r="AB244" i="4"/>
  <c r="AB254" i="4" s="1"/>
  <c r="G244" i="4"/>
  <c r="G254" i="4" s="1"/>
  <c r="O244" i="4"/>
  <c r="O254" i="4" s="1"/>
  <c r="W244" i="4"/>
  <c r="W254" i="4" s="1"/>
  <c r="AE244" i="4"/>
  <c r="AE254" i="4" s="1"/>
  <c r="Y252" i="4"/>
  <c r="AH243" i="4"/>
  <c r="AH249" i="4" s="1"/>
  <c r="K252" i="4"/>
  <c r="O250" i="10"/>
  <c r="J251" i="10"/>
  <c r="U251" i="10"/>
  <c r="P247" i="10"/>
  <c r="AA247" i="10"/>
  <c r="L251" i="10"/>
  <c r="AG251" i="10"/>
  <c r="G247" i="10"/>
  <c r="Q250" i="10"/>
  <c r="W251" i="10"/>
  <c r="AC247" i="10"/>
  <c r="H251" i="10"/>
  <c r="N247" i="10"/>
  <c r="O251" i="10"/>
  <c r="U247" i="10"/>
  <c r="R250" i="10"/>
  <c r="X251" i="10"/>
  <c r="AD247" i="10"/>
  <c r="Y250" i="10"/>
  <c r="Z250" i="10"/>
  <c r="AF251" i="10"/>
  <c r="F247" i="10"/>
  <c r="Y251" i="10"/>
  <c r="I250" i="10"/>
  <c r="T250" i="10"/>
  <c r="AE250" i="10"/>
  <c r="Z251" i="10"/>
  <c r="K247" i="10"/>
  <c r="AF247" i="10"/>
  <c r="J250" i="10"/>
  <c r="P251" i="10"/>
  <c r="V247" i="10"/>
  <c r="G234" i="10"/>
  <c r="G248" i="10" s="1"/>
  <c r="O234" i="10"/>
  <c r="O248" i="10" s="1"/>
  <c r="W234" i="10"/>
  <c r="W248" i="10" s="1"/>
  <c r="AE234" i="10"/>
  <c r="AE248" i="10" s="1"/>
  <c r="J235" i="10"/>
  <c r="J249" i="10" s="1"/>
  <c r="R235" i="10"/>
  <c r="R249" i="10" s="1"/>
  <c r="Z235" i="10"/>
  <c r="Z249" i="10" s="1"/>
  <c r="M236" i="10"/>
  <c r="M250" i="10" s="1"/>
  <c r="U236" i="10"/>
  <c r="U250" i="10" s="1"/>
  <c r="AC236" i="10"/>
  <c r="AC250" i="10" s="1"/>
  <c r="H237" i="10"/>
  <c r="H250" i="10" s="1"/>
  <c r="P237" i="10"/>
  <c r="P250" i="10" s="1"/>
  <c r="X237" i="10"/>
  <c r="X250" i="10" s="1"/>
  <c r="AF237" i="10"/>
  <c r="AF243" i="10" s="1"/>
  <c r="K238" i="10"/>
  <c r="K251" i="10" s="1"/>
  <c r="S238" i="10"/>
  <c r="S251" i="10" s="1"/>
  <c r="AA238" i="10"/>
  <c r="AA251" i="10" s="1"/>
  <c r="F239" i="10"/>
  <c r="F251" i="10" s="1"/>
  <c r="N239" i="10"/>
  <c r="N243" i="10" s="1"/>
  <c r="V239" i="10"/>
  <c r="V251" i="10" s="1"/>
  <c r="AD239" i="10"/>
  <c r="AD251" i="10" s="1"/>
  <c r="I240" i="10"/>
  <c r="I243" i="10" s="1"/>
  <c r="Q240" i="10"/>
  <c r="Q247" i="10" s="1"/>
  <c r="Y240" i="10"/>
  <c r="Y247" i="10" s="1"/>
  <c r="AG240" i="10"/>
  <c r="AG247" i="10" s="1"/>
  <c r="L241" i="10"/>
  <c r="T241" i="10"/>
  <c r="T243" i="10" s="1"/>
  <c r="AB241" i="10"/>
  <c r="AB243" i="10" s="1"/>
  <c r="G242" i="10"/>
  <c r="G252" i="10" s="1"/>
  <c r="O242" i="10"/>
  <c r="O252" i="10" s="1"/>
  <c r="W242" i="10"/>
  <c r="W252" i="10" s="1"/>
  <c r="AE242" i="10"/>
  <c r="AE252" i="10" s="1"/>
  <c r="AB251" i="10"/>
  <c r="AH249" i="3"/>
  <c r="S252" i="3"/>
  <c r="AC249" i="3"/>
  <c r="J253" i="3"/>
  <c r="AA252" i="3"/>
  <c r="R253" i="3"/>
  <c r="K252" i="3"/>
  <c r="Z253" i="3"/>
  <c r="AF252" i="3"/>
  <c r="AH253" i="3"/>
  <c r="X252" i="3"/>
  <c r="AC239" i="3"/>
  <c r="AC252" i="3" s="1"/>
  <c r="M239" i="3"/>
  <c r="M252" i="3" s="1"/>
  <c r="AA241" i="3"/>
  <c r="AA253" i="3" s="1"/>
  <c r="S241" i="3"/>
  <c r="S253" i="3" s="1"/>
  <c r="K241" i="3"/>
  <c r="I243" i="3"/>
  <c r="I249" i="3" s="1"/>
  <c r="Q243" i="3"/>
  <c r="Q249" i="3" s="1"/>
  <c r="T244" i="3"/>
  <c r="T254" i="3" s="1"/>
  <c r="L244" i="3"/>
  <c r="L254" i="3" s="1"/>
  <c r="AF241" i="3"/>
  <c r="AF253" i="3" s="1"/>
  <c r="X241" i="3"/>
  <c r="X253" i="3" s="1"/>
  <c r="P241" i="3"/>
  <c r="P253" i="3" s="1"/>
  <c r="H241" i="3"/>
  <c r="AF237" i="3"/>
  <c r="AF251" i="3" s="1"/>
  <c r="X237" i="3"/>
  <c r="X251" i="3" s="1"/>
  <c r="P237" i="3"/>
  <c r="P251" i="3" s="1"/>
  <c r="H237" i="3"/>
  <c r="H251" i="3" s="1"/>
  <c r="AB236" i="3"/>
  <c r="AB250" i="3" s="1"/>
  <c r="T236" i="3"/>
  <c r="T250" i="3" s="1"/>
  <c r="L236" i="3"/>
  <c r="L250" i="3" s="1"/>
  <c r="AG243" i="3"/>
  <c r="AG249" i="3" s="1"/>
  <c r="AB244" i="3"/>
  <c r="AB254" i="3" s="1"/>
  <c r="AE253" i="3"/>
  <c r="W253" i="3"/>
  <c r="AE237" i="3"/>
  <c r="AE251" i="3" s="1"/>
  <c r="W237" i="3"/>
  <c r="W251" i="3" s="1"/>
  <c r="O237" i="3"/>
  <c r="O251" i="3" s="1"/>
  <c r="G237" i="3"/>
  <c r="G251" i="3" s="1"/>
  <c r="AD239" i="3"/>
  <c r="AD252" i="3" s="1"/>
  <c r="V239" i="3"/>
  <c r="V252" i="3" s="1"/>
  <c r="N239" i="3"/>
  <c r="N252" i="3" s="1"/>
  <c r="AH238" i="3"/>
  <c r="AH252" i="3" s="1"/>
  <c r="Z238" i="3"/>
  <c r="Z252" i="3" s="1"/>
  <c r="R238" i="3"/>
  <c r="R252" i="3" s="1"/>
  <c r="J238" i="3"/>
  <c r="J252" i="3" s="1"/>
  <c r="T253" i="3"/>
  <c r="L253" i="3"/>
  <c r="AB252" i="3"/>
  <c r="T252" i="3"/>
  <c r="L252" i="3"/>
  <c r="P252" i="3"/>
  <c r="H252" i="3"/>
  <c r="O253" i="3"/>
  <c r="G253" i="3"/>
  <c r="AD249" i="3"/>
  <c r="V249" i="3"/>
  <c r="N249" i="3"/>
  <c r="F252" i="3"/>
  <c r="U253" i="3"/>
  <c r="M253" i="3"/>
  <c r="AG253" i="3"/>
  <c r="Y253" i="3"/>
  <c r="Q253" i="3"/>
  <c r="I253" i="3"/>
  <c r="AG252" i="3"/>
  <c r="Y252" i="3"/>
  <c r="Q252" i="3"/>
  <c r="I252" i="3"/>
  <c r="Y249" i="3"/>
  <c r="AC253" i="3"/>
  <c r="AB249" i="3"/>
  <c r="T249" i="3"/>
  <c r="L249" i="3"/>
  <c r="AF249" i="3"/>
  <c r="X249" i="3"/>
  <c r="P249" i="3"/>
  <c r="H249" i="3"/>
  <c r="H253" i="3"/>
  <c r="AA249" i="3"/>
  <c r="S249" i="3"/>
  <c r="K249" i="3"/>
  <c r="AE249" i="3"/>
  <c r="W249" i="3"/>
  <c r="O249" i="3"/>
  <c r="G249" i="3"/>
  <c r="K253" i="3"/>
  <c r="AE252" i="3"/>
  <c r="W252" i="3"/>
  <c r="O252" i="3"/>
  <c r="G252" i="3"/>
  <c r="Z249" i="3"/>
  <c r="R249" i="3"/>
  <c r="J249" i="3"/>
  <c r="AD253" i="3"/>
  <c r="V253" i="3"/>
  <c r="N253" i="3"/>
  <c r="G241" i="18"/>
  <c r="G253" i="18" s="1"/>
  <c r="U253" i="18"/>
  <c r="H253" i="18"/>
  <c r="P253" i="18"/>
  <c r="AF253" i="18"/>
  <c r="K241" i="18"/>
  <c r="K253" i="18" s="1"/>
  <c r="S241" i="18"/>
  <c r="S253" i="18" s="1"/>
  <c r="AA241" i="18"/>
  <c r="AA253" i="18" s="1"/>
  <c r="I253" i="18"/>
  <c r="Q253" i="18"/>
  <c r="L241" i="18"/>
  <c r="L253" i="18" s="1"/>
  <c r="T241" i="18"/>
  <c r="T245" i="18" s="1"/>
  <c r="AB241" i="18"/>
  <c r="AB245" i="18" s="1"/>
  <c r="J253" i="18"/>
  <c r="Z253" i="18"/>
  <c r="AH253" i="18"/>
  <c r="M253" i="18"/>
  <c r="AG253" i="18"/>
  <c r="Y253" i="18"/>
  <c r="I245" i="18"/>
  <c r="Q245" i="18"/>
  <c r="Y245" i="18"/>
  <c r="AG245" i="18"/>
  <c r="O245" i="18"/>
  <c r="W245" i="18"/>
  <c r="AE245" i="18"/>
  <c r="I249" i="18"/>
  <c r="Q249" i="18"/>
  <c r="Y249" i="18"/>
  <c r="AG249" i="18"/>
  <c r="F252" i="18"/>
  <c r="N252" i="18"/>
  <c r="V252" i="18"/>
  <c r="AD252" i="18"/>
  <c r="J249" i="18"/>
  <c r="R249" i="18"/>
  <c r="Z249" i="18"/>
  <c r="AH249" i="18"/>
  <c r="W250" i="18"/>
  <c r="AC253" i="18"/>
  <c r="H252" i="18"/>
  <c r="P252" i="18"/>
  <c r="X252" i="18"/>
  <c r="AF252" i="18"/>
  <c r="F253" i="18"/>
  <c r="N253" i="18"/>
  <c r="V253" i="18"/>
  <c r="AD253" i="18"/>
  <c r="G250" i="18"/>
  <c r="O253" i="18"/>
  <c r="W253" i="18"/>
  <c r="AE253" i="18"/>
  <c r="M249" i="18"/>
  <c r="U249" i="18"/>
  <c r="AC249" i="18"/>
  <c r="AE250" i="18"/>
  <c r="G252" i="17"/>
  <c r="O252" i="17"/>
  <c r="W252" i="17"/>
  <c r="AE252" i="17"/>
  <c r="M253" i="17"/>
  <c r="U253" i="17"/>
  <c r="AC253" i="17"/>
  <c r="K249" i="17"/>
  <c r="S249" i="17"/>
  <c r="AA249" i="17"/>
  <c r="H252" i="17"/>
  <c r="P252" i="17"/>
  <c r="X252" i="17"/>
  <c r="X256" i="17" s="1" a="1"/>
  <c r="X256" i="17" s="1"/>
  <c r="X257" i="17" s="1"/>
  <c r="X258" i="17" s="1"/>
  <c r="AF252" i="17"/>
  <c r="L249" i="17"/>
  <c r="T249" i="17"/>
  <c r="AB249" i="17"/>
  <c r="K245" i="17"/>
  <c r="S245" i="17"/>
  <c r="AA245" i="17"/>
  <c r="L245" i="17"/>
  <c r="T245" i="17"/>
  <c r="AB245" i="17"/>
  <c r="G245" i="17"/>
  <c r="O245" i="17"/>
  <c r="AE245" i="17"/>
  <c r="M245" i="17"/>
  <c r="U245" i="17"/>
  <c r="AC245" i="17"/>
  <c r="G253" i="15"/>
  <c r="O253" i="15"/>
  <c r="W253" i="15"/>
  <c r="AE253" i="15"/>
  <c r="M249" i="15"/>
  <c r="U249" i="15"/>
  <c r="AC249" i="15"/>
  <c r="K250" i="15"/>
  <c r="S240" i="13"/>
  <c r="J243" i="13"/>
  <c r="AH243" i="13"/>
  <c r="AA240" i="13"/>
  <c r="K240" i="13"/>
  <c r="F252" i="8"/>
  <c r="N252" i="8"/>
  <c r="V252" i="8"/>
  <c r="AD252" i="8"/>
  <c r="G249" i="8"/>
  <c r="O249" i="8"/>
  <c r="W249" i="8"/>
  <c r="AE249" i="8"/>
  <c r="K250" i="8"/>
  <c r="S252" i="4"/>
  <c r="AA252" i="4"/>
  <c r="K245" i="4"/>
  <c r="S245" i="4"/>
  <c r="AA245" i="4"/>
  <c r="F245" i="4"/>
  <c r="N245" i="4"/>
  <c r="V245" i="4"/>
  <c r="AD245" i="4"/>
  <c r="G253" i="4"/>
  <c r="O253" i="4"/>
  <c r="W253" i="4"/>
  <c r="AE253" i="4"/>
  <c r="M249" i="4"/>
  <c r="U249" i="4"/>
  <c r="AC249" i="4"/>
  <c r="N251" i="4"/>
  <c r="O251" i="4"/>
  <c r="AA250" i="4"/>
  <c r="AB250" i="4"/>
  <c r="V251" i="4"/>
  <c r="K250" i="4"/>
  <c r="W251" i="4"/>
  <c r="F250" i="10"/>
  <c r="N250" i="10"/>
  <c r="V250" i="10"/>
  <c r="AD250" i="10"/>
  <c r="J247" i="10"/>
  <c r="R247" i="10"/>
  <c r="Z247" i="10"/>
  <c r="Y248" i="10"/>
  <c r="K250" i="10"/>
  <c r="S250" i="10"/>
  <c r="AA250" i="10"/>
  <c r="I248" i="10"/>
  <c r="AG248" i="10"/>
  <c r="Q248" i="10"/>
  <c r="U245" i="18"/>
  <c r="F245" i="18"/>
  <c r="N245" i="18"/>
  <c r="V245" i="18"/>
  <c r="AD245" i="18"/>
  <c r="L250" i="18"/>
  <c r="T250" i="18"/>
  <c r="AB250" i="18"/>
  <c r="M245" i="18"/>
  <c r="AC245" i="18"/>
  <c r="H245" i="18"/>
  <c r="P245" i="18"/>
  <c r="X245" i="18"/>
  <c r="AF245" i="18"/>
  <c r="I251" i="18"/>
  <c r="Q251" i="18"/>
  <c r="Y251" i="18"/>
  <c r="AG251" i="18"/>
  <c r="J245" i="18"/>
  <c r="Z245" i="18"/>
  <c r="AH245" i="18"/>
  <c r="K251" i="18"/>
  <c r="S251" i="18"/>
  <c r="AA251" i="18"/>
  <c r="W245" i="17"/>
  <c r="K250" i="17"/>
  <c r="S250" i="17"/>
  <c r="AA250" i="17"/>
  <c r="F245" i="17"/>
  <c r="N245" i="17"/>
  <c r="V245" i="17"/>
  <c r="AD245" i="17"/>
  <c r="L250" i="17"/>
  <c r="T250" i="17"/>
  <c r="AB250" i="17"/>
  <c r="G251" i="17"/>
  <c r="O251" i="17"/>
  <c r="AE251" i="17"/>
  <c r="H245" i="17"/>
  <c r="P245" i="17"/>
  <c r="X245" i="17"/>
  <c r="AF245" i="17"/>
  <c r="I245" i="17"/>
  <c r="Q245" i="17"/>
  <c r="Y245" i="17"/>
  <c r="AG245" i="17"/>
  <c r="J245" i="17"/>
  <c r="R245" i="17"/>
  <c r="Z245" i="17"/>
  <c r="AH245" i="17"/>
  <c r="L241" i="13"/>
  <c r="T241" i="13"/>
  <c r="AB241" i="13"/>
  <c r="L250" i="8"/>
  <c r="H245" i="8"/>
  <c r="I245" i="8"/>
  <c r="J245" i="8"/>
  <c r="M245" i="4"/>
  <c r="H245" i="4"/>
  <c r="P245" i="4"/>
  <c r="X245" i="4"/>
  <c r="AF245" i="4"/>
  <c r="U245" i="4"/>
  <c r="I245" i="4"/>
  <c r="Q245" i="4"/>
  <c r="Y245" i="4"/>
  <c r="AG245" i="4"/>
  <c r="J245" i="4"/>
  <c r="R245" i="4"/>
  <c r="Z245" i="4"/>
  <c r="AC245" i="4"/>
  <c r="L248" i="10"/>
  <c r="T248" i="10"/>
  <c r="AB248" i="10"/>
  <c r="G249" i="10"/>
  <c r="O249" i="10"/>
  <c r="W249" i="10"/>
  <c r="AE249" i="10"/>
  <c r="K249" i="10"/>
  <c r="S249" i="10"/>
  <c r="AA249" i="10"/>
  <c r="AE251" i="8" l="1"/>
  <c r="I256" i="8" a="1"/>
  <c r="I256" i="8" s="1"/>
  <c r="I257" i="8" s="1"/>
  <c r="AA243" i="10"/>
  <c r="R256" i="4" a="1"/>
  <c r="R256" i="4" s="1"/>
  <c r="R257" i="4" s="1"/>
  <c r="R258" i="4" s="1"/>
  <c r="Y256" i="17" a="1"/>
  <c r="Y256" i="17" s="1"/>
  <c r="Y257" i="17" s="1"/>
  <c r="Y258" i="17" s="1"/>
  <c r="J256" i="17" a="1"/>
  <c r="J256" i="17" s="1"/>
  <c r="AF256" i="17" a="1"/>
  <c r="AF256" i="17" s="1"/>
  <c r="AF257" i="17" s="1"/>
  <c r="Q256" i="17" a="1"/>
  <c r="Q256" i="17" s="1"/>
  <c r="Q257" i="17" s="1"/>
  <c r="Q258" i="17" s="1"/>
  <c r="U256" i="4" a="1"/>
  <c r="U256" i="4" s="1"/>
  <c r="U257" i="4" s="1"/>
  <c r="F256" i="4" a="1"/>
  <c r="F256" i="4" s="1"/>
  <c r="F257" i="4" s="1"/>
  <c r="F258" i="4" s="1"/>
  <c r="AB247" i="10"/>
  <c r="AB254" i="10" s="1" a="1"/>
  <c r="AB254" i="10" s="1"/>
  <c r="AB255" i="10" s="1"/>
  <c r="AG256" i="4" a="1"/>
  <c r="AG256" i="4" s="1"/>
  <c r="AG257" i="4" s="1"/>
  <c r="AG258" i="4" s="1"/>
  <c r="N245" i="15"/>
  <c r="H256" i="15" a="1"/>
  <c r="H256" i="15" s="1"/>
  <c r="H257" i="15" s="1"/>
  <c r="I245" i="15"/>
  <c r="H254" i="10" a="1"/>
  <c r="H254" i="10" s="1"/>
  <c r="H255" i="10" s="1"/>
  <c r="Z256" i="17" a="1"/>
  <c r="Z256" i="17" s="1"/>
  <c r="Z257" i="17" s="1"/>
  <c r="Z258" i="17" s="1"/>
  <c r="Y245" i="15"/>
  <c r="Y256" i="4" a="1"/>
  <c r="Y256" i="4" s="1"/>
  <c r="Y257" i="4" s="1"/>
  <c r="Y258" i="4" s="1"/>
  <c r="AA256" i="4" a="1"/>
  <c r="AA256" i="4" s="1"/>
  <c r="AA257" i="4" s="1"/>
  <c r="W256" i="17" a="1"/>
  <c r="W256" i="17" s="1"/>
  <c r="W257" i="17" s="1"/>
  <c r="W258" i="17" s="1"/>
  <c r="AG256" i="17" a="1"/>
  <c r="AG256" i="17" s="1"/>
  <c r="AG257" i="17" s="1"/>
  <c r="AG258" i="17" s="1"/>
  <c r="F256" i="17" a="1"/>
  <c r="F256" i="17" s="1"/>
  <c r="F257" i="17" s="1"/>
  <c r="F258" i="17" s="1"/>
  <c r="AD256" i="17" a="1"/>
  <c r="AD256" i="17" s="1"/>
  <c r="AD257" i="17" s="1"/>
  <c r="AD258" i="17" s="1"/>
  <c r="U256" i="17" a="1"/>
  <c r="U256" i="17" s="1"/>
  <c r="U257" i="17" s="1"/>
  <c r="Q249" i="15"/>
  <c r="K253" i="15"/>
  <c r="S253" i="15"/>
  <c r="S256" i="15" s="1" a="1"/>
  <c r="S256" i="15" s="1"/>
  <c r="S257" i="15" s="1"/>
  <c r="Q246" i="13" a="1"/>
  <c r="Q246" i="13" s="1"/>
  <c r="Q247" i="13" s="1"/>
  <c r="Q248" i="13" s="1"/>
  <c r="AC256" i="8" a="1"/>
  <c r="AC256" i="8" s="1"/>
  <c r="AC257" i="8" s="1"/>
  <c r="AC258" i="8" s="1"/>
  <c r="J256" i="4" a="1"/>
  <c r="J256" i="4" s="1"/>
  <c r="J257" i="4" s="1"/>
  <c r="J258" i="4" s="1"/>
  <c r="H256" i="4" a="1"/>
  <c r="H256" i="4" s="1"/>
  <c r="H257" i="4" s="1"/>
  <c r="AC254" i="10" a="1"/>
  <c r="AC254" i="10" s="1"/>
  <c r="AC255" i="10" s="1"/>
  <c r="T247" i="10"/>
  <c r="T254" i="10" s="1" a="1"/>
  <c r="T254" i="10" s="1"/>
  <c r="U254" i="10" a="1"/>
  <c r="U254" i="10" s="1"/>
  <c r="U255" i="10" s="1"/>
  <c r="U256" i="10" s="1"/>
  <c r="U243" i="10"/>
  <c r="AH256" i="3" a="1"/>
  <c r="AH256" i="3" s="1"/>
  <c r="AH257" i="3" s="1"/>
  <c r="R245" i="8"/>
  <c r="AD245" i="8"/>
  <c r="K245" i="8"/>
  <c r="Z245" i="8"/>
  <c r="Q245" i="8"/>
  <c r="U256" i="8" a="1"/>
  <c r="U256" i="8" s="1"/>
  <c r="U257" i="8" s="1"/>
  <c r="U258" i="8" s="1"/>
  <c r="R256" i="8" a="1"/>
  <c r="R256" i="8" s="1"/>
  <c r="R257" i="8" s="1"/>
  <c r="X245" i="8"/>
  <c r="AG256" i="8" a="1"/>
  <c r="AG256" i="8" s="1"/>
  <c r="AG257" i="8" s="1"/>
  <c r="I256" i="4" a="1"/>
  <c r="I256" i="4" s="1"/>
  <c r="I257" i="4" s="1"/>
  <c r="I258" i="4" s="1"/>
  <c r="Z256" i="4" a="1"/>
  <c r="Z256" i="4" s="1"/>
  <c r="Z257" i="4" s="1"/>
  <c r="L256" i="4" a="1"/>
  <c r="L256" i="4" s="1"/>
  <c r="L257" i="4" s="1"/>
  <c r="F243" i="10"/>
  <c r="AD256" i="3" a="1"/>
  <c r="AD256" i="3" s="1"/>
  <c r="AD257" i="3" s="1"/>
  <c r="R254" i="10" a="1"/>
  <c r="R254" i="10" s="1"/>
  <c r="R255" i="10" s="1"/>
  <c r="X254" i="10" a="1"/>
  <c r="X254" i="10" s="1"/>
  <c r="X255" i="10" s="1"/>
  <c r="X256" i="10" s="1"/>
  <c r="P256" i="3" a="1"/>
  <c r="P256" i="3" s="1"/>
  <c r="P257" i="3" s="1"/>
  <c r="X243" i="10"/>
  <c r="Z243" i="10"/>
  <c r="P243" i="10"/>
  <c r="AF250" i="10"/>
  <c r="AF254" i="10" s="1" a="1"/>
  <c r="AF254" i="10" s="1"/>
  <c r="AF255" i="10" s="1"/>
  <c r="AF256" i="10" s="1"/>
  <c r="AD243" i="10"/>
  <c r="M254" i="10" a="1"/>
  <c r="M254" i="10" s="1"/>
  <c r="M255" i="10" s="1"/>
  <c r="AE245" i="4"/>
  <c r="O245" i="4"/>
  <c r="N256" i="4" a="1"/>
  <c r="N256" i="4" s="1"/>
  <c r="N257" i="4" s="1"/>
  <c r="N258" i="4" s="1"/>
  <c r="X256" i="4" a="1"/>
  <c r="X256" i="4" s="1"/>
  <c r="X257" i="4" s="1"/>
  <c r="X258" i="4" s="1"/>
  <c r="Q256" i="4" a="1"/>
  <c r="Q256" i="4" s="1"/>
  <c r="Q257" i="4" s="1"/>
  <c r="Q258" i="4" s="1"/>
  <c r="AH245" i="4"/>
  <c r="W245" i="4"/>
  <c r="AE256" i="4" a="1"/>
  <c r="AE256" i="4" s="1"/>
  <c r="AE257" i="4" s="1"/>
  <c r="AE258" i="4" s="1"/>
  <c r="V256" i="4" a="1"/>
  <c r="V256" i="4" s="1"/>
  <c r="V257" i="4" s="1"/>
  <c r="V258" i="4" s="1"/>
  <c r="T256" i="4" a="1"/>
  <c r="T256" i="4" s="1"/>
  <c r="T257" i="4" s="1"/>
  <c r="T258" i="4" s="1"/>
  <c r="S256" i="4" a="1"/>
  <c r="S256" i="4" s="1"/>
  <c r="S257" i="4" s="1"/>
  <c r="H256" i="8" a="1"/>
  <c r="H256" i="8" s="1"/>
  <c r="H257" i="8" s="1"/>
  <c r="H258" i="8" s="1"/>
  <c r="J256" i="8" a="1"/>
  <c r="J256" i="8" s="1"/>
  <c r="AF245" i="8"/>
  <c r="P256" i="8" a="1"/>
  <c r="P256" i="8" s="1"/>
  <c r="P257" i="8" s="1"/>
  <c r="Z256" i="8" a="1"/>
  <c r="Z256" i="8" s="1"/>
  <c r="Z257" i="8" s="1"/>
  <c r="X256" i="8" a="1"/>
  <c r="X256" i="8" s="1"/>
  <c r="X257" i="8" s="1"/>
  <c r="X258" i="8" s="1"/>
  <c r="R235" i="13"/>
  <c r="I235" i="13"/>
  <c r="L235" i="13"/>
  <c r="I239" i="13"/>
  <c r="P241" i="13"/>
  <c r="K242" i="13"/>
  <c r="K246" i="13" s="1" a="1"/>
  <c r="K246" i="13" s="1"/>
  <c r="G235" i="13"/>
  <c r="I243" i="13"/>
  <c r="H245" i="15"/>
  <c r="AC256" i="17" a="1"/>
  <c r="AC256" i="17" s="1"/>
  <c r="M256" i="17" a="1"/>
  <c r="M256" i="17" s="1"/>
  <c r="M257" i="17" s="1"/>
  <c r="M258" i="17" s="1"/>
  <c r="I256" i="17" a="1"/>
  <c r="I256" i="17" s="1"/>
  <c r="I257" i="17" s="1"/>
  <c r="I258" i="17" s="1"/>
  <c r="H256" i="17" a="1"/>
  <c r="H256" i="17" s="1"/>
  <c r="H257" i="17" s="1"/>
  <c r="H258" i="17" s="1"/>
  <c r="AH256" i="17" a="1"/>
  <c r="AH256" i="17" s="1"/>
  <c r="AH257" i="17" s="1"/>
  <c r="AH258" i="17" s="1"/>
  <c r="X256" i="18" a="1"/>
  <c r="X256" i="18" s="1"/>
  <c r="X257" i="18" s="1"/>
  <c r="AE256" i="15" a="1"/>
  <c r="AE256" i="15" s="1"/>
  <c r="AE257" i="15" s="1"/>
  <c r="AD235" i="13"/>
  <c r="W246" i="13" a="1"/>
  <c r="W246" i="13" s="1"/>
  <c r="W247" i="13" s="1"/>
  <c r="W248" i="13" s="1"/>
  <c r="Q256" i="3" a="1"/>
  <c r="Q256" i="3" s="1"/>
  <c r="Q257" i="3" s="1"/>
  <c r="T256" i="3" a="1"/>
  <c r="T256" i="3" s="1"/>
  <c r="T257" i="3" s="1"/>
  <c r="AB256" i="3" a="1"/>
  <c r="AB256" i="3" s="1"/>
  <c r="AB257" i="3" s="1"/>
  <c r="G256" i="3" a="1"/>
  <c r="G256" i="3" s="1"/>
  <c r="G257" i="3" s="1"/>
  <c r="V256" i="3" a="1"/>
  <c r="V256" i="3" s="1"/>
  <c r="V257" i="3" s="1"/>
  <c r="H243" i="10"/>
  <c r="O254" i="10" a="1"/>
  <c r="O254" i="10" s="1"/>
  <c r="O255" i="10" s="1"/>
  <c r="O256" i="10" s="1"/>
  <c r="AC243" i="10"/>
  <c r="AG243" i="10"/>
  <c r="G245" i="4"/>
  <c r="AB245" i="4"/>
  <c r="AD256" i="4" a="1"/>
  <c r="AD256" i="4" s="1"/>
  <c r="AD257" i="4" s="1"/>
  <c r="AD258" i="4" s="1"/>
  <c r="P256" i="4" a="1"/>
  <c r="P256" i="4" s="1"/>
  <c r="P257" i="4" s="1"/>
  <c r="P258" i="4" s="1"/>
  <c r="T245" i="4"/>
  <c r="M256" i="4" a="1"/>
  <c r="M256" i="4" s="1"/>
  <c r="M257" i="4" s="1"/>
  <c r="L245" i="4"/>
  <c r="G256" i="4" a="1"/>
  <c r="G256" i="4" s="1"/>
  <c r="G257" i="4" s="1"/>
  <c r="G258" i="4" s="1"/>
  <c r="W256" i="4" a="1"/>
  <c r="W256" i="4" s="1"/>
  <c r="W257" i="4" s="1"/>
  <c r="N245" i="8"/>
  <c r="AA253" i="8"/>
  <c r="AA256" i="8" s="1" a="1"/>
  <c r="AA256" i="8" s="1"/>
  <c r="AA257" i="8" s="1"/>
  <c r="V245" i="8"/>
  <c r="W251" i="8"/>
  <c r="W256" i="8" s="1" a="1"/>
  <c r="W256" i="8" s="1"/>
  <c r="W257" i="8" s="1"/>
  <c r="AB245" i="8"/>
  <c r="AB250" i="8"/>
  <c r="AB256" i="8" s="1" a="1"/>
  <c r="AB256" i="8" s="1"/>
  <c r="AC245" i="8"/>
  <c r="O245" i="8"/>
  <c r="Q256" i="8" a="1"/>
  <c r="Q256" i="8" s="1"/>
  <c r="Q257" i="8" s="1"/>
  <c r="Q258" i="8" s="1"/>
  <c r="AF256" i="8" a="1"/>
  <c r="AF256" i="8" s="1"/>
  <c r="AF257" i="8" s="1"/>
  <c r="F256" i="8" a="1"/>
  <c r="F256" i="8" s="1"/>
  <c r="F257" i="8" s="1"/>
  <c r="F258" i="8" s="1"/>
  <c r="L243" i="13"/>
  <c r="AG246" i="13" a="1"/>
  <c r="AG246" i="13" s="1"/>
  <c r="AG247" i="13" s="1"/>
  <c r="AG248" i="13" s="1"/>
  <c r="S246" i="13" a="1"/>
  <c r="S246" i="13" s="1"/>
  <c r="S247" i="13" s="1"/>
  <c r="AA246" i="13" a="1"/>
  <c r="AA246" i="13" s="1"/>
  <c r="AA247" i="13" s="1"/>
  <c r="AA248" i="13" s="1"/>
  <c r="AE235" i="13"/>
  <c r="F235" i="13"/>
  <c r="M235" i="13"/>
  <c r="Z256" i="15" a="1"/>
  <c r="Z256" i="15" s="1"/>
  <c r="Z257" i="15" s="1"/>
  <c r="Z258" i="15" s="1"/>
  <c r="Y249" i="15"/>
  <c r="Y256" i="15" s="1" a="1"/>
  <c r="Y256" i="15" s="1"/>
  <c r="Y257" i="15" s="1"/>
  <c r="Y258" i="15" s="1"/>
  <c r="S245" i="15"/>
  <c r="M245" i="15"/>
  <c r="Q245" i="15"/>
  <c r="K245" i="15"/>
  <c r="AH245" i="15"/>
  <c r="W256" i="15" a="1"/>
  <c r="W256" i="15" s="1"/>
  <c r="W257" i="15" s="1"/>
  <c r="P256" i="17" a="1"/>
  <c r="P256" i="17" s="1"/>
  <c r="P257" i="17" s="1"/>
  <c r="P258" i="17" s="1"/>
  <c r="N256" i="18" a="1"/>
  <c r="N256" i="18" s="1"/>
  <c r="N257" i="18" s="1"/>
  <c r="N258" i="18" s="1"/>
  <c r="O256" i="18" a="1"/>
  <c r="O256" i="18" s="1"/>
  <c r="O257" i="18" s="1"/>
  <c r="O258" i="18" s="1"/>
  <c r="AD256" i="18" a="1"/>
  <c r="AD256" i="18" s="1"/>
  <c r="R256" i="18" a="1"/>
  <c r="R256" i="18" s="1"/>
  <c r="R257" i="18" s="1"/>
  <c r="Z256" i="18" a="1"/>
  <c r="Z256" i="18" s="1"/>
  <c r="Z257" i="18" s="1"/>
  <c r="Z258" i="18" s="1"/>
  <c r="H256" i="18" a="1"/>
  <c r="H256" i="18" s="1"/>
  <c r="H257" i="18" s="1"/>
  <c r="H258" i="18" s="1"/>
  <c r="AC256" i="18" a="1"/>
  <c r="AC256" i="18" s="1"/>
  <c r="AC257" i="18" s="1"/>
  <c r="AC258" i="18" s="1"/>
  <c r="M256" i="18" a="1"/>
  <c r="M256" i="18" s="1"/>
  <c r="M257" i="18" s="1"/>
  <c r="M258" i="18" s="1"/>
  <c r="U256" i="18" a="1"/>
  <c r="U256" i="18" s="1"/>
  <c r="U257" i="18" s="1"/>
  <c r="R245" i="18"/>
  <c r="F256" i="18" a="1"/>
  <c r="F256" i="18" s="1"/>
  <c r="F257" i="18" s="1"/>
  <c r="F258" i="18" s="1"/>
  <c r="G245" i="18"/>
  <c r="AF256" i="18" a="1"/>
  <c r="AF256" i="18" s="1"/>
  <c r="AF257" i="18" s="1"/>
  <c r="AF258" i="18" s="1"/>
  <c r="P256" i="18" a="1"/>
  <c r="P256" i="18" s="1"/>
  <c r="P257" i="18" s="1"/>
  <c r="P258" i="18" s="1"/>
  <c r="AH256" i="18" a="1"/>
  <c r="AH256" i="18" s="1"/>
  <c r="AH257" i="18" s="1"/>
  <c r="AH258" i="18" s="1"/>
  <c r="J256" i="18" a="1"/>
  <c r="J256" i="18" s="1"/>
  <c r="J257" i="18" s="1"/>
  <c r="V256" i="17" a="1"/>
  <c r="V256" i="17" s="1"/>
  <c r="V257" i="17" s="1"/>
  <c r="V258" i="17" s="1"/>
  <c r="N256" i="17" a="1"/>
  <c r="N256" i="17" s="1"/>
  <c r="N257" i="17" s="1"/>
  <c r="K256" i="17" a="1"/>
  <c r="K256" i="17" s="1"/>
  <c r="K257" i="17" s="1"/>
  <c r="K258" i="17" s="1"/>
  <c r="AB256" i="17" a="1"/>
  <c r="AB256" i="17" s="1"/>
  <c r="AB257" i="17" s="1"/>
  <c r="AA256" i="17" a="1"/>
  <c r="AA256" i="17" s="1"/>
  <c r="AA257" i="17" s="1"/>
  <c r="AA258" i="17" s="1"/>
  <c r="J256" i="15" a="1"/>
  <c r="J256" i="15" s="1"/>
  <c r="J257" i="15" s="1"/>
  <c r="J258" i="15" s="1"/>
  <c r="M252" i="15"/>
  <c r="M256" i="15" s="1" a="1"/>
  <c r="M256" i="15" s="1"/>
  <c r="M257" i="15" s="1"/>
  <c r="M258" i="15" s="1"/>
  <c r="I249" i="15"/>
  <c r="I256" i="15" s="1" a="1"/>
  <c r="I256" i="15" s="1"/>
  <c r="I257" i="15" s="1"/>
  <c r="I258" i="15" s="1"/>
  <c r="Z245" i="15"/>
  <c r="W245" i="15"/>
  <c r="T245" i="15"/>
  <c r="AD256" i="15" a="1"/>
  <c r="AD256" i="15" s="1"/>
  <c r="AD257" i="15" s="1"/>
  <c r="AD258" i="15" s="1"/>
  <c r="R256" i="15" a="1"/>
  <c r="R256" i="15" s="1"/>
  <c r="R257" i="15" s="1"/>
  <c r="R258" i="15" s="1"/>
  <c r="F256" i="15" a="1"/>
  <c r="F256" i="15" s="1"/>
  <c r="F257" i="15" s="1"/>
  <c r="AC252" i="15"/>
  <c r="AC256" i="15" s="1" a="1"/>
  <c r="AC256" i="15" s="1"/>
  <c r="O256" i="15" a="1"/>
  <c r="O256" i="15" s="1"/>
  <c r="O257" i="15" s="1"/>
  <c r="AE245" i="15"/>
  <c r="N253" i="15"/>
  <c r="N256" i="15" s="1" a="1"/>
  <c r="N256" i="15" s="1"/>
  <c r="N257" i="15" s="1"/>
  <c r="P245" i="15"/>
  <c r="AG249" i="15"/>
  <c r="AG256" i="15" s="1" a="1"/>
  <c r="AG256" i="15" s="1"/>
  <c r="AA245" i="15"/>
  <c r="U245" i="15"/>
  <c r="G256" i="15" a="1"/>
  <c r="G256" i="15" s="1"/>
  <c r="G257" i="15" s="1"/>
  <c r="G258" i="15" s="1"/>
  <c r="AF256" i="15" a="1"/>
  <c r="AF256" i="15" s="1"/>
  <c r="AF257" i="15" s="1"/>
  <c r="AF258" i="15" s="1"/>
  <c r="AF245" i="15"/>
  <c r="AH256" i="15" a="1"/>
  <c r="AH256" i="15" s="1"/>
  <c r="AH257" i="15" s="1"/>
  <c r="AH258" i="15" s="1"/>
  <c r="X256" i="15" a="1"/>
  <c r="X256" i="15" s="1"/>
  <c r="X257" i="15" s="1"/>
  <c r="X258" i="15" s="1"/>
  <c r="X245" i="15"/>
  <c r="AG245" i="15"/>
  <c r="AD245" i="15"/>
  <c r="K256" i="15" a="1"/>
  <c r="K256" i="15" s="1"/>
  <c r="K257" i="15" s="1"/>
  <c r="K258" i="15" s="1"/>
  <c r="AB245" i="15"/>
  <c r="V256" i="15" a="1"/>
  <c r="V256" i="15" s="1"/>
  <c r="V257" i="15" s="1"/>
  <c r="F245" i="15"/>
  <c r="V245" i="15"/>
  <c r="R245" i="15"/>
  <c r="AC245" i="15"/>
  <c r="G245" i="15"/>
  <c r="J245" i="15"/>
  <c r="P252" i="15"/>
  <c r="P256" i="15" s="1" a="1"/>
  <c r="P256" i="15" s="1"/>
  <c r="P257" i="15" s="1"/>
  <c r="P258" i="15" s="1"/>
  <c r="O245" i="15"/>
  <c r="AA253" i="15"/>
  <c r="AA256" i="15" s="1" a="1"/>
  <c r="AA256" i="15" s="1"/>
  <c r="AA257" i="15" s="1"/>
  <c r="AA258" i="15" s="1"/>
  <c r="U252" i="15"/>
  <c r="U256" i="15" s="1" a="1"/>
  <c r="U256" i="15" s="1"/>
  <c r="U257" i="15" s="1"/>
  <c r="L256" i="15" a="1"/>
  <c r="L256" i="15" s="1"/>
  <c r="L257" i="15" s="1"/>
  <c r="L258" i="15" s="1"/>
  <c r="AB256" i="15" a="1"/>
  <c r="AB256" i="15" s="1"/>
  <c r="AB257" i="15" s="1"/>
  <c r="T256" i="15" a="1"/>
  <c r="T256" i="15" s="1"/>
  <c r="T257" i="15" s="1"/>
  <c r="T258" i="15" s="1"/>
  <c r="L245" i="15"/>
  <c r="F242" i="13"/>
  <c r="F246" i="13" s="1" a="1"/>
  <c r="F246" i="13" s="1"/>
  <c r="F247" i="13" s="1"/>
  <c r="M246" i="13" a="1"/>
  <c r="M246" i="13" s="1"/>
  <c r="M247" i="13" s="1"/>
  <c r="M248" i="13" s="1"/>
  <c r="J235" i="13"/>
  <c r="Y246" i="13" a="1"/>
  <c r="Y246" i="13" s="1"/>
  <c r="Y247" i="13" s="1"/>
  <c r="J246" i="13" a="1"/>
  <c r="J246" i="13" s="1"/>
  <c r="J247" i="13" s="1"/>
  <c r="J248" i="13" s="1"/>
  <c r="Y235" i="13"/>
  <c r="X235" i="13"/>
  <c r="AH246" i="13" a="1"/>
  <c r="AH246" i="13" s="1"/>
  <c r="AH247" i="13" s="1"/>
  <c r="AH248" i="13" s="1"/>
  <c r="AB235" i="13"/>
  <c r="P235" i="13"/>
  <c r="AF235" i="13"/>
  <c r="U246" i="13" a="1"/>
  <c r="U246" i="13" s="1"/>
  <c r="U247" i="13" s="1"/>
  <c r="AC246" i="13" a="1"/>
  <c r="AC246" i="13" s="1"/>
  <c r="AC247" i="13" s="1"/>
  <c r="AC248" i="13" s="1"/>
  <c r="Z246" i="13" a="1"/>
  <c r="Z246" i="13" s="1"/>
  <c r="Z247" i="13" s="1"/>
  <c r="Z248" i="13" s="1"/>
  <c r="R246" i="13" a="1"/>
  <c r="R246" i="13" s="1"/>
  <c r="R247" i="13" s="1"/>
  <c r="R248" i="13" s="1"/>
  <c r="W235" i="13"/>
  <c r="V235" i="13"/>
  <c r="H235" i="13"/>
  <c r="AE242" i="13"/>
  <c r="AE246" i="13" s="1" a="1"/>
  <c r="AE246" i="13" s="1"/>
  <c r="AE247" i="13" s="1"/>
  <c r="S235" i="13"/>
  <c r="AG235" i="13"/>
  <c r="O235" i="13"/>
  <c r="AF243" i="13"/>
  <c r="AF246" i="13" s="1" a="1"/>
  <c r="AF246" i="13" s="1"/>
  <c r="AF247" i="13" s="1"/>
  <c r="AA235" i="13"/>
  <c r="U235" i="13"/>
  <c r="O246" i="13" a="1"/>
  <c r="O246" i="13" s="1"/>
  <c r="O247" i="13" s="1"/>
  <c r="Q235" i="13"/>
  <c r="L246" i="13" a="1"/>
  <c r="L246" i="13" s="1"/>
  <c r="L247" i="13" s="1"/>
  <c r="AH235" i="13"/>
  <c r="X246" i="13" a="1"/>
  <c r="X246" i="13" s="1"/>
  <c r="X247" i="13" s="1"/>
  <c r="X248" i="13" s="1"/>
  <c r="T235" i="13"/>
  <c r="N246" i="13" a="1"/>
  <c r="N246" i="13" s="1"/>
  <c r="N247" i="13" s="1"/>
  <c r="Z235" i="13"/>
  <c r="G246" i="13" a="1"/>
  <c r="G246" i="13" s="1"/>
  <c r="G247" i="13" s="1"/>
  <c r="G248" i="13" s="1"/>
  <c r="AD239" i="13"/>
  <c r="AD246" i="13" s="1" a="1"/>
  <c r="AD246" i="13" s="1"/>
  <c r="AD247" i="13" s="1"/>
  <c r="AD248" i="13" s="1"/>
  <c r="V246" i="13" a="1"/>
  <c r="V246" i="13" s="1"/>
  <c r="V247" i="13" s="1"/>
  <c r="K235" i="13"/>
  <c r="H246" i="13" a="1"/>
  <c r="H246" i="13" s="1"/>
  <c r="H247" i="13" s="1"/>
  <c r="H248" i="13" s="1"/>
  <c r="N235" i="13"/>
  <c r="AC235" i="13"/>
  <c r="AH256" i="8" a="1"/>
  <c r="AH256" i="8" s="1"/>
  <c r="AH257" i="8" s="1"/>
  <c r="AH258" i="8" s="1"/>
  <c r="T245" i="8"/>
  <c r="M256" i="8" a="1"/>
  <c r="M256" i="8" s="1"/>
  <c r="M257" i="8" s="1"/>
  <c r="M245" i="8"/>
  <c r="K256" i="8" a="1"/>
  <c r="K256" i="8" s="1"/>
  <c r="K257" i="8" s="1"/>
  <c r="G245" i="8"/>
  <c r="U245" i="8"/>
  <c r="F245" i="8"/>
  <c r="L245" i="8"/>
  <c r="V256" i="8" a="1"/>
  <c r="V256" i="8" s="1"/>
  <c r="V257" i="8" s="1"/>
  <c r="V258" i="8" s="1"/>
  <c r="Y249" i="8"/>
  <c r="Y256" i="8" s="1" a="1"/>
  <c r="Y256" i="8" s="1"/>
  <c r="Y257" i="8" s="1"/>
  <c r="Y258" i="8" s="1"/>
  <c r="AG245" i="8"/>
  <c r="T250" i="8"/>
  <c r="P245" i="8"/>
  <c r="AD256" i="8" a="1"/>
  <c r="AD256" i="8" s="1"/>
  <c r="AD257" i="8" s="1"/>
  <c r="AD258" i="8" s="1"/>
  <c r="S253" i="8"/>
  <c r="S256" i="8" s="1" a="1"/>
  <c r="S256" i="8" s="1"/>
  <c r="AH245" i="8"/>
  <c r="N256" i="8" a="1"/>
  <c r="N256" i="8" s="1"/>
  <c r="N257" i="8" s="1"/>
  <c r="N258" i="8" s="1"/>
  <c r="AB256" i="4" a="1"/>
  <c r="AB256" i="4" s="1"/>
  <c r="AB257" i="4" s="1"/>
  <c r="AB258" i="4" s="1"/>
  <c r="AC256" i="4" a="1"/>
  <c r="AC256" i="4" s="1"/>
  <c r="AC257" i="4" s="1"/>
  <c r="AC258" i="4" s="1"/>
  <c r="O256" i="4" a="1"/>
  <c r="O256" i="4" s="1"/>
  <c r="O257" i="4" s="1"/>
  <c r="O258" i="4" s="1"/>
  <c r="K256" i="4" a="1"/>
  <c r="K256" i="4" s="1"/>
  <c r="K257" i="4" s="1"/>
  <c r="K258" i="4" s="1"/>
  <c r="AH256" i="4" a="1"/>
  <c r="AH256" i="4" s="1"/>
  <c r="AH257" i="4" s="1"/>
  <c r="AH258" i="4" s="1"/>
  <c r="AF256" i="4" a="1"/>
  <c r="AF256" i="4" s="1"/>
  <c r="AF257" i="4" s="1"/>
  <c r="AF258" i="4" s="1"/>
  <c r="V254" i="10" a="1"/>
  <c r="V254" i="10" s="1"/>
  <c r="V255" i="10" s="1"/>
  <c r="P254" i="10" a="1"/>
  <c r="P254" i="10" s="1"/>
  <c r="P255" i="10" s="1"/>
  <c r="P256" i="10" s="1"/>
  <c r="F254" i="10" a="1"/>
  <c r="F254" i="10" s="1"/>
  <c r="F255" i="10" s="1"/>
  <c r="Z254" i="10" a="1"/>
  <c r="Z254" i="10" s="1"/>
  <c r="Z255" i="10" s="1"/>
  <c r="Z256" i="10" s="1"/>
  <c r="AD254" i="10" a="1"/>
  <c r="AD254" i="10" s="1"/>
  <c r="AD255" i="10" s="1"/>
  <c r="R243" i="10"/>
  <c r="N251" i="10"/>
  <c r="N254" i="10" s="1" a="1"/>
  <c r="N254" i="10" s="1"/>
  <c r="N255" i="10" s="1"/>
  <c r="S254" i="10" a="1"/>
  <c r="S254" i="10" s="1"/>
  <c r="S255" i="10" s="1"/>
  <c r="S256" i="10" s="1"/>
  <c r="K243" i="10"/>
  <c r="V243" i="10"/>
  <c r="L243" i="10"/>
  <c r="J254" i="10" a="1"/>
  <c r="J254" i="10" s="1"/>
  <c r="J255" i="10" s="1"/>
  <c r="J256" i="10" s="1"/>
  <c r="AG254" i="10" a="1"/>
  <c r="AG254" i="10" s="1"/>
  <c r="AG255" i="10" s="1"/>
  <c r="AG256" i="10" s="1"/>
  <c r="Y243" i="10"/>
  <c r="AE243" i="10"/>
  <c r="Q243" i="10"/>
  <c r="G254" i="10" a="1"/>
  <c r="G254" i="10" s="1"/>
  <c r="G255" i="10" s="1"/>
  <c r="G256" i="10" s="1"/>
  <c r="J243" i="10"/>
  <c r="W243" i="10"/>
  <c r="L247" i="10"/>
  <c r="L254" i="10" s="1" a="1"/>
  <c r="L254" i="10" s="1"/>
  <c r="L255" i="10" s="1"/>
  <c r="L256" i="10" s="1"/>
  <c r="M243" i="10"/>
  <c r="G243" i="10"/>
  <c r="AA254" i="10" a="1"/>
  <c r="AA254" i="10" s="1"/>
  <c r="S243" i="10"/>
  <c r="I247" i="10"/>
  <c r="I254" i="10" s="1" a="1"/>
  <c r="I254" i="10" s="1"/>
  <c r="I255" i="10" s="1"/>
  <c r="O243" i="10"/>
  <c r="Q254" i="10" a="1"/>
  <c r="Q254" i="10" s="1"/>
  <c r="Z256" i="3" a="1"/>
  <c r="Z256" i="3" s="1"/>
  <c r="Z257" i="3" s="1"/>
  <c r="O256" i="3" a="1"/>
  <c r="O256" i="3" s="1"/>
  <c r="O257" i="3" s="1"/>
  <c r="N256" i="3" a="1"/>
  <c r="N256" i="3" s="1"/>
  <c r="N257" i="3" s="1"/>
  <c r="S256" i="3" a="1"/>
  <c r="S256" i="3" s="1"/>
  <c r="S257" i="3" s="1"/>
  <c r="M256" i="3" a="1"/>
  <c r="M256" i="3" s="1"/>
  <c r="M257" i="3" s="1"/>
  <c r="F256" i="3" a="1"/>
  <c r="F256" i="3" s="1"/>
  <c r="F257" i="3" s="1"/>
  <c r="AC256" i="3" a="1"/>
  <c r="AC256" i="3" s="1"/>
  <c r="AC257" i="3" s="1"/>
  <c r="H256" i="3" a="1"/>
  <c r="H256" i="3" s="1"/>
  <c r="H257" i="3" s="1"/>
  <c r="R256" i="3" a="1"/>
  <c r="R256" i="3" s="1"/>
  <c r="R257" i="3" s="1"/>
  <c r="L256" i="3" a="1"/>
  <c r="L256" i="3" s="1"/>
  <c r="L257" i="3" s="1"/>
  <c r="I256" i="3" a="1"/>
  <c r="I256" i="3" s="1"/>
  <c r="I257" i="3" s="1"/>
  <c r="K256" i="3" a="1"/>
  <c r="K256" i="3" s="1"/>
  <c r="K257" i="3" s="1"/>
  <c r="AG256" i="3" a="1"/>
  <c r="AG256" i="3" s="1"/>
  <c r="AG257" i="3" s="1"/>
  <c r="X256" i="3" a="1"/>
  <c r="X256" i="3" s="1"/>
  <c r="X257" i="3" s="1"/>
  <c r="W256" i="3" a="1"/>
  <c r="W256" i="3" s="1"/>
  <c r="W257" i="3" s="1"/>
  <c r="J256" i="3" a="1"/>
  <c r="J256" i="3" s="1"/>
  <c r="J257" i="3" s="1"/>
  <c r="AA256" i="3" a="1"/>
  <c r="AA256" i="3" s="1"/>
  <c r="AA257" i="3" s="1"/>
  <c r="AF256" i="3" a="1"/>
  <c r="AF256" i="3" s="1"/>
  <c r="AF257" i="3" s="1"/>
  <c r="Y256" i="3" a="1"/>
  <c r="Y256" i="3" s="1"/>
  <c r="Y257" i="3" s="1"/>
  <c r="U256" i="3" a="1"/>
  <c r="U256" i="3" s="1"/>
  <c r="U257" i="3" s="1"/>
  <c r="AE256" i="3" a="1"/>
  <c r="AE256" i="3" s="1"/>
  <c r="AE257" i="3" s="1"/>
  <c r="Q256" i="18" a="1"/>
  <c r="Q256" i="18" s="1"/>
  <c r="Q257" i="18" s="1"/>
  <c r="Q258" i="18" s="1"/>
  <c r="S245" i="18"/>
  <c r="L245" i="18"/>
  <c r="T253" i="18"/>
  <c r="T256" i="18" s="1" a="1"/>
  <c r="T256" i="18" s="1"/>
  <c r="K245" i="18"/>
  <c r="AA245" i="18"/>
  <c r="AB253" i="18"/>
  <c r="W256" i="18" a="1"/>
  <c r="W256" i="18" s="1"/>
  <c r="W257" i="18" s="1"/>
  <c r="W258" i="18" s="1"/>
  <c r="Y256" i="18" a="1"/>
  <c r="Y256" i="18" s="1"/>
  <c r="Y257" i="18" s="1"/>
  <c r="Y258" i="18" s="1"/>
  <c r="AA256" i="18" a="1"/>
  <c r="AA256" i="18" s="1"/>
  <c r="AA257" i="18" s="1"/>
  <c r="L256" i="18" a="1"/>
  <c r="L256" i="18" s="1"/>
  <c r="L257" i="18" s="1"/>
  <c r="L258" i="18" s="1"/>
  <c r="V256" i="18" a="1"/>
  <c r="V256" i="18" s="1"/>
  <c r="AE256" i="18" a="1"/>
  <c r="AE256" i="18" s="1"/>
  <c r="G256" i="18" a="1"/>
  <c r="G256" i="18" s="1"/>
  <c r="G257" i="18" s="1"/>
  <c r="AD257" i="18"/>
  <c r="AD258" i="18" s="1"/>
  <c r="AC257" i="17"/>
  <c r="AC258" i="17" s="1"/>
  <c r="R258" i="17"/>
  <c r="I258" i="8"/>
  <c r="O256" i="8" a="1"/>
  <c r="O256" i="8" s="1"/>
  <c r="O257" i="8" s="1"/>
  <c r="G256" i="8" a="1"/>
  <c r="G256" i="8" s="1"/>
  <c r="G257" i="8" s="1"/>
  <c r="G258" i="8" s="1"/>
  <c r="H258" i="4"/>
  <c r="Y254" i="10" a="1"/>
  <c r="Y254" i="10" s="1"/>
  <c r="S256" i="18" a="1"/>
  <c r="S256" i="18" s="1"/>
  <c r="S257" i="18" s="1"/>
  <c r="K256" i="18" a="1"/>
  <c r="K256" i="18" s="1"/>
  <c r="K257" i="18" s="1"/>
  <c r="AG256" i="18" a="1"/>
  <c r="AG256" i="18" s="1"/>
  <c r="AG257" i="18" s="1"/>
  <c r="I256" i="18" a="1"/>
  <c r="I256" i="18" s="1"/>
  <c r="I257" i="18" s="1"/>
  <c r="O256" i="17" a="1"/>
  <c r="O256" i="17" s="1"/>
  <c r="S256" i="17" a="1"/>
  <c r="S256" i="17" s="1"/>
  <c r="S257" i="17" s="1"/>
  <c r="J257" i="17"/>
  <c r="J258" i="17" s="1"/>
  <c r="AE256" i="17" a="1"/>
  <c r="AE256" i="17" s="1"/>
  <c r="T256" i="17" a="1"/>
  <c r="T256" i="17" s="1"/>
  <c r="G256" i="17" a="1"/>
  <c r="G256" i="17" s="1"/>
  <c r="G257" i="17" s="1"/>
  <c r="G258" i="17" s="1"/>
  <c r="L256" i="17" a="1"/>
  <c r="L256" i="17" s="1"/>
  <c r="L257" i="17" s="1"/>
  <c r="V258" i="15"/>
  <c r="AB246" i="13" a="1"/>
  <c r="AB246" i="13" s="1"/>
  <c r="AB247" i="13" s="1"/>
  <c r="AB248" i="13" s="1"/>
  <c r="T246" i="13" a="1"/>
  <c r="T246" i="13" s="1"/>
  <c r="T247" i="13" s="1"/>
  <c r="AE256" i="8" a="1"/>
  <c r="AE256" i="8" s="1"/>
  <c r="AE257" i="8" s="1"/>
  <c r="L256" i="8" a="1"/>
  <c r="L256" i="8" s="1"/>
  <c r="L257" i="8" s="1"/>
  <c r="K254" i="10" a="1"/>
  <c r="K254" i="10" s="1"/>
  <c r="K255" i="10" s="1"/>
  <c r="W254" i="10" a="1"/>
  <c r="W254" i="10" s="1"/>
  <c r="AE254" i="10" a="1"/>
  <c r="AE254" i="10" s="1"/>
  <c r="AF258" i="17" l="1"/>
  <c r="R258" i="18"/>
  <c r="H256" i="10"/>
  <c r="U258" i="4"/>
  <c r="AE258" i="15"/>
  <c r="H258" i="15"/>
  <c r="S258" i="15"/>
  <c r="AA258" i="4"/>
  <c r="U258" i="17"/>
  <c r="Q256" i="15" a="1"/>
  <c r="Q256" i="15" s="1"/>
  <c r="Q257" i="15" s="1"/>
  <c r="AB257" i="8"/>
  <c r="AB258" i="8" s="1"/>
  <c r="P258" i="8"/>
  <c r="V256" i="10"/>
  <c r="M256" i="10"/>
  <c r="O258" i="15"/>
  <c r="N248" i="13"/>
  <c r="S248" i="13"/>
  <c r="AG258" i="8"/>
  <c r="Z258" i="4"/>
  <c r="L258" i="4"/>
  <c r="S258" i="4"/>
  <c r="AC256" i="10"/>
  <c r="X258" i="18"/>
  <c r="Z258" i="8"/>
  <c r="M258" i="4"/>
  <c r="R256" i="10"/>
  <c r="J257" i="8"/>
  <c r="J258" i="8" s="1"/>
  <c r="R258" i="8"/>
  <c r="Q255" i="10"/>
  <c r="Q256" i="10" s="1"/>
  <c r="W258" i="4"/>
  <c r="K247" i="13"/>
  <c r="K248" i="13" s="1"/>
  <c r="P246" i="13" a="1"/>
  <c r="P246" i="13" s="1"/>
  <c r="P247" i="13" s="1"/>
  <c r="P248" i="13" s="1"/>
  <c r="I246" i="13" a="1"/>
  <c r="I246" i="13" s="1"/>
  <c r="N258" i="17"/>
  <c r="AB258" i="15"/>
  <c r="U248" i="13"/>
  <c r="F248" i="13"/>
  <c r="F256" i="10"/>
  <c r="AA258" i="8"/>
  <c r="AF258" i="8"/>
  <c r="M258" i="8"/>
  <c r="V248" i="13"/>
  <c r="L248" i="13"/>
  <c r="Y248" i="13"/>
  <c r="F258" i="15"/>
  <c r="W258" i="15"/>
  <c r="N258" i="15"/>
  <c r="AB258" i="17"/>
  <c r="T257" i="18"/>
  <c r="T258" i="18" s="1"/>
  <c r="J258" i="18"/>
  <c r="U258" i="18"/>
  <c r="AC257" i="15"/>
  <c r="AC258" i="15" s="1"/>
  <c r="AG257" i="15"/>
  <c r="AG258" i="15" s="1"/>
  <c r="U258" i="15"/>
  <c r="O248" i="13"/>
  <c r="AE248" i="13"/>
  <c r="K258" i="8"/>
  <c r="T256" i="8" a="1"/>
  <c r="T256" i="8" s="1"/>
  <c r="T257" i="8" s="1"/>
  <c r="T258" i="8" s="1"/>
  <c r="S257" i="8"/>
  <c r="S258" i="8" s="1"/>
  <c r="AD256" i="10"/>
  <c r="N256" i="10"/>
  <c r="AA255" i="10"/>
  <c r="AA256" i="10" s="1"/>
  <c r="AB256" i="10"/>
  <c r="I256" i="10"/>
  <c r="AB256" i="18" a="1"/>
  <c r="AB256" i="18" s="1"/>
  <c r="AB257" i="18" s="1"/>
  <c r="AB258" i="18" s="1"/>
  <c r="AA258" i="18"/>
  <c r="V257" i="18"/>
  <c r="V258" i="18" s="1"/>
  <c r="I258" i="18"/>
  <c r="G258" i="18"/>
  <c r="AE257" i="18"/>
  <c r="AE258" i="18" s="1"/>
  <c r="L258" i="17"/>
  <c r="T257" i="17"/>
  <c r="T258" i="17" s="1"/>
  <c r="AF248" i="13"/>
  <c r="O258" i="8"/>
  <c r="W258" i="8"/>
  <c r="Y255" i="10"/>
  <c r="Y256" i="10" s="1"/>
  <c r="K256" i="10"/>
  <c r="AG258" i="18"/>
  <c r="K258" i="18"/>
  <c r="S258" i="18"/>
  <c r="S258" i="17"/>
  <c r="AE257" i="17"/>
  <c r="AE258" i="17" s="1"/>
  <c r="O257" i="17"/>
  <c r="O258" i="17" s="1"/>
  <c r="T248" i="13"/>
  <c r="AE258" i="8"/>
  <c r="L258" i="8"/>
  <c r="W255" i="10"/>
  <c r="W256" i="10" s="1"/>
  <c r="AE255" i="10"/>
  <c r="AE256" i="10" s="1"/>
  <c r="T255" i="10"/>
  <c r="T256" i="10" s="1"/>
  <c r="AH234" i="18"/>
  <c r="AH230" i="21" s="1"/>
  <c r="AG234" i="18"/>
  <c r="AG230" i="21" s="1"/>
  <c r="AF234" i="18"/>
  <c r="AF230" i="21" s="1"/>
  <c r="AE234" i="18"/>
  <c r="AE230" i="21" s="1"/>
  <c r="AD234" i="18"/>
  <c r="AD230" i="21" s="1"/>
  <c r="AC234" i="18"/>
  <c r="AC230" i="21" s="1"/>
  <c r="AB234" i="18"/>
  <c r="AB230" i="21" s="1"/>
  <c r="AA234" i="18"/>
  <c r="AA230" i="21" s="1"/>
  <c r="Z234" i="18"/>
  <c r="Z230" i="21" s="1"/>
  <c r="Y234" i="18"/>
  <c r="Y230" i="21" s="1"/>
  <c r="X234" i="18"/>
  <c r="X230" i="21" s="1"/>
  <c r="W234" i="18"/>
  <c r="W230" i="21" s="1"/>
  <c r="V234" i="18"/>
  <c r="V230" i="21" s="1"/>
  <c r="U234" i="18"/>
  <c r="U230" i="21" s="1"/>
  <c r="T234" i="18"/>
  <c r="T230" i="21" s="1"/>
  <c r="S234" i="18"/>
  <c r="S230" i="21" s="1"/>
  <c r="R234" i="18"/>
  <c r="R230" i="21" s="1"/>
  <c r="Q234" i="18"/>
  <c r="Q230" i="21" s="1"/>
  <c r="P234" i="18"/>
  <c r="P230" i="21" s="1"/>
  <c r="O234" i="18"/>
  <c r="O230" i="21" s="1"/>
  <c r="N234" i="18"/>
  <c r="N230" i="21" s="1"/>
  <c r="M234" i="18"/>
  <c r="M230" i="21" s="1"/>
  <c r="L234" i="18"/>
  <c r="L230" i="21" s="1"/>
  <c r="K234" i="18"/>
  <c r="K230" i="21" s="1"/>
  <c r="J234" i="18"/>
  <c r="J230" i="21" s="1"/>
  <c r="I234" i="18"/>
  <c r="I230" i="21" s="1"/>
  <c r="H234" i="18"/>
  <c r="H230" i="21" s="1"/>
  <c r="G234" i="18"/>
  <c r="G230" i="21" s="1"/>
  <c r="F234" i="18"/>
  <c r="F230" i="21" s="1"/>
  <c r="AH234" i="17"/>
  <c r="AG234" i="17"/>
  <c r="AF234" i="17"/>
  <c r="AE234" i="17"/>
  <c r="AD234" i="17"/>
  <c r="AC234" i="17"/>
  <c r="AB234" i="17"/>
  <c r="AA234" i="17"/>
  <c r="Z234" i="17"/>
  <c r="Y234" i="17"/>
  <c r="X234" i="17"/>
  <c r="W234" i="17"/>
  <c r="V234" i="17"/>
  <c r="U234" i="17"/>
  <c r="T234" i="17"/>
  <c r="S234" i="17"/>
  <c r="R234" i="17"/>
  <c r="Q234" i="17"/>
  <c r="P234" i="17"/>
  <c r="O234" i="17"/>
  <c r="N234" i="17"/>
  <c r="M234" i="17"/>
  <c r="L234" i="17"/>
  <c r="K234" i="17"/>
  <c r="J234" i="17"/>
  <c r="I234" i="17"/>
  <c r="H234" i="17"/>
  <c r="G234" i="17"/>
  <c r="F234" i="17"/>
  <c r="AH234" i="15"/>
  <c r="AG234" i="15"/>
  <c r="AF234" i="15"/>
  <c r="AE234" i="15"/>
  <c r="AD234" i="15"/>
  <c r="AC234" i="15"/>
  <c r="AB234" i="15"/>
  <c r="AA234" i="15"/>
  <c r="Z234" i="15"/>
  <c r="Y234" i="15"/>
  <c r="X234" i="15"/>
  <c r="W234" i="15"/>
  <c r="V234" i="15"/>
  <c r="U234" i="15"/>
  <c r="T234" i="15"/>
  <c r="S234" i="15"/>
  <c r="R234" i="15"/>
  <c r="Q234" i="15"/>
  <c r="P234" i="15"/>
  <c r="O234" i="15"/>
  <c r="N234" i="15"/>
  <c r="M234" i="15"/>
  <c r="L234" i="15"/>
  <c r="K234" i="15"/>
  <c r="J234" i="15"/>
  <c r="I234" i="15"/>
  <c r="H234" i="15"/>
  <c r="G234" i="15"/>
  <c r="F234" i="15"/>
  <c r="AH224" i="13"/>
  <c r="AG224" i="13"/>
  <c r="AF224" i="13"/>
  <c r="AE224" i="13"/>
  <c r="AD224" i="13"/>
  <c r="AC224" i="13"/>
  <c r="AB224" i="13"/>
  <c r="AA224" i="13"/>
  <c r="Z224" i="13"/>
  <c r="Y224" i="13"/>
  <c r="X224" i="13"/>
  <c r="W224" i="13"/>
  <c r="V224" i="13"/>
  <c r="U224" i="13"/>
  <c r="T224" i="13"/>
  <c r="S224" i="13"/>
  <c r="R224" i="13"/>
  <c r="Q224" i="13"/>
  <c r="P224" i="13"/>
  <c r="O224" i="13"/>
  <c r="N224" i="13"/>
  <c r="M224" i="13"/>
  <c r="L224" i="13"/>
  <c r="K224" i="13"/>
  <c r="J224" i="13"/>
  <c r="I224" i="13"/>
  <c r="H224" i="13"/>
  <c r="G224" i="13"/>
  <c r="F224" i="13"/>
  <c r="AH234" i="8"/>
  <c r="AG234" i="8"/>
  <c r="AF234" i="8"/>
  <c r="AE234" i="8"/>
  <c r="AD234" i="8"/>
  <c r="AC234" i="8"/>
  <c r="AB234" i="8"/>
  <c r="AA234" i="8"/>
  <c r="Z234" i="8"/>
  <c r="Y234" i="8"/>
  <c r="X234" i="8"/>
  <c r="W234" i="8"/>
  <c r="V234" i="8"/>
  <c r="U234" i="8"/>
  <c r="T234" i="8"/>
  <c r="S234" i="8"/>
  <c r="R234" i="8"/>
  <c r="Q234" i="8"/>
  <c r="P234" i="8"/>
  <c r="O234" i="8"/>
  <c r="N234" i="8"/>
  <c r="M234" i="8"/>
  <c r="L234" i="8"/>
  <c r="K234" i="8"/>
  <c r="J234" i="8"/>
  <c r="I234" i="8"/>
  <c r="H234" i="8"/>
  <c r="G234" i="8"/>
  <c r="F234" i="8"/>
  <c r="AH234" i="4"/>
  <c r="AG234" i="4"/>
  <c r="AF234" i="4"/>
  <c r="AE234" i="4"/>
  <c r="AD234" i="4"/>
  <c r="AC234" i="4"/>
  <c r="AB234" i="4"/>
  <c r="AA234" i="4"/>
  <c r="Z234" i="4"/>
  <c r="Y234" i="4"/>
  <c r="X234" i="4"/>
  <c r="W234" i="4"/>
  <c r="V234" i="4"/>
  <c r="U234" i="4"/>
  <c r="T234" i="4"/>
  <c r="S234" i="4"/>
  <c r="R234" i="4"/>
  <c r="Q234" i="4"/>
  <c r="P234" i="4"/>
  <c r="O234" i="4"/>
  <c r="N234" i="4"/>
  <c r="M234" i="4"/>
  <c r="L234" i="4"/>
  <c r="K234" i="4"/>
  <c r="J234" i="4"/>
  <c r="I234" i="4"/>
  <c r="H234" i="4"/>
  <c r="G234" i="4"/>
  <c r="F234" i="4"/>
  <c r="AG232" i="10"/>
  <c r="AG230" i="20" s="1"/>
  <c r="AF232" i="10"/>
  <c r="AF230" i="20" s="1"/>
  <c r="AE232" i="10"/>
  <c r="AE230" i="20" s="1"/>
  <c r="AD232" i="10"/>
  <c r="AD230" i="20" s="1"/>
  <c r="AC232" i="10"/>
  <c r="AC230" i="20" s="1"/>
  <c r="AB232" i="10"/>
  <c r="AB230" i="20" s="1"/>
  <c r="AA232" i="10"/>
  <c r="AA230" i="20" s="1"/>
  <c r="Z232" i="10"/>
  <c r="Z230" i="20" s="1"/>
  <c r="Y232" i="10"/>
  <c r="Y230" i="20" s="1"/>
  <c r="X232" i="10"/>
  <c r="X230" i="20" s="1"/>
  <c r="W232" i="10"/>
  <c r="W230" i="20" s="1"/>
  <c r="V232" i="10"/>
  <c r="V230" i="20" s="1"/>
  <c r="U232" i="10"/>
  <c r="U230" i="20" s="1"/>
  <c r="T232" i="10"/>
  <c r="T230" i="20" s="1"/>
  <c r="S232" i="10"/>
  <c r="S230" i="20" s="1"/>
  <c r="R232" i="10"/>
  <c r="R230" i="20" s="1"/>
  <c r="Q232" i="10"/>
  <c r="Q230" i="20" s="1"/>
  <c r="P232" i="10"/>
  <c r="P230" i="20" s="1"/>
  <c r="O232" i="10"/>
  <c r="O230" i="20" s="1"/>
  <c r="N232" i="10"/>
  <c r="N230" i="20" s="1"/>
  <c r="M232" i="10"/>
  <c r="M230" i="20" s="1"/>
  <c r="L232" i="10"/>
  <c r="L230" i="20" s="1"/>
  <c r="K232" i="10"/>
  <c r="K230" i="20" s="1"/>
  <c r="J232" i="10"/>
  <c r="J230" i="20" s="1"/>
  <c r="I232" i="10"/>
  <c r="I230" i="20" s="1"/>
  <c r="H232" i="10"/>
  <c r="H230" i="20" s="1"/>
  <c r="G232" i="10"/>
  <c r="G230" i="20" s="1"/>
  <c r="F232" i="10"/>
  <c r="F230" i="20" s="1"/>
  <c r="F258" i="3"/>
  <c r="G258" i="3"/>
  <c r="H258" i="3"/>
  <c r="I258" i="3"/>
  <c r="J258" i="3"/>
  <c r="K258" i="3"/>
  <c r="L258" i="3"/>
  <c r="M258" i="3"/>
  <c r="N258" i="3"/>
  <c r="O258" i="3"/>
  <c r="P258" i="3"/>
  <c r="Q258" i="3"/>
  <c r="R258" i="3"/>
  <c r="S258" i="3"/>
  <c r="T258" i="3"/>
  <c r="U258" i="3"/>
  <c r="V258" i="3"/>
  <c r="W258" i="3"/>
  <c r="X258" i="3"/>
  <c r="Y258" i="3"/>
  <c r="Z258" i="3"/>
  <c r="AA258" i="3"/>
  <c r="AB258" i="3"/>
  <c r="AC258" i="3"/>
  <c r="AD258" i="3"/>
  <c r="AE258" i="3"/>
  <c r="AF258" i="3"/>
  <c r="AG258" i="3"/>
  <c r="AH258" i="3"/>
  <c r="G234" i="3"/>
  <c r="H234" i="3"/>
  <c r="I234" i="3"/>
  <c r="J234" i="3"/>
  <c r="K234" i="3"/>
  <c r="L234" i="3"/>
  <c r="M234" i="3"/>
  <c r="N234" i="3"/>
  <c r="O234" i="3"/>
  <c r="O237" i="19" s="1"/>
  <c r="P234" i="3"/>
  <c r="P237" i="19" s="1"/>
  <c r="Q234" i="3"/>
  <c r="Q237" i="19" s="1"/>
  <c r="R234" i="3"/>
  <c r="R237" i="19" s="1"/>
  <c r="S234" i="3"/>
  <c r="S237" i="19" s="1"/>
  <c r="T234" i="3"/>
  <c r="T237" i="19" s="1"/>
  <c r="U234" i="3"/>
  <c r="U237" i="19" s="1"/>
  <c r="V234" i="3"/>
  <c r="V237" i="19" s="1"/>
  <c r="W234" i="3"/>
  <c r="W237" i="19" s="1"/>
  <c r="X234" i="3"/>
  <c r="X237" i="19" s="1"/>
  <c r="Y234" i="3"/>
  <c r="Y237" i="19" s="1"/>
  <c r="Z234" i="3"/>
  <c r="Z237" i="19" s="1"/>
  <c r="AA234" i="3"/>
  <c r="AA237" i="19" s="1"/>
  <c r="AB234" i="3"/>
  <c r="AB237" i="19" s="1"/>
  <c r="AC234" i="3"/>
  <c r="AC237" i="19" s="1"/>
  <c r="AD234" i="3"/>
  <c r="AD237" i="19" s="1"/>
  <c r="AE234" i="3"/>
  <c r="AE237" i="19" s="1"/>
  <c r="AF234" i="3"/>
  <c r="AF237" i="19" s="1"/>
  <c r="AG234" i="3"/>
  <c r="AG237" i="19" s="1"/>
  <c r="AH234" i="3"/>
  <c r="AH237" i="19" s="1"/>
  <c r="F234" i="3"/>
  <c r="F237" i="19" s="1"/>
  <c r="Q258" i="15" l="1"/>
  <c r="I247" i="13"/>
  <c r="AC245" i="3"/>
  <c r="M245" i="3"/>
  <c r="U245" i="3"/>
  <c r="AH245" i="3"/>
  <c r="Z245" i="3"/>
  <c r="R245" i="3"/>
  <c r="J245" i="3"/>
  <c r="AD245" i="3"/>
  <c r="P245" i="3"/>
  <c r="F245" i="3"/>
  <c r="AA245" i="3"/>
  <c r="S245" i="3"/>
  <c r="K245" i="3"/>
  <c r="AG245" i="3"/>
  <c r="Y245" i="3"/>
  <c r="Q245" i="3"/>
  <c r="I245" i="3"/>
  <c r="AE245" i="3"/>
  <c r="W245" i="3"/>
  <c r="O245" i="3"/>
  <c r="G245" i="3"/>
  <c r="X245" i="3"/>
  <c r="V245" i="3"/>
  <c r="H245" i="3"/>
  <c r="N245" i="3"/>
  <c r="AF245" i="3"/>
  <c r="AB245" i="3"/>
  <c r="T245" i="3"/>
  <c r="L245" i="3"/>
  <c r="I248" i="13" l="1"/>
  <c r="AR145" i="20"/>
  <c r="AC145" i="20"/>
  <c r="AI145" i="20"/>
  <c r="X145" i="20"/>
  <c r="U145" i="20"/>
  <c r="AL145" i="20"/>
  <c r="AK145" i="20"/>
  <c r="AG145" i="20"/>
  <c r="Y145" i="20"/>
  <c r="AP145" i="20"/>
  <c r="AN145" i="20"/>
  <c r="S145" i="20"/>
  <c r="AA145" i="20"/>
  <c r="AF145" i="20"/>
  <c r="V145" i="20"/>
  <c r="W145" i="20"/>
  <c r="T145" i="20"/>
  <c r="AD145" i="20"/>
  <c r="AH145" i="20"/>
  <c r="Z145" i="20"/>
  <c r="AE145" i="20"/>
  <c r="AB145" i="20"/>
  <c r="AQ145" i="20"/>
  <c r="AM145" i="20"/>
  <c r="AJ145" i="20"/>
  <c r="AO145" i="20"/>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<sst xmlns="http://schemas.openxmlformats.org/spreadsheetml/2006/main" count="5840" uniqueCount="294">
  <si>
    <t>Aurora - NIC - Project A - System flexibility in a net zero world - Annual databook</t>
  </si>
  <si>
    <t>Version control</t>
  </si>
  <si>
    <t>Version</t>
  </si>
  <si>
    <t>Release date</t>
  </si>
  <si>
    <t>Prepared by</t>
  </si>
  <si>
    <t>Charles Forbes</t>
  </si>
  <si>
    <t>Approved by</t>
  </si>
  <si>
    <t>Rebecca McManus, Emma Woodward</t>
  </si>
  <si>
    <t>Geography</t>
  </si>
  <si>
    <t>GB</t>
  </si>
  <si>
    <t>Currency</t>
  </si>
  <si>
    <t>£</t>
  </si>
  <si>
    <t>Base year for real values</t>
  </si>
  <si>
    <t>Contents</t>
  </si>
  <si>
    <t>Sheet</t>
  </si>
  <si>
    <t>Description</t>
  </si>
  <si>
    <t>Sections</t>
  </si>
  <si>
    <t>Intro</t>
  </si>
  <si>
    <t>Overview of this spreadsheet, version control and disclaimer</t>
  </si>
  <si>
    <t>Common assumptions</t>
  </si>
  <si>
    <t>Assumptions which are common across all Aurora scenarios</t>
  </si>
  <si>
    <t>Input assumptions</t>
  </si>
  <si>
    <t>Results</t>
  </si>
  <si>
    <t>Results for NIC base case and sensitivities</t>
  </si>
  <si>
    <t>Results - wholesale prices</t>
  </si>
  <si>
    <t>Results - capacity market</t>
  </si>
  <si>
    <t>Results - system composition</t>
  </si>
  <si>
    <t>Results - carbon emissions</t>
  </si>
  <si>
    <t>Results - marginal technology</t>
  </si>
  <si>
    <t>Results - plant performance</t>
  </si>
  <si>
    <t>Results - clean sparks and darks distribution</t>
  </si>
  <si>
    <t xml:space="preserve">Results - System costs </t>
  </si>
  <si>
    <t>Results - Consumer bills</t>
  </si>
  <si>
    <t>Glossary</t>
  </si>
  <si>
    <t>List of abbreviations and definitions used in this document</t>
  </si>
  <si>
    <t>Version history</t>
  </si>
  <si>
    <t>Release Date</t>
  </si>
  <si>
    <t xml:space="preserve">First release </t>
  </si>
  <si>
    <t>Second release</t>
  </si>
  <si>
    <t>Third release</t>
  </si>
  <si>
    <t>The small print</t>
  </si>
  <si>
    <r>
      <rPr>
        <b/>
        <sz val="8"/>
        <color theme="1"/>
        <rFont val="Calibri"/>
        <family val="2"/>
        <scheme val="minor"/>
      </rPr>
      <t>General Disclaimer</t>
    </r>
    <r>
      <rPr>
        <sz val="8"/>
        <color theme="1"/>
        <rFont val="Calibri"/>
        <family val="2"/>
        <scheme val="minor"/>
      </rPr>
      <t xml:space="preserve">
This document is provided “as is” for your information only and no representation or warranty, express or implied, is given by Aurora Energy Research Limited (“Aurora”), its directors, employees, agents or affiliates (together its “Associates”) as to its accuracy, reliability or completeness.  Aurora and its Associates assume no responsibility, and accept no liability for, any loss arising out of your use of this document.  This document is not to be relied upon for any purpose or used in substitution for your own independent investigations and sound judgment.  The information contained in this document reflects our beliefs, assumptions, intentions and expectations as of the date of this document and is subject to change. Aurora assumes no obligation, and does not intend, to update this information.</t>
    </r>
  </si>
  <si>
    <r>
      <rPr>
        <b/>
        <sz val="8"/>
        <color theme="1"/>
        <rFont val="Calibri"/>
        <family val="2"/>
        <scheme val="minor"/>
      </rPr>
      <t>Forward looking statements</t>
    </r>
    <r>
      <rPr>
        <sz val="8"/>
        <color theme="1"/>
        <rFont val="Calibri"/>
        <family val="2"/>
        <scheme val="minor"/>
      </rPr>
      <t xml:space="preserve">
This document contains forward-looking statements and information, which reflect Aurora’s current view with respect to future events and financial performance. When used in this document, the words "believes", "expects", "plans", "may", "will", "would", "could", "should", "anticipates", "estimates", "project", "intend" or "outlook" or other variations of these words or other similar expressions are intended to identify forward-looking statements and information. Actual results may differ materially from the expectations expressed or implied in the forward-looking statements as a result of known and unknown risks and uncertainties. Known risks and uncertainties include but are not limited to: risks associated with political events in Europe and elsewhere, contractual risks, creditworthiness of customers, performance of suppliers and management of plant and personnel; risk associated with financial factors such as volatility in exchange rates, increases in interest rates, restrictions on access to capital, and swings in global financial markets; risks associated with domestic and foreign government regulation, including export controls and economic sanctions; and other risks, including litigation. The foregoing list of important factors is not exhaustive. </t>
    </r>
  </si>
  <si>
    <r>
      <rPr>
        <b/>
        <sz val="8"/>
        <color theme="1"/>
        <rFont val="Calibri"/>
        <family val="2"/>
        <scheme val="minor"/>
      </rPr>
      <t>Copyright</t>
    </r>
    <r>
      <rPr>
        <sz val="8"/>
        <color theme="1"/>
        <rFont val="Calibri"/>
        <family val="2"/>
        <scheme val="minor"/>
      </rPr>
      <t xml:space="preserve">
This document and its content (including, but not limited to, the text, images, graphics and illustrations) is the copyright material of Aurora[, unless otherwise stated]. No part of this document may be copied, reproduced, distributed or in any way used for commercial purposes without the prior written consent of Aurora.</t>
    </r>
  </si>
  <si>
    <t>Title</t>
  </si>
  <si>
    <t>Aurora GB Power Market Forecast - July 2022 update</t>
  </si>
  <si>
    <t>Great Britain</t>
  </si>
  <si>
    <t>£, real 2021</t>
  </si>
  <si>
    <t>Scenario</t>
  </si>
  <si>
    <t>All</t>
  </si>
  <si>
    <t>Variable</t>
  </si>
  <si>
    <t>Units</t>
  </si>
  <si>
    <t>FX rates</t>
  </si>
  <si>
    <t>GBP to Euro</t>
  </si>
  <si>
    <t>Euros per GBP</t>
  </si>
  <si>
    <t>GBP to USD</t>
  </si>
  <si>
    <t>USD per GBP</t>
  </si>
  <si>
    <t>Inflation</t>
  </si>
  <si>
    <t>GB Inflation</t>
  </si>
  <si>
    <t>Index relative to 2021</t>
  </si>
  <si>
    <t>Sources: IMF - World Economic Outlook (WEO) October 2021, IMF Database of Consumer Price Index (CPI)</t>
  </si>
  <si>
    <t>Notes: IMF - World Economic Outlook October 2021 provides a forecast for inflation rates up to 2026. For all historical months since the release of the latest WEO report, our assumed inflation rates consist of monthly historical values from IMF’s CPI Database. IMF projections are until 2026, from then we assume a constant 2% growth.</t>
  </si>
  <si>
    <t>Economic assumptions</t>
  </si>
  <si>
    <t>Guranteed revenues</t>
  </si>
  <si>
    <t>Non-contract revenues</t>
  </si>
  <si>
    <t xml:space="preserve">New build WACC assumptions </t>
  </si>
  <si>
    <t>Default</t>
  </si>
  <si>
    <t>%</t>
  </si>
  <si>
    <t>CCGTs</t>
  </si>
  <si>
    <t>14-16%</t>
  </si>
  <si>
    <t>OCGTs</t>
  </si>
  <si>
    <t>Gas Recip</t>
  </si>
  <si>
    <t>Solar/Wind</t>
  </si>
  <si>
    <t xml:space="preserve">Existing WACC assumptions </t>
  </si>
  <si>
    <t>9-11%</t>
  </si>
  <si>
    <t>END</t>
  </si>
  <si>
    <t>NIC Market Level Modelling</t>
  </si>
  <si>
    <t>£, real 2021 - calendar year average</t>
  </si>
  <si>
    <t>Base Case</t>
  </si>
  <si>
    <t>Hydrogen capacity assumptions</t>
  </si>
  <si>
    <t>Hydrogen supply capacity</t>
  </si>
  <si>
    <t>PEM electrolysers (inflexible)</t>
  </si>
  <si>
    <t>MW</t>
  </si>
  <si>
    <t>PEM electrolysers (flexible)</t>
  </si>
  <si>
    <t>Alkaline Electrolysers (inflexible)</t>
  </si>
  <si>
    <t>Alkaline Electrolysers (flexible)</t>
  </si>
  <si>
    <t>SMR CCS</t>
  </si>
  <si>
    <t>ATR CCS</t>
  </si>
  <si>
    <t>SMR</t>
  </si>
  <si>
    <t>Salt Caveran</t>
  </si>
  <si>
    <t xml:space="preserve">Hydrogen generation capacity </t>
  </si>
  <si>
    <t>H2 CCGTs</t>
  </si>
  <si>
    <t>GW</t>
  </si>
  <si>
    <t>H2 Peakers</t>
  </si>
  <si>
    <t>Hydrogen demand</t>
  </si>
  <si>
    <t xml:space="preserve">Heat </t>
  </si>
  <si>
    <t>TWh</t>
  </si>
  <si>
    <t xml:space="preserve">Transport </t>
  </si>
  <si>
    <t>Industry</t>
  </si>
  <si>
    <t>Hydrogen costs</t>
  </si>
  <si>
    <t>CAPEX</t>
  </si>
  <si>
    <t>£/kW</t>
  </si>
  <si>
    <t>FOM</t>
  </si>
  <si>
    <t>£/MW</t>
  </si>
  <si>
    <t xml:space="preserve">VOM </t>
  </si>
  <si>
    <t>£/MW/year</t>
  </si>
  <si>
    <t>Hydrogen parameters</t>
  </si>
  <si>
    <t xml:space="preserve">Efficiencies </t>
  </si>
  <si>
    <t>Gas reformation</t>
  </si>
  <si>
    <t xml:space="preserve">Ramp rates </t>
  </si>
  <si>
    <t>N/A</t>
  </si>
  <si>
    <t xml:space="preserve">Hurdle rates </t>
  </si>
  <si>
    <t>Load factors</t>
  </si>
  <si>
    <t>Electrolysers</t>
  </si>
  <si>
    <t>Hydrogen prices</t>
  </si>
  <si>
    <t>Capture price</t>
  </si>
  <si>
    <t xml:space="preserve">Electrolysers </t>
  </si>
  <si>
    <t>£/MWh</t>
  </si>
  <si>
    <t>Exogenous hydrogen price</t>
  </si>
  <si>
    <t xml:space="preserve">Hydrogen </t>
  </si>
  <si>
    <t>Commodity prices</t>
  </si>
  <si>
    <t>Gas price</t>
  </si>
  <si>
    <t>Coal price</t>
  </si>
  <si>
    <t>£/tonne</t>
  </si>
  <si>
    <t>Carbon price</t>
  </si>
  <si>
    <t>Electricity demand</t>
  </si>
  <si>
    <t xml:space="preserve">  of which Electric Vehicles</t>
  </si>
  <si>
    <t xml:space="preserve">  of which Electric Heating</t>
  </si>
  <si>
    <t xml:space="preserve">  of which Electrolysis</t>
  </si>
  <si>
    <t>ACS Peak Demand</t>
  </si>
  <si>
    <t>Results - wholesale market</t>
  </si>
  <si>
    <t>Wholesale prices</t>
  </si>
  <si>
    <t>Baseload</t>
  </si>
  <si>
    <t>Peakload</t>
  </si>
  <si>
    <t>Wholesale price distribution</t>
  </si>
  <si>
    <t>&gt;£ 100/MWh</t>
  </si>
  <si>
    <t>% hours</t>
  </si>
  <si>
    <t>£80 - 100/MWh</t>
  </si>
  <si>
    <t>£60 - 80/MWh</t>
  </si>
  <si>
    <t>£40 - 60/MWh</t>
  </si>
  <si>
    <t>£20 - 40/MWh</t>
  </si>
  <si>
    <t>£0 - 20/MWh</t>
  </si>
  <si>
    <t>&lt;£ 0/MWh</t>
  </si>
  <si>
    <t>5th percentile</t>
  </si>
  <si>
    <t>10th percentile</t>
  </si>
  <si>
    <t>90th percentile</t>
  </si>
  <si>
    <t>95th percentile</t>
  </si>
  <si>
    <t>Standard deviation</t>
  </si>
  <si>
    <t>Results - balancing mechanism</t>
  </si>
  <si>
    <t>BM prices</t>
  </si>
  <si>
    <t>Short, average</t>
  </si>
  <si>
    <t>Short, top 5%</t>
  </si>
  <si>
    <t>Long, average</t>
  </si>
  <si>
    <t>Long, bottom 5%</t>
  </si>
  <si>
    <t>Capacity Market Price</t>
  </si>
  <si>
    <t>Price</t>
  </si>
  <si>
    <t>Notes: Capacity market prices are in delivery year</t>
  </si>
  <si>
    <t>New build capacity by year</t>
  </si>
  <si>
    <t>Battery storage</t>
  </si>
  <si>
    <t/>
  </si>
  <si>
    <t>Hydrogen peakers</t>
  </si>
  <si>
    <t>Gas Recip.</t>
  </si>
  <si>
    <t>OCGT</t>
  </si>
  <si>
    <t>Solar PV</t>
  </si>
  <si>
    <t>Technology</t>
  </si>
  <si>
    <t>Capacity</t>
  </si>
  <si>
    <t>Interconnectors</t>
  </si>
  <si>
    <t>DSR</t>
  </si>
  <si>
    <t>Oil/ other peaking</t>
  </si>
  <si>
    <t>Pumped storage</t>
  </si>
  <si>
    <t>Onshore wind</t>
  </si>
  <si>
    <t>Offshore wind</t>
  </si>
  <si>
    <t>Hydro</t>
  </si>
  <si>
    <t>BECCS</t>
  </si>
  <si>
    <t>Biomass/ other RES</t>
  </si>
  <si>
    <t>Other thermal</t>
  </si>
  <si>
    <t>Hydrogen CCGT</t>
  </si>
  <si>
    <t>Gas CCS</t>
  </si>
  <si>
    <t>Gas CCGT</t>
  </si>
  <si>
    <t>Coal</t>
  </si>
  <si>
    <t>Nuclear</t>
  </si>
  <si>
    <t>Notes: Installed nameplate capacity</t>
  </si>
  <si>
    <t>Gross capacity additions</t>
  </si>
  <si>
    <t>Gross capacity retirements</t>
  </si>
  <si>
    <t>Generation</t>
  </si>
  <si>
    <t xml:space="preserve">Load factors </t>
  </si>
  <si>
    <t>Notes: Interconnectors values are net imports</t>
  </si>
  <si>
    <t>Carbon emissions</t>
  </si>
  <si>
    <t>Total power sector emissions</t>
  </si>
  <si>
    <r>
      <t>Mt CO</t>
    </r>
    <r>
      <rPr>
        <vertAlign val="subscript"/>
        <sz val="11"/>
        <color theme="3"/>
        <rFont val="Calibri"/>
        <family val="2"/>
        <scheme val="minor"/>
      </rPr>
      <t>2</t>
    </r>
  </si>
  <si>
    <t>Carbon intensity</t>
  </si>
  <si>
    <r>
      <t>gCO</t>
    </r>
    <r>
      <rPr>
        <vertAlign val="subscript"/>
        <sz val="11"/>
        <color theme="3"/>
        <rFont val="Calibri"/>
        <family val="2"/>
        <scheme val="minor"/>
      </rPr>
      <t>2</t>
    </r>
    <r>
      <rPr>
        <sz val="11"/>
        <color theme="3"/>
        <rFont val="Calibri"/>
        <family val="2"/>
        <scheme val="minor"/>
      </rPr>
      <t>/kWh</t>
    </r>
  </si>
  <si>
    <t>Notes: Carbon intensity per unit of production</t>
  </si>
  <si>
    <t xml:space="preserve">Technology emissions </t>
  </si>
  <si>
    <t>Energy from Waste (EfW)</t>
  </si>
  <si>
    <t>CCGT</t>
  </si>
  <si>
    <t xml:space="preserve">Diesel Recip. </t>
  </si>
  <si>
    <t>Other Thermal</t>
  </si>
  <si>
    <t xml:space="preserve">Gas Recip. </t>
  </si>
  <si>
    <t>CCS</t>
  </si>
  <si>
    <t>Total (including EfW &amp; BECCS)</t>
  </si>
  <si>
    <t>Renewables capture prices</t>
  </si>
  <si>
    <t>Solar</t>
  </si>
  <si>
    <t>Notes: Generation weighted fleet average uncurtailed capture price</t>
  </si>
  <si>
    <t>Notes: Generation weighted fleet average curtailed capture price</t>
  </si>
  <si>
    <t>Renewables curtailment %</t>
  </si>
  <si>
    <t>Notes: Generation weighted fleet average curtailed percentage</t>
  </si>
  <si>
    <t>Results - Clean spark and dark spreads distribution</t>
  </si>
  <si>
    <t>Clean spark spreads distribution</t>
  </si>
  <si>
    <t>+&gt;£40/MWh</t>
  </si>
  <si>
    <t>£10 - 20/MWh</t>
  </si>
  <si>
    <t>£0 - 10/MWh</t>
  </si>
  <si>
    <t>£-10 - 0/MWh</t>
  </si>
  <si>
    <t>£&lt;-10/MWh</t>
  </si>
  <si>
    <t>Clean dark spreads distribution</t>
  </si>
  <si>
    <t xml:space="preserve">System costs </t>
  </si>
  <si>
    <t>Total system costs</t>
  </si>
  <si>
    <t xml:space="preserve">Balancing Market </t>
  </si>
  <si>
    <t>£ billion</t>
  </si>
  <si>
    <t xml:space="preserve">Capacity Market </t>
  </si>
  <si>
    <t>Transmission</t>
  </si>
  <si>
    <t xml:space="preserve">Distribution </t>
  </si>
  <si>
    <t xml:space="preserve">Renewable subsidies </t>
  </si>
  <si>
    <t xml:space="preserve">Non-renewable subsidies </t>
  </si>
  <si>
    <t>Wholesale production spend</t>
  </si>
  <si>
    <t>Wholesale inframarginal rent</t>
  </si>
  <si>
    <t xml:space="preserve">Hydrogen Market </t>
  </si>
  <si>
    <t>Total</t>
  </si>
  <si>
    <t>Total system costs / demand</t>
  </si>
  <si>
    <t xml:space="preserve">Consumer bills </t>
  </si>
  <si>
    <t xml:space="preserve">Consumer Bills </t>
  </si>
  <si>
    <t>Wholesale</t>
  </si>
  <si>
    <t>Balancing</t>
  </si>
  <si>
    <t>Capacity Market</t>
  </si>
  <si>
    <t>Network</t>
  </si>
  <si>
    <t xml:space="preserve">Subsidies </t>
  </si>
  <si>
    <t>Climate Change Levy</t>
  </si>
  <si>
    <t>Operating Costs and Supplier margin</t>
  </si>
  <si>
    <t>VAT (5%)</t>
  </si>
  <si>
    <t>High H2</t>
  </si>
  <si>
    <t>No Hydrogen for Heating</t>
  </si>
  <si>
    <t>Mt CO2</t>
  </si>
  <si>
    <t>gCO2/kWh</t>
  </si>
  <si>
    <t>High flexible demand</t>
  </si>
  <si>
    <t>Low Flexible Demand</t>
  </si>
  <si>
    <t>Low Interconnector</t>
  </si>
  <si>
    <t>Gas ban</t>
  </si>
  <si>
    <t>High Nuclear</t>
  </si>
  <si>
    <t>Base Case Extreme Weather Year (EWY)</t>
  </si>
  <si>
    <t>Hydrogen peaker</t>
  </si>
  <si>
    <t xml:space="preserve">New build </t>
  </si>
  <si>
    <t xml:space="preserve">Delta to base </t>
  </si>
  <si>
    <t>Gas Ban Extreme Weather Year (EWY)</t>
  </si>
  <si>
    <t>New build</t>
  </si>
  <si>
    <t>High Nuclear Extreme Weather Year (EWY)</t>
  </si>
  <si>
    <t>Abbreviations</t>
  </si>
  <si>
    <t>Value</t>
  </si>
  <si>
    <t>Combined Cycle Gas Turbine</t>
  </si>
  <si>
    <t>CHP</t>
  </si>
  <si>
    <t>Combined Heat and Power</t>
  </si>
  <si>
    <t>EU-ETS</t>
  </si>
  <si>
    <t>European Union Emission Trading Scheme</t>
  </si>
  <si>
    <r>
      <t>gCO</t>
    </r>
    <r>
      <rPr>
        <vertAlign val="subscript"/>
        <sz val="11"/>
        <color theme="1"/>
        <rFont val="Calibri"/>
        <family val="2"/>
        <scheme val="minor"/>
      </rPr>
      <t>2</t>
    </r>
  </si>
  <si>
    <t>Gram of carbon dioxide</t>
  </si>
  <si>
    <t>Gigawatt</t>
  </si>
  <si>
    <t>HHV</t>
  </si>
  <si>
    <t>Higher Heating value</t>
  </si>
  <si>
    <t>kWh</t>
  </si>
  <si>
    <t>Kilowatt-hour</t>
  </si>
  <si>
    <r>
      <t>Mt CO</t>
    </r>
    <r>
      <rPr>
        <vertAlign val="subscript"/>
        <sz val="11"/>
        <color theme="1"/>
        <rFont val="Calibri"/>
        <family val="2"/>
        <scheme val="minor"/>
      </rPr>
      <t>2</t>
    </r>
  </si>
  <si>
    <t>Megatonne carbon dioxide</t>
  </si>
  <si>
    <t>MWh</t>
  </si>
  <si>
    <t>Megawatt-hour</t>
  </si>
  <si>
    <t>Terawatt-hour</t>
  </si>
  <si>
    <t>Definitions</t>
  </si>
  <si>
    <t>ACS Peak demand</t>
  </si>
  <si>
    <t>Average Cold Spell peak demand  - highest half-hour demand in a given year</t>
  </si>
  <si>
    <t>Baseload price</t>
  </si>
  <si>
    <t>Time weighted wholesale electricity price</t>
  </si>
  <si>
    <t>Peakload price</t>
  </si>
  <si>
    <t>Time weighted wholesale electricity price between the hours of 7 am - 7 pm excluding weekends</t>
  </si>
  <si>
    <t>Generation weighted power price dependent on plant or technology</t>
  </si>
  <si>
    <t>Clean dark spread</t>
  </si>
  <si>
    <t>Difference between the wholesale price of electricity and sum of coal and carbon costs of its production</t>
  </si>
  <si>
    <t>Clean spark spread</t>
  </si>
  <si>
    <t>Difference between the wholesale price of electricity and sum of gas and carbon costs of its production</t>
  </si>
  <si>
    <t>Dirty dark spread</t>
  </si>
  <si>
    <t>Difference between the wholesale price of electricity and coal costs of its production</t>
  </si>
  <si>
    <t>Fleet capture price</t>
  </si>
  <si>
    <t>Generation weighted average wholesale electricity price for the fleet of the relevant technology</t>
  </si>
  <si>
    <t>Uncurtailed capture price</t>
  </si>
  <si>
    <t>Generation weighted power price dependent on maximum possible output of plant or technology</t>
  </si>
  <si>
    <t>Curtailed capture price</t>
  </si>
  <si>
    <t>Generation weighted average power price, post economic self curtailment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</si>
</sst>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0.0_ ;\-0.0\ "/>
    <numFmt numFmtId="166" formatCode="0.00000"/>
    <numFmt numFmtId="167" formatCode="0.000"/>
    <numFmt numFmtId="168" formatCode="0.0000"/>
  </numFmts>
  <fonts count="26">
    <font>
      <sz val="11"/>
      <color theme="1"/>
      <name val="Calibri"/>
      <family val="2"/>
      <scheme val="minor"/>
    </font>
    <font>
      <sz val="10"/>
      <color theme="1"/>
      <name val="Lato"/>
      <family val="2"/>
    </font>
    <font>
      <sz val="11"/>
      <color theme="1"/>
      <name val="Calibri"/>
      <family val="2"/>
      <scheme val="minor"/>
    </font>
    <font>
      <sz val="11"/>
      <color theme="1"/>
      <name val="Lato"/>
      <family val="2"/>
    </font>
    <font>
      <b/>
      <sz val="16"/>
      <color theme="1"/>
      <name val="Calibri"/>
      <family val="2"/>
      <scheme val="minor"/>
    </font>
    <font>
      <sz val="16"/>
      <color theme="1"/>
      <name val="Calibri"/>
      <family val="2"/>
      <scheme val="minor"/>
    </font>
    <font>
      <sz val="10"/>
      <color theme="1"/>
      <name val="Calibri"/>
      <family val="2"/>
      <scheme val="minor"/>
    </font>
    <font>
      <b/>
      <sz val="11"/>
      <color theme="1"/>
      <name val="Calibri"/>
      <family val="2"/>
      <scheme val="minor"/>
    </font>
    <font>
      <b/>
      <sz val="10"/>
      <color theme="1"/>
      <name val="Calibri"/>
      <family val="2"/>
      <scheme val="minor"/>
    </font>
    <font>
      <u/>
      <sz val="11"/>
      <color theme="10"/>
      <name val="Calibri"/>
      <family val="2"/>
      <scheme val="minor"/>
    </font>
    <font>
      <u/>
      <sz val="10"/>
      <color theme="1"/>
      <name val="Calibri"/>
      <family val="2"/>
      <scheme val="minor"/>
    </font>
    <font>
      <u/>
      <sz val="11"/>
      <color theme="1"/>
      <name val="Calibri"/>
      <family val="2"/>
      <scheme val="minor"/>
    </font>
    <font>
      <sz val="8"/>
      <color theme="1"/>
      <name val="Calibri"/>
      <family val="2"/>
      <scheme val="minor"/>
    </font>
    <font>
      <b/>
      <sz val="8"/>
      <color theme="1"/>
      <name val="Calibri"/>
      <family val="2"/>
      <scheme val="minor"/>
    </font>
    <font>
      <sz val="11"/>
      <color theme="3"/>
      <name val="Calibri"/>
      <family val="2"/>
      <scheme val="minor"/>
    </font>
    <font>
      <i/>
      <sz val="11"/>
      <color theme="3"/>
      <name val="Calibri"/>
      <family val="2"/>
      <scheme val="minor"/>
    </font>
    <font>
      <i/>
      <sz val="11"/>
      <color theme="1"/>
      <name val="Calibri"/>
      <family val="2"/>
      <scheme val="minor"/>
    </font>
    <font>
      <sz val="10"/>
      <color theme="8"/>
      <name val="Calibri"/>
      <family val="2"/>
      <scheme val="minor"/>
    </font>
    <font>
      <sz val="10"/>
      <name val="Calibri"/>
      <family val="2"/>
      <scheme val="minor"/>
    </font>
    <font>
      <vertAlign val="subscript"/>
      <sz val="11"/>
      <color theme="1"/>
      <name val="Calibri"/>
      <family val="2"/>
      <scheme val="minor"/>
    </font>
    <font>
      <vertAlign val="subscript"/>
      <sz val="11"/>
      <color theme="3"/>
      <name val="Calibri"/>
      <family val="2"/>
      <scheme val="minor"/>
    </font>
    <font>
      <sz val="11"/>
      <color rgb="FFFF0000"/>
      <name val="Calibri"/>
      <family val="2"/>
      <scheme val="minor"/>
    </font>
    <font>
      <b/>
      <sz val="11"/>
      <color rgb="FF3C3C3B"/>
      <name val="Calibri"/>
      <family val="2"/>
      <scheme val="minor"/>
    </font>
    <font>
      <sz val="11"/>
      <color rgb="FF3C3C3B"/>
      <name val="Calibri"/>
      <family val="2"/>
      <scheme val="minor"/>
    </font>
    <font>
      <sz val="11"/>
      <color rgb="FFA6A6A6"/>
      <name val="Calibri"/>
      <family val="2"/>
      <scheme val="minor"/>
    </font>
    <font>
      <sz val="10"/>
      <color rgb="FF3C3C3B"/>
      <name val="Calibri"/>
      <family val="2"/>
      <scheme val="minor"/>
    </font>
  </fonts>
  <fills count="11">
    <fill>
      <patternFill patternType="none"/>
    </fill>
    <fill>
      <patternFill patternType="gray125"/>
    </fill>
    <fill>
      <patternFill patternType="solid">
        <fgColor theme="8"/>
        <bgColor indexed="64"/>
      </patternFill>
    </fill>
    <fill>
      <patternFill patternType="solid">
        <fgColor theme="0"/>
        <bgColor indexed="64"/>
      </patternFill>
    </fill>
    <fill>
      <patternFill patternType="solid">
        <fgColor theme="5"/>
        <bgColor indexed="64"/>
      </patternFill>
    </fill>
    <fill>
      <patternFill patternType="solid">
        <fgColor theme="2"/>
        <bgColor indexed="64"/>
      </patternFill>
    </fill>
    <fill>
      <patternFill patternType="solid">
        <fgColor theme="3"/>
        <bgColor indexed="64"/>
      </patternFill>
    </fill>
    <fill>
      <patternFill patternType="solid">
        <fgColor rgb="FFFFFFFF"/>
        <bgColor rgb="FF000000"/>
      </patternFill>
    </fill>
    <fill>
      <patternFill patternType="solid">
        <fgColor rgb="FFFFCC00"/>
        <bgColor rgb="FF000000"/>
      </patternFill>
    </fill>
    <fill>
      <patternFill patternType="solid">
        <fgColor rgb="FFE7E7E7"/>
        <bgColor rgb="FF000000"/>
      </patternFill>
    </fill>
    <fill>
      <patternFill patternType="solid">
        <fgColor theme="0"/>
        <bgColor rgb="FF000000"/>
      </patternFill>
    </fill>
  </fills>
  <borders count="12">
    <border>
      <left/>
      <right/>
      <top/>
      <bottom/>
      <diagonal/>
    </border>
    <border>
      <left style="medium">
        <color theme="8" tint="-0.499984740745262"/>
      </left>
      <right/>
      <top style="medium">
        <color theme="8" tint="-0.499984740745262"/>
      </top>
      <bottom/>
      <diagonal/>
    </border>
    <border>
      <left/>
      <right/>
      <top style="medium">
        <color theme="8" tint="-0.499984740745262"/>
      </top>
      <bottom/>
      <diagonal/>
    </border>
    <border>
      <left/>
      <right style="medium">
        <color theme="8" tint="-0.499984740745262"/>
      </right>
      <top style="medium">
        <color theme="8" tint="-0.499984740745262"/>
      </top>
      <bottom/>
      <diagonal/>
    </border>
    <border>
      <left style="medium">
        <color theme="8" tint="-0.499984740745262"/>
      </left>
      <right/>
      <top/>
      <bottom/>
      <diagonal/>
    </border>
    <border>
      <left/>
      <right style="medium">
        <color theme="8" tint="-0.499984740745262"/>
      </right>
      <top/>
      <bottom/>
      <diagonal/>
    </border>
    <border>
      <left/>
      <right/>
      <top style="thin">
        <color theme="5"/>
      </top>
      <bottom style="thin">
        <color theme="5"/>
      </bottom>
      <diagonal/>
    </border>
    <border>
      <left/>
      <right/>
      <top style="thin">
        <color theme="5"/>
      </top>
      <bottom/>
      <diagonal/>
    </border>
    <border>
      <left/>
      <right/>
      <top/>
      <bottom style="thin">
        <color theme="5"/>
      </bottom>
      <diagonal/>
    </border>
    <border>
      <left style="medium">
        <color theme="8" tint="-0.499984740745262"/>
      </left>
      <right/>
      <top/>
      <bottom style="medium">
        <color theme="8" tint="-0.499984740745262"/>
      </bottom>
      <diagonal/>
    </border>
    <border>
      <left/>
      <right/>
      <top/>
      <bottom style="medium">
        <color theme="8" tint="-0.499984740745262"/>
      </bottom>
      <diagonal/>
    </border>
    <border>
      <left/>
      <right style="medium">
        <color theme="8" tint="-0.499984740745262"/>
      </right>
      <top/>
      <bottom style="medium">
        <color theme="8" tint="-0.499984740745262"/>
      </bottom>
      <diagonal/>
    </border>
  </borders>
  <cellStyleXfs count="6">
    <xf numFmtId="0" fontId="0" fillId="0" borderId="0"/>
    <xf numFmtId="0" fontId="9" fillId="0" borderId="0" applyNumberFormat="0" applyFill="0" applyBorder="0" applyAlignment="0" applyProtection="0"/>
    <xf numFmtId="0" fontId="2" fillId="0" borderId="0"/>
    <xf numFmtId="43" fontId="2" fillId="0" borderId="0" applyFont="0" applyFill="0" applyBorder="0" applyAlignment="0" applyProtection="0"/>
    <xf numFmtId="0" fontId="1" fillId="0" borderId="0"/>
    <xf numFmtId="43" fontId="2" fillId="0" borderId="0" applyFont="0" applyFill="0" applyBorder="0" applyAlignment="0" applyProtection="0"/>
  </cellStyleXfs>
  <cellXfs count="98">
    <xf numFmtId="0" fontId="0" fillId="0" borderId="0" xfId="0"/>
    <xf numFmtId="0" fontId="3" fillId="2" borderId="0" xfId="0" applyFont="1" applyFill="1"/>
    <xf numFmtId="0" fontId="3" fillId="3" borderId="1" xfId="0" applyFont="1" applyFill="1" applyBorder="1"/>
    <xf numFmtId="0" fontId="3" fillId="3" borderId="2" xfId="0" applyFont="1" applyFill="1" applyBorder="1"/>
    <xf numFmtId="0" fontId="3" fillId="3" borderId="3" xfId="0" applyFont="1" applyFill="1" applyBorder="1"/>
    <xf numFmtId="0" fontId="3" fillId="3" borderId="4" xfId="0" applyFont="1" applyFill="1" applyBorder="1"/>
    <xf numFmtId="0" fontId="4" fillId="3" borderId="0" xfId="0" applyFont="1" applyFill="1"/>
    <xf numFmtId="0" fontId="5" fillId="3" borderId="0" xfId="0" applyFont="1" applyFill="1"/>
    <xf numFmtId="0" fontId="0" fillId="3" borderId="0" xfId="0" applyFill="1"/>
    <xf numFmtId="0" fontId="3" fillId="3" borderId="5" xfId="0" applyFont="1" applyFill="1" applyBorder="1"/>
    <xf numFmtId="0" fontId="6" fillId="3" borderId="0" xfId="0" applyFont="1" applyFill="1"/>
    <xf numFmtId="0" fontId="7" fillId="0" borderId="0" xfId="2" applyFont="1" applyAlignment="1">
      <alignment vertical="top"/>
    </xf>
    <xf numFmtId="0" fontId="7" fillId="3" borderId="0" xfId="0" applyFont="1" applyFill="1"/>
    <xf numFmtId="0" fontId="6" fillId="3" borderId="0" xfId="0" applyFont="1" applyFill="1" applyAlignment="1">
      <alignment horizontal="left" vertical="top" wrapText="1"/>
    </xf>
    <xf numFmtId="0" fontId="6" fillId="3" borderId="0" xfId="0" applyFont="1" applyFill="1" applyAlignment="1">
      <alignment vertical="top"/>
    </xf>
    <xf numFmtId="0" fontId="8" fillId="4" borderId="6" xfId="0" applyFont="1" applyFill="1" applyBorder="1"/>
    <xf numFmtId="0" fontId="10" fillId="3" borderId="6" xfId="1" applyFont="1" applyFill="1" applyBorder="1" applyAlignment="1">
      <alignment vertical="top"/>
    </xf>
    <xf numFmtId="0" fontId="6" fillId="3" borderId="6" xfId="0" applyFont="1" applyFill="1" applyBorder="1" applyAlignment="1">
      <alignment vertical="top" wrapText="1"/>
    </xf>
    <xf numFmtId="0" fontId="6" fillId="3" borderId="6" xfId="0" applyFont="1" applyFill="1" applyBorder="1" applyAlignment="1">
      <alignment vertical="top"/>
    </xf>
    <xf numFmtId="0" fontId="11" fillId="3" borderId="7" xfId="1" applyFont="1" applyFill="1" applyBorder="1" applyAlignment="1">
      <alignment vertical="top"/>
    </xf>
    <xf numFmtId="0" fontId="6" fillId="3" borderId="6" xfId="0" applyFont="1" applyFill="1" applyBorder="1" applyAlignment="1">
      <alignment horizontal="left" vertical="top" wrapText="1"/>
    </xf>
    <xf numFmtId="0" fontId="6" fillId="3" borderId="8" xfId="0" applyFont="1" applyFill="1" applyBorder="1" applyAlignment="1">
      <alignment vertical="top"/>
    </xf>
    <xf numFmtId="0" fontId="6" fillId="3" borderId="0" xfId="0" applyFont="1" applyFill="1" applyAlignment="1">
      <alignment vertical="top" wrapText="1"/>
    </xf>
    <xf numFmtId="0" fontId="0" fillId="3" borderId="0" xfId="0" applyFill="1" applyAlignment="1">
      <alignment vertical="top"/>
    </xf>
    <xf numFmtId="165" fontId="6" fillId="3" borderId="6" xfId="3" applyNumberFormat="1" applyFont="1" applyFill="1" applyBorder="1" applyAlignment="1">
      <alignment horizontal="left" vertical="top" wrapText="1"/>
    </xf>
    <xf numFmtId="14" fontId="6" fillId="3" borderId="6" xfId="0" applyNumberFormat="1" applyFont="1" applyFill="1" applyBorder="1" applyAlignment="1">
      <alignment horizontal="left" vertical="top" wrapText="1"/>
    </xf>
    <xf numFmtId="0" fontId="3" fillId="3" borderId="9" xfId="0" applyFont="1" applyFill="1" applyBorder="1"/>
    <xf numFmtId="0" fontId="3" fillId="3" borderId="10" xfId="0" applyFont="1" applyFill="1" applyBorder="1"/>
    <xf numFmtId="0" fontId="3" fillId="3" borderId="11" xfId="0" applyFont="1" applyFill="1" applyBorder="1"/>
    <xf numFmtId="0" fontId="0" fillId="3" borderId="0" xfId="0" applyFill="1" applyAlignment="1">
      <alignment horizontal="left"/>
    </xf>
    <xf numFmtId="0" fontId="7" fillId="4" borderId="0" xfId="0" applyFont="1" applyFill="1"/>
    <xf numFmtId="0" fontId="0" fillId="4" borderId="0" xfId="0" applyFill="1"/>
    <xf numFmtId="0" fontId="7" fillId="5" borderId="0" xfId="0" applyFont="1" applyFill="1"/>
    <xf numFmtId="0" fontId="7" fillId="5" borderId="0" xfId="0" applyFont="1" applyFill="1" applyAlignment="1">
      <alignment horizontal="center"/>
    </xf>
    <xf numFmtId="0" fontId="14" fillId="3" borderId="0" xfId="0" applyFont="1" applyFill="1"/>
    <xf numFmtId="2" fontId="0" fillId="3" borderId="0" xfId="0" applyNumberFormat="1" applyFill="1" applyAlignment="1">
      <alignment horizontal="center"/>
    </xf>
    <xf numFmtId="2" fontId="0" fillId="0" borderId="0" xfId="0" applyNumberFormat="1" applyAlignment="1">
      <alignment horizontal="center"/>
    </xf>
    <xf numFmtId="0" fontId="15" fillId="3" borderId="0" xfId="0" applyFont="1" applyFill="1"/>
    <xf numFmtId="164" fontId="0" fillId="3" borderId="0" xfId="0" applyNumberFormat="1" applyFill="1" applyAlignment="1">
      <alignment horizontal="left"/>
    </xf>
    <xf numFmtId="164" fontId="0" fillId="3" borderId="0" xfId="0" applyNumberFormat="1" applyFill="1" applyAlignment="1">
      <alignment horizontal="center"/>
    </xf>
    <xf numFmtId="0" fontId="16" fillId="3" borderId="0" xfId="0" applyFont="1" applyFill="1"/>
    <xf numFmtId="0" fontId="0" fillId="3" borderId="0" xfId="0" applyFill="1" applyAlignment="1">
      <alignment horizontal="left" indent="1"/>
    </xf>
    <xf numFmtId="0" fontId="0" fillId="3" borderId="0" xfId="0" applyFill="1" applyAlignment="1">
      <alignment horizontal="center"/>
    </xf>
    <xf numFmtId="164" fontId="0" fillId="3" borderId="0" xfId="0" applyNumberFormat="1" applyFill="1"/>
    <xf numFmtId="0" fontId="3" fillId="6" borderId="0" xfId="0" applyFont="1" applyFill="1"/>
    <xf numFmtId="0" fontId="17" fillId="3" borderId="0" xfId="0" applyFont="1" applyFill="1"/>
    <xf numFmtId="0" fontId="18" fillId="4" borderId="6" xfId="0" applyFont="1" applyFill="1" applyBorder="1"/>
    <xf numFmtId="0" fontId="17" fillId="3" borderId="6" xfId="0" applyFont="1" applyFill="1" applyBorder="1" applyAlignment="1">
      <alignment horizontal="left" vertical="top" wrapText="1"/>
    </xf>
    <xf numFmtId="0" fontId="17" fillId="3" borderId="6" xfId="0" applyFont="1" applyFill="1" applyBorder="1" applyAlignment="1">
      <alignment vertical="top" wrapText="1"/>
    </xf>
    <xf numFmtId="0" fontId="6" fillId="3" borderId="6" xfId="0" applyFont="1" applyFill="1" applyBorder="1" applyAlignment="1">
      <alignment horizontal="left" vertical="top"/>
    </xf>
    <xf numFmtId="164" fontId="0" fillId="0" borderId="0" xfId="0" applyNumberFormat="1"/>
    <xf numFmtId="164" fontId="0" fillId="0" borderId="0" xfId="0" applyNumberFormat="1" applyAlignment="1">
      <alignment horizontal="center"/>
    </xf>
    <xf numFmtId="0" fontId="0" fillId="0" borderId="0" xfId="0" quotePrefix="1"/>
    <xf numFmtId="2" fontId="0" fillId="0" borderId="0" xfId="0" applyNumberFormat="1"/>
    <xf numFmtId="166" fontId="0" fillId="0" borderId="0" xfId="0" applyNumberFormat="1"/>
    <xf numFmtId="164" fontId="0" fillId="0" borderId="0" xfId="0" quotePrefix="1" applyNumberFormat="1"/>
    <xf numFmtId="167" fontId="0" fillId="0" borderId="0" xfId="0" applyNumberFormat="1"/>
    <xf numFmtId="167" fontId="0" fillId="3" borderId="0" xfId="0" applyNumberFormat="1" applyFill="1"/>
    <xf numFmtId="168" fontId="0" fillId="3" borderId="0" xfId="0" applyNumberFormat="1" applyFill="1"/>
    <xf numFmtId="164" fontId="21" fillId="3" borderId="0" xfId="0" applyNumberFormat="1" applyFont="1" applyFill="1" applyAlignment="1">
      <alignment horizontal="center"/>
    </xf>
    <xf numFmtId="0" fontId="22" fillId="3" borderId="0" xfId="0" applyFont="1" applyFill="1"/>
    <xf numFmtId="0" fontId="23" fillId="3" borderId="0" xfId="0" applyFont="1" applyFill="1"/>
    <xf numFmtId="0" fontId="23" fillId="8" borderId="0" xfId="0" applyFont="1" applyFill="1"/>
    <xf numFmtId="0" fontId="22" fillId="9" borderId="0" xfId="0" applyFont="1" applyFill="1"/>
    <xf numFmtId="0" fontId="24" fillId="3" borderId="0" xfId="0" applyFont="1" applyFill="1"/>
    <xf numFmtId="0" fontId="23" fillId="10" borderId="0" xfId="0" applyFont="1" applyFill="1"/>
    <xf numFmtId="0" fontId="24" fillId="10" borderId="0" xfId="0" applyFont="1" applyFill="1"/>
    <xf numFmtId="9" fontId="25" fillId="3" borderId="0" xfId="0" applyNumberFormat="1" applyFont="1" applyFill="1"/>
    <xf numFmtId="0" fontId="22" fillId="9" borderId="0" xfId="0" applyFont="1" applyFill="1" applyAlignment="1">
      <alignment horizontal="center"/>
    </xf>
    <xf numFmtId="0" fontId="23" fillId="3" borderId="0" xfId="0" applyFont="1" applyFill="1" applyAlignment="1">
      <alignment horizontal="center"/>
    </xf>
    <xf numFmtId="3" fontId="23" fillId="3" borderId="0" xfId="0" applyNumberFormat="1" applyFont="1" applyFill="1" applyAlignment="1">
      <alignment horizontal="center"/>
    </xf>
    <xf numFmtId="0" fontId="22" fillId="8" borderId="0" xfId="0" applyFont="1" applyFill="1" applyAlignment="1">
      <alignment horizontal="center"/>
    </xf>
    <xf numFmtId="0" fontId="23" fillId="10" borderId="0" xfId="0" applyFont="1" applyFill="1" applyAlignment="1">
      <alignment horizontal="center"/>
    </xf>
    <xf numFmtId="0" fontId="23" fillId="8" borderId="0" xfId="0" applyFont="1" applyFill="1" applyAlignment="1">
      <alignment horizontal="center"/>
    </xf>
    <xf numFmtId="9" fontId="23" fillId="10" borderId="0" xfId="0" applyNumberFormat="1" applyFont="1" applyFill="1" applyAlignment="1">
      <alignment horizontal="center"/>
    </xf>
    <xf numFmtId="9" fontId="23" fillId="3" borderId="0" xfId="0" applyNumberFormat="1" applyFont="1" applyFill="1" applyAlignment="1">
      <alignment horizontal="center"/>
    </xf>
    <xf numFmtId="0" fontId="23" fillId="0" borderId="0" xfId="0" applyFont="1"/>
    <xf numFmtId="0" fontId="6" fillId="3" borderId="6" xfId="0" applyFont="1" applyFill="1" applyBorder="1" applyAlignment="1">
      <alignment vertical="top" wrapText="1"/>
    </xf>
    <xf numFmtId="0" fontId="6" fillId="3" borderId="0" xfId="0" applyFont="1" applyFill="1" applyAlignment="1">
      <alignment horizontal="left" vertical="top" wrapText="1"/>
    </xf>
    <xf numFmtId="164" fontId="6" fillId="3" borderId="0" xfId="0" applyNumberFormat="1" applyFont="1" applyFill="1" applyAlignment="1">
      <alignment horizontal="left" vertical="top" wrapText="1"/>
    </xf>
    <xf numFmtId="14" fontId="6" fillId="3" borderId="0" xfId="0" applyNumberFormat="1" applyFont="1" applyFill="1" applyAlignment="1">
      <alignment horizontal="left" vertical="top" wrapText="1"/>
    </xf>
    <xf numFmtId="0" fontId="6" fillId="3" borderId="6" xfId="0" applyFont="1" applyFill="1" applyBorder="1" applyAlignment="1">
      <alignment horizontal="left" vertical="top" wrapText="1"/>
    </xf>
    <xf numFmtId="0" fontId="12" fillId="3" borderId="0" xfId="0" applyFont="1" applyFill="1" applyAlignment="1">
      <alignment horizontal="left" vertical="top" wrapText="1"/>
    </xf>
    <xf numFmtId="0" fontId="6" fillId="3" borderId="7" xfId="0" applyFont="1" applyFill="1" applyBorder="1" applyAlignment="1">
      <alignment vertical="top" wrapText="1"/>
    </xf>
    <xf numFmtId="0" fontId="6" fillId="3" borderId="0" xfId="0" applyFont="1" applyFill="1" applyAlignment="1">
      <alignment vertical="top" wrapText="1"/>
    </xf>
    <xf numFmtId="0" fontId="6" fillId="3" borderId="8" xfId="0" applyFont="1" applyFill="1" applyBorder="1" applyAlignment="1">
      <alignment vertical="top" wrapText="1"/>
    </xf>
    <xf numFmtId="14" fontId="6" fillId="3" borderId="6" xfId="0" applyNumberFormat="1" applyFont="1" applyFill="1" applyBorder="1" applyAlignment="1">
      <alignment horizontal="left" vertical="top" wrapText="1"/>
    </xf>
    <xf numFmtId="9" fontId="0" fillId="3" borderId="0" xfId="0" applyNumberFormat="1" applyFill="1" applyAlignment="1">
      <alignment horizontal="center"/>
    </xf>
    <xf numFmtId="0" fontId="0" fillId="3" borderId="0" xfId="0" applyFill="1" applyAlignment="1">
      <alignment horizontal="center"/>
    </xf>
    <xf numFmtId="10" fontId="0" fillId="3" borderId="0" xfId="0" applyNumberFormat="1" applyFill="1" applyAlignment="1">
      <alignment horizontal="center"/>
    </xf>
    <xf numFmtId="0" fontId="7" fillId="5" borderId="0" xfId="0" applyFont="1" applyFill="1" applyAlignment="1">
      <alignment horizontal="center"/>
    </xf>
    <xf numFmtId="0" fontId="8" fillId="4" borderId="6" xfId="0" applyFont="1" applyFill="1" applyBorder="1" applyAlignment="1"/>
    <xf numFmtId="0" fontId="22" fillId="8" borderId="0" xfId="0" applyFont="1" applyFill="1" applyAlignment="1"/>
    <xf numFmtId="0" fontId="23" fillId="8" borderId="0" xfId="0" applyFont="1" applyFill="1" applyAlignment="1"/>
    <xf numFmtId="0" fontId="22" fillId="3" borderId="0" xfId="0" applyFont="1" applyFill="1" applyAlignment="1"/>
    <xf numFmtId="0" fontId="23" fillId="3" borderId="0" xfId="0" applyFont="1" applyFill="1" applyAlignment="1"/>
    <xf numFmtId="0" fontId="22" fillId="9" borderId="0" xfId="0" applyFont="1" applyFill="1" applyAlignment="1"/>
    <xf numFmtId="0" fontId="22" fillId="7" borderId="0" xfId="0" applyFont="1" applyFill="1" applyAlignment="1"/>
  </cellXfs>
  <cellStyles count="6">
    <cellStyle name="Comma 8" xfId="3" xr:uid="{22DDD5DA-9CC4-46A3-88B5-65545DDADA03}"/>
    <cellStyle name="Comma 8 2" xfId="5" xr:uid="{E702F75E-0843-447A-8562-1156F9AC07F8}"/>
    <cellStyle name="Hyperlink" xfId="1" builtinId="8"/>
    <cellStyle name="Normal" xfId="0" builtinId="0"/>
    <cellStyle name="Normal 2" xfId="4" xr:uid="{B6C3DB4F-E074-4EBD-9F07-A9A3B3B5C2A8}"/>
    <cellStyle name="Normal 28" xfId="2" xr:uid="{8393DE84-F88C-453F-A2E0-7B2C357D648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251459</xdr:colOff>
      <xdr:row>1</xdr:row>
      <xdr:rowOff>167640</xdr:rowOff>
    </xdr:from>
    <xdr:to>
      <xdr:col>7</xdr:col>
      <xdr:colOff>1636</xdr:colOff>
      <xdr:row>4</xdr:row>
      <xdr:rowOff>10160</xdr:rowOff>
    </xdr:to>
    <xdr:pic>
      <xdr:nvPicPr>
        <xdr:cNvPr id="2" name="Graphic 24">
          <a:extLst>
            <a:ext uri="{FF2B5EF4-FFF2-40B4-BE49-F238E27FC236}">
              <a16:creationId xmlns:a16="http://schemas.microsoft.com/office/drawing/2014/main" id="{757ADD09-84D4-4447-84DF-1C7EB307543E}"/>
            </a:ext>
          </a:extLst>
        </xdr:cNvPr>
        <xdr:cNvPicPr>
          <a:picLocks/>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684519" y="358140"/>
          <a:ext cx="2043797" cy="46863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3542</xdr:colOff>
      <xdr:row>3</xdr:row>
      <xdr:rowOff>97155</xdr:rowOff>
    </xdr:to>
    <xdr:pic>
      <xdr:nvPicPr>
        <xdr:cNvPr id="2" name="Graphic 24">
          <a:extLst>
            <a:ext uri="{FF2B5EF4-FFF2-40B4-BE49-F238E27FC236}">
              <a16:creationId xmlns:a16="http://schemas.microsoft.com/office/drawing/2014/main" id="{01AE742D-F67E-4AF2-AEF0-C7A6936E240F}"/>
            </a:ext>
          </a:extLst>
        </xdr:cNvPr>
        <xdr:cNvPicPr>
          <a:picLocks/>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381000" y="180975"/>
          <a:ext cx="2032367" cy="45529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358140</xdr:colOff>
      <xdr:row>1</xdr:row>
      <xdr:rowOff>0</xdr:rowOff>
    </xdr:from>
    <xdr:to>
      <xdr:col>1</xdr:col>
      <xdr:colOff>2007602</xdr:colOff>
      <xdr:row>3</xdr:row>
      <xdr:rowOff>106680</xdr:rowOff>
    </xdr:to>
    <xdr:pic>
      <xdr:nvPicPr>
        <xdr:cNvPr id="2" name="Graphic 24">
          <a:extLst>
            <a:ext uri="{FF2B5EF4-FFF2-40B4-BE49-F238E27FC236}">
              <a16:creationId xmlns:a16="http://schemas.microsoft.com/office/drawing/2014/main" id="{3AC5A382-B5E7-4BBD-AB7D-4EC4C250D30C}"/>
            </a:ext>
          </a:extLst>
        </xdr:cNvPr>
        <xdr:cNvPicPr>
          <a:picLocks/>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358140" y="182880"/>
          <a:ext cx="2030462" cy="4724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198120</xdr:colOff>
      <xdr:row>1</xdr:row>
      <xdr:rowOff>0</xdr:rowOff>
    </xdr:from>
    <xdr:to>
      <xdr:col>1</xdr:col>
      <xdr:colOff>1839962</xdr:colOff>
      <xdr:row>3</xdr:row>
      <xdr:rowOff>106680</xdr:rowOff>
    </xdr:to>
    <xdr:pic>
      <xdr:nvPicPr>
        <xdr:cNvPr id="2" name="Graphic 24">
          <a:extLst>
            <a:ext uri="{FF2B5EF4-FFF2-40B4-BE49-F238E27FC236}">
              <a16:creationId xmlns:a16="http://schemas.microsoft.com/office/drawing/2014/main" id="{31ABDB8C-FA42-47AC-A715-3C65C1091146}"/>
            </a:ext>
          </a:extLst>
        </xdr:cNvPr>
        <xdr:cNvPicPr>
          <a:picLocks/>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201295" y="180975"/>
          <a:ext cx="1035417" cy="46545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198120</xdr:colOff>
      <xdr:row>1</xdr:row>
      <xdr:rowOff>0</xdr:rowOff>
    </xdr:from>
    <xdr:to>
      <xdr:col>1</xdr:col>
      <xdr:colOff>1839962</xdr:colOff>
      <xdr:row>3</xdr:row>
      <xdr:rowOff>106680</xdr:rowOff>
    </xdr:to>
    <xdr:pic>
      <xdr:nvPicPr>
        <xdr:cNvPr id="2" name="Graphic 24">
          <a:extLst>
            <a:ext uri="{FF2B5EF4-FFF2-40B4-BE49-F238E27FC236}">
              <a16:creationId xmlns:a16="http://schemas.microsoft.com/office/drawing/2014/main" id="{A2D86CC6-0F92-4EED-8EE8-BB9594180730}"/>
            </a:ext>
          </a:extLst>
        </xdr:cNvPr>
        <xdr:cNvPicPr>
          <a:picLocks/>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201295" y="180975"/>
          <a:ext cx="1035417" cy="46545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198120</xdr:colOff>
      <xdr:row>1</xdr:row>
      <xdr:rowOff>0</xdr:rowOff>
    </xdr:from>
    <xdr:to>
      <xdr:col>1</xdr:col>
      <xdr:colOff>1839962</xdr:colOff>
      <xdr:row>3</xdr:row>
      <xdr:rowOff>106680</xdr:rowOff>
    </xdr:to>
    <xdr:pic>
      <xdr:nvPicPr>
        <xdr:cNvPr id="2" name="Graphic 24">
          <a:extLst>
            <a:ext uri="{FF2B5EF4-FFF2-40B4-BE49-F238E27FC236}">
              <a16:creationId xmlns:a16="http://schemas.microsoft.com/office/drawing/2014/main" id="{7D59A6E5-A8B1-4CCF-974F-07F4064690DB}"/>
            </a:ext>
          </a:extLst>
        </xdr:cNvPr>
        <xdr:cNvPicPr>
          <a:picLocks/>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201295" y="180975"/>
          <a:ext cx="1035417" cy="46545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6</xdr:col>
      <xdr:colOff>251459</xdr:colOff>
      <xdr:row>1</xdr:row>
      <xdr:rowOff>167640</xdr:rowOff>
    </xdr:from>
    <xdr:to>
      <xdr:col>6</xdr:col>
      <xdr:colOff>2226676</xdr:colOff>
      <xdr:row>4</xdr:row>
      <xdr:rowOff>7620</xdr:rowOff>
    </xdr:to>
    <xdr:pic>
      <xdr:nvPicPr>
        <xdr:cNvPr id="2" name="Graphic 24">
          <a:extLst>
            <a:ext uri="{FF2B5EF4-FFF2-40B4-BE49-F238E27FC236}">
              <a16:creationId xmlns:a16="http://schemas.microsoft.com/office/drawing/2014/main" id="{9AE9A931-06F2-4586-82C7-CB19260B3A19}"/>
            </a:ext>
          </a:extLst>
        </xdr:cNvPr>
        <xdr:cNvPicPr>
          <a:picLocks/>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684519" y="358140"/>
          <a:ext cx="2022842" cy="4724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198120</xdr:colOff>
      <xdr:row>1</xdr:row>
      <xdr:rowOff>0</xdr:rowOff>
    </xdr:from>
    <xdr:to>
      <xdr:col>1</xdr:col>
      <xdr:colOff>1839962</xdr:colOff>
      <xdr:row>3</xdr:row>
      <xdr:rowOff>106680</xdr:rowOff>
    </xdr:to>
    <xdr:pic>
      <xdr:nvPicPr>
        <xdr:cNvPr id="2" name="Graphic 24">
          <a:extLst>
            <a:ext uri="{FF2B5EF4-FFF2-40B4-BE49-F238E27FC236}">
              <a16:creationId xmlns:a16="http://schemas.microsoft.com/office/drawing/2014/main" id="{42E518BE-0942-44CE-9CFC-8E074E36273D}"/>
            </a:ext>
          </a:extLst>
        </xdr:cNvPr>
        <xdr:cNvPicPr>
          <a:picLocks/>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98120" y="182880"/>
          <a:ext cx="2022842" cy="4724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28575</xdr:colOff>
      <xdr:row>1</xdr:row>
      <xdr:rowOff>0</xdr:rowOff>
    </xdr:from>
    <xdr:to>
      <xdr:col>1</xdr:col>
      <xdr:colOff>761369</xdr:colOff>
      <xdr:row>3</xdr:row>
      <xdr:rowOff>101691</xdr:rowOff>
    </xdr:to>
    <xdr:pic>
      <xdr:nvPicPr>
        <xdr:cNvPr id="3" name="Graphic 24">
          <a:extLst>
            <a:ext uri="{FF2B5EF4-FFF2-40B4-BE49-F238E27FC236}">
              <a16:creationId xmlns:a16="http://schemas.microsoft.com/office/drawing/2014/main" id="{F2164C51-55AB-434F-9192-332731C504B7}"/>
            </a:ext>
          </a:extLst>
        </xdr:cNvPr>
        <xdr:cNvPicPr>
          <a:picLocks/>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28575" y="180975"/>
          <a:ext cx="2037719" cy="46364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95250</xdr:colOff>
      <xdr:row>1</xdr:row>
      <xdr:rowOff>13607</xdr:rowOff>
    </xdr:from>
    <xdr:to>
      <xdr:col>1</xdr:col>
      <xdr:colOff>2136144</xdr:colOff>
      <xdr:row>3</xdr:row>
      <xdr:rowOff>120287</xdr:rowOff>
    </xdr:to>
    <xdr:pic>
      <xdr:nvPicPr>
        <xdr:cNvPr id="3" name="Graphic 24">
          <a:extLst>
            <a:ext uri="{FF2B5EF4-FFF2-40B4-BE49-F238E27FC236}">
              <a16:creationId xmlns:a16="http://schemas.microsoft.com/office/drawing/2014/main" id="{99A6051D-8655-49CD-8583-26398BDA1930}"/>
            </a:ext>
          </a:extLst>
        </xdr:cNvPr>
        <xdr:cNvPicPr>
          <a:picLocks/>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89857" y="190500"/>
          <a:ext cx="2040894" cy="46046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365760</xdr:colOff>
      <xdr:row>1</xdr:row>
      <xdr:rowOff>0</xdr:rowOff>
    </xdr:from>
    <xdr:to>
      <xdr:col>1</xdr:col>
      <xdr:colOff>2015222</xdr:colOff>
      <xdr:row>3</xdr:row>
      <xdr:rowOff>106680</xdr:rowOff>
    </xdr:to>
    <xdr:pic>
      <xdr:nvPicPr>
        <xdr:cNvPr id="2" name="Graphic 24">
          <a:extLst>
            <a:ext uri="{FF2B5EF4-FFF2-40B4-BE49-F238E27FC236}">
              <a16:creationId xmlns:a16="http://schemas.microsoft.com/office/drawing/2014/main" id="{4CDDCB40-7163-461E-9B84-FD427CE9DF65}"/>
            </a:ext>
          </a:extLst>
        </xdr:cNvPr>
        <xdr:cNvPicPr>
          <a:picLocks/>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365760" y="182880"/>
          <a:ext cx="2030462" cy="4724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3542</xdr:colOff>
      <xdr:row>3</xdr:row>
      <xdr:rowOff>97155</xdr:rowOff>
    </xdr:to>
    <xdr:pic>
      <xdr:nvPicPr>
        <xdr:cNvPr id="2" name="Graphic 24">
          <a:extLst>
            <a:ext uri="{FF2B5EF4-FFF2-40B4-BE49-F238E27FC236}">
              <a16:creationId xmlns:a16="http://schemas.microsoft.com/office/drawing/2014/main" id="{CE84A45C-56B2-4DD0-B0F2-2C19A266B9D2}"/>
            </a:ext>
          </a:extLst>
        </xdr:cNvPr>
        <xdr:cNvPicPr>
          <a:picLocks/>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381000" y="180975"/>
          <a:ext cx="2032367" cy="45529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198120</xdr:colOff>
      <xdr:row>1</xdr:row>
      <xdr:rowOff>0</xdr:rowOff>
    </xdr:from>
    <xdr:to>
      <xdr:col>1</xdr:col>
      <xdr:colOff>1839962</xdr:colOff>
      <xdr:row>3</xdr:row>
      <xdr:rowOff>106680</xdr:rowOff>
    </xdr:to>
    <xdr:pic>
      <xdr:nvPicPr>
        <xdr:cNvPr id="3" name="Graphic 24">
          <a:extLst>
            <a:ext uri="{FF2B5EF4-FFF2-40B4-BE49-F238E27FC236}">
              <a16:creationId xmlns:a16="http://schemas.microsoft.com/office/drawing/2014/main" id="{986148EF-067C-4169-8927-0F0CC29726A6}"/>
            </a:ext>
          </a:extLst>
        </xdr:cNvPr>
        <xdr:cNvPicPr>
          <a:picLocks/>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98120" y="182880"/>
          <a:ext cx="2022842" cy="47244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3542</xdr:colOff>
      <xdr:row>3</xdr:row>
      <xdr:rowOff>106680</xdr:rowOff>
    </xdr:to>
    <xdr:pic>
      <xdr:nvPicPr>
        <xdr:cNvPr id="2" name="Graphic 24">
          <a:extLst>
            <a:ext uri="{FF2B5EF4-FFF2-40B4-BE49-F238E27FC236}">
              <a16:creationId xmlns:a16="http://schemas.microsoft.com/office/drawing/2014/main" id="{37226032-280D-48B5-9EB4-16BBED374619}"/>
            </a:ext>
          </a:extLst>
        </xdr:cNvPr>
        <xdr:cNvPicPr>
          <a:picLocks/>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381000" y="182880"/>
          <a:ext cx="2030462" cy="47244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3542</xdr:colOff>
      <xdr:row>3</xdr:row>
      <xdr:rowOff>106680</xdr:rowOff>
    </xdr:to>
    <xdr:pic>
      <xdr:nvPicPr>
        <xdr:cNvPr id="2" name="Graphic 24">
          <a:extLst>
            <a:ext uri="{FF2B5EF4-FFF2-40B4-BE49-F238E27FC236}">
              <a16:creationId xmlns:a16="http://schemas.microsoft.com/office/drawing/2014/main" id="{0E6D8896-EA17-4854-916B-2FE00F230996}"/>
            </a:ext>
          </a:extLst>
        </xdr:cNvPr>
        <xdr:cNvPicPr>
          <a:picLocks/>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381000" y="180975"/>
          <a:ext cx="2032367" cy="4667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1"/>
    </sheetNames>
    <sheetDataSet>
      <sheetData sheetId="0"/>
    </sheetDataSet>
  </externalBook>
</externalLink>
</file>

<file path=xl/theme/theme1.xml><?xml version="1.0" encoding="utf-8"?>
<a:theme xmlns:a="http://schemas.openxmlformats.org/drawingml/2006/main" name="Office Theme">
  <a:themeElements>
    <a:clrScheme name="Auroratmp">
      <a:dk1>
        <a:srgbClr val="3C3C3B"/>
      </a:dk1>
      <a:lt1>
        <a:srgbClr val="FFFFFF"/>
      </a:lt1>
      <a:dk2>
        <a:srgbClr val="838383"/>
      </a:dk2>
      <a:lt2>
        <a:srgbClr val="E7E7E7"/>
      </a:lt2>
      <a:accent1>
        <a:srgbClr val="F59E00"/>
      </a:accent1>
      <a:accent2>
        <a:srgbClr val="FFCC00"/>
      </a:accent2>
      <a:accent3>
        <a:srgbClr val="6F8DB9"/>
      </a:accent3>
      <a:accent4>
        <a:srgbClr val="A6B727"/>
      </a:accent4>
      <a:accent5>
        <a:srgbClr val="636362"/>
      </a:accent5>
      <a:accent6>
        <a:srgbClr val="DF5327"/>
      </a:accent6>
      <a:hlink>
        <a:srgbClr val="4E5F6E"/>
      </a:hlink>
      <a:folHlink>
        <a:srgbClr val="8A8A88"/>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1F1BA-CFA1-432B-8D0A-EB29D4A7F3C5}">
  <sheetPr codeName="Sheet5"/>
  <dimension ref="A1:I46"/>
  <sheetViews>
    <sheetView showGridLines="0" zoomScaleNormal="100" workbookViewId="0"/>
  </sheetViews>
  <sheetFormatPr defaultColWidth="8.7109375" defaultRowHeight="14.45"/>
  <cols>
    <col min="1" max="2" width="2.5703125" customWidth="1"/>
    <col min="3" max="3" width="4" customWidth="1"/>
    <col min="4" max="4" width="20.5703125" customWidth="1"/>
    <col min="5" max="5" width="23.42578125" customWidth="1"/>
    <col min="6" max="6" width="26.28515625" customWidth="1"/>
    <col min="7" max="7" width="33.42578125" customWidth="1"/>
    <col min="8" max="9" width="2.5703125" customWidth="1"/>
  </cols>
  <sheetData>
    <row r="1" spans="1:9" ht="18.600000000000001" thickBot="1">
      <c r="A1" s="1"/>
      <c r="B1" s="1"/>
      <c r="C1" s="1"/>
      <c r="D1" s="1"/>
      <c r="E1" s="1"/>
      <c r="F1" s="1"/>
      <c r="G1" s="1"/>
      <c r="H1" s="1"/>
      <c r="I1" s="1"/>
    </row>
    <row r="2" spans="1:9" ht="18">
      <c r="A2" s="1"/>
      <c r="B2" s="2"/>
      <c r="C2" s="3"/>
      <c r="D2" s="3"/>
      <c r="E2" s="3"/>
      <c r="F2" s="3"/>
      <c r="G2" s="3"/>
      <c r="H2" s="4"/>
      <c r="I2" s="1"/>
    </row>
    <row r="3" spans="1:9" ht="21.6">
      <c r="A3" s="1"/>
      <c r="B3" s="5"/>
      <c r="C3" s="6"/>
      <c r="D3" s="7"/>
      <c r="E3" s="7"/>
      <c r="F3" s="8"/>
      <c r="G3" s="8"/>
      <c r="H3" s="9"/>
      <c r="I3" s="1"/>
    </row>
    <row r="4" spans="1:9" ht="18">
      <c r="A4" s="1"/>
      <c r="B4" s="5"/>
      <c r="C4" s="10"/>
      <c r="D4" s="8"/>
      <c r="E4" s="8"/>
      <c r="F4" s="8"/>
      <c r="G4" s="8"/>
      <c r="H4" s="9"/>
      <c r="I4" s="1"/>
    </row>
    <row r="5" spans="1:9" ht="18">
      <c r="A5" s="1"/>
      <c r="B5" s="5"/>
      <c r="C5" s="11" t="s">
        <v>0</v>
      </c>
      <c r="D5" s="8"/>
      <c r="E5" s="8"/>
      <c r="F5" s="8"/>
      <c r="G5" s="8"/>
      <c r="H5" s="9"/>
      <c r="I5" s="1"/>
    </row>
    <row r="6" spans="1:9" ht="27.6" customHeight="1">
      <c r="A6" s="1"/>
      <c r="B6" s="5"/>
      <c r="C6" s="12"/>
      <c r="D6" s="78"/>
      <c r="E6" s="78"/>
      <c r="F6" s="78"/>
      <c r="G6" s="78"/>
      <c r="H6" s="9"/>
      <c r="I6" s="1"/>
    </row>
    <row r="7" spans="1:9" ht="18">
      <c r="A7" s="1"/>
      <c r="B7" s="5"/>
      <c r="C7" s="12"/>
      <c r="D7" s="78"/>
      <c r="E7" s="78"/>
      <c r="F7" s="78"/>
      <c r="G7" s="78"/>
      <c r="H7" s="9"/>
      <c r="I7" s="1"/>
    </row>
    <row r="8" spans="1:9" ht="18">
      <c r="A8" s="1"/>
      <c r="B8" s="5"/>
      <c r="C8" s="12" t="s">
        <v>1</v>
      </c>
      <c r="D8" s="13"/>
      <c r="E8" s="13"/>
      <c r="F8" s="13"/>
      <c r="G8" s="13"/>
      <c r="H8" s="9"/>
      <c r="I8" s="1"/>
    </row>
    <row r="9" spans="1:9" ht="18">
      <c r="A9" s="1"/>
      <c r="B9" s="5"/>
      <c r="C9" s="12"/>
      <c r="D9" s="14" t="s">
        <v>2</v>
      </c>
      <c r="E9" s="79">
        <v>3</v>
      </c>
      <c r="F9" s="79"/>
      <c r="G9" s="79"/>
      <c r="H9" s="9"/>
      <c r="I9" s="1"/>
    </row>
    <row r="10" spans="1:9" ht="18">
      <c r="A10" s="1"/>
      <c r="B10" s="5"/>
      <c r="C10" s="12"/>
      <c r="D10" s="14" t="s">
        <v>3</v>
      </c>
      <c r="E10" s="80">
        <v>45176</v>
      </c>
      <c r="F10" s="80"/>
      <c r="G10" s="80"/>
      <c r="H10" s="9"/>
      <c r="I10" s="1"/>
    </row>
    <row r="11" spans="1:9" ht="18">
      <c r="A11" s="1"/>
      <c r="B11" s="5"/>
      <c r="C11" s="12"/>
      <c r="D11" s="14" t="s">
        <v>4</v>
      </c>
      <c r="E11" s="78" t="s">
        <v>5</v>
      </c>
      <c r="F11" s="78"/>
      <c r="G11" s="78"/>
      <c r="H11" s="9"/>
      <c r="I11" s="1"/>
    </row>
    <row r="12" spans="1:9" ht="18">
      <c r="A12" s="1"/>
      <c r="B12" s="5"/>
      <c r="C12" s="12"/>
      <c r="D12" s="14" t="s">
        <v>6</v>
      </c>
      <c r="E12" s="78" t="s">
        <v>7</v>
      </c>
      <c r="F12" s="78"/>
      <c r="G12" s="78"/>
      <c r="H12" s="9"/>
      <c r="I12" s="1"/>
    </row>
    <row r="13" spans="1:9" ht="18">
      <c r="A13" s="1"/>
      <c r="B13" s="5"/>
      <c r="C13" s="12"/>
      <c r="D13" s="14" t="s">
        <v>8</v>
      </c>
      <c r="E13" s="78" t="s">
        <v>9</v>
      </c>
      <c r="F13" s="78"/>
      <c r="G13" s="78"/>
      <c r="H13" s="9"/>
      <c r="I13" s="1"/>
    </row>
    <row r="14" spans="1:9" ht="18">
      <c r="A14" s="1"/>
      <c r="B14" s="5"/>
      <c r="C14" s="12"/>
      <c r="D14" s="14" t="s">
        <v>10</v>
      </c>
      <c r="E14" s="78" t="s">
        <v>11</v>
      </c>
      <c r="F14" s="78"/>
      <c r="G14" s="78"/>
      <c r="H14" s="9"/>
      <c r="I14" s="1"/>
    </row>
    <row r="15" spans="1:9" ht="18">
      <c r="A15" s="1"/>
      <c r="B15" s="5"/>
      <c r="C15" s="12"/>
      <c r="D15" s="14" t="s">
        <v>12</v>
      </c>
      <c r="E15" s="78">
        <v>2021</v>
      </c>
      <c r="F15" s="78"/>
      <c r="G15" s="78"/>
      <c r="H15" s="9"/>
      <c r="I15" s="1"/>
    </row>
    <row r="16" spans="1:9" ht="18">
      <c r="A16" s="1"/>
      <c r="B16" s="5"/>
      <c r="C16" s="8"/>
      <c r="D16" s="8"/>
      <c r="E16" s="8"/>
      <c r="F16" s="8"/>
      <c r="G16" s="8"/>
      <c r="H16" s="9"/>
      <c r="I16" s="1"/>
    </row>
    <row r="17" spans="1:9" ht="18">
      <c r="A17" s="1"/>
      <c r="B17" s="5"/>
      <c r="C17" s="12" t="s">
        <v>13</v>
      </c>
      <c r="D17" s="8"/>
      <c r="E17" s="8"/>
      <c r="F17" s="8"/>
      <c r="G17" s="8"/>
      <c r="H17" s="9"/>
      <c r="I17" s="1"/>
    </row>
    <row r="18" spans="1:9" ht="18">
      <c r="A18" s="1"/>
      <c r="B18" s="5"/>
      <c r="C18" s="8"/>
      <c r="D18" s="15" t="s">
        <v>14</v>
      </c>
      <c r="E18" s="91" t="s">
        <v>15</v>
      </c>
      <c r="F18" s="91"/>
      <c r="G18" s="15" t="s">
        <v>16</v>
      </c>
      <c r="H18" s="9"/>
      <c r="I18" s="1"/>
    </row>
    <row r="19" spans="1:9" ht="18">
      <c r="A19" s="1"/>
      <c r="B19" s="5"/>
      <c r="C19" s="8"/>
      <c r="D19" s="16" t="s">
        <v>17</v>
      </c>
      <c r="E19" s="77" t="s">
        <v>18</v>
      </c>
      <c r="F19" s="77"/>
      <c r="G19" s="17"/>
      <c r="H19" s="9"/>
      <c r="I19" s="1"/>
    </row>
    <row r="20" spans="1:9" ht="18">
      <c r="A20" s="1"/>
      <c r="B20" s="5"/>
      <c r="C20" s="8"/>
      <c r="D20" s="18"/>
      <c r="E20" s="17"/>
      <c r="F20" s="17"/>
      <c r="G20" s="17"/>
      <c r="H20" s="9"/>
      <c r="I20" s="1"/>
    </row>
    <row r="21" spans="1:9" ht="18">
      <c r="A21" s="1"/>
      <c r="B21" s="5"/>
      <c r="C21" s="8"/>
      <c r="D21" s="16" t="s">
        <v>19</v>
      </c>
      <c r="E21" s="77" t="s">
        <v>20</v>
      </c>
      <c r="F21" s="77"/>
      <c r="G21" s="17" t="s">
        <v>21</v>
      </c>
      <c r="H21" s="9"/>
      <c r="I21" s="1"/>
    </row>
    <row r="22" spans="1:9" ht="18">
      <c r="A22" s="1"/>
      <c r="B22" s="5"/>
      <c r="C22" s="8"/>
      <c r="D22" s="18"/>
      <c r="E22" s="17"/>
      <c r="F22" s="17"/>
      <c r="G22" s="17"/>
      <c r="H22" s="9"/>
      <c r="I22" s="1"/>
    </row>
    <row r="23" spans="1:9" ht="18">
      <c r="A23" s="1"/>
      <c r="B23" s="5"/>
      <c r="C23" s="8"/>
      <c r="D23" s="19" t="s">
        <v>22</v>
      </c>
      <c r="E23" s="83" t="s">
        <v>23</v>
      </c>
      <c r="F23" s="83"/>
      <c r="G23" s="17" t="s">
        <v>21</v>
      </c>
      <c r="H23" s="9"/>
      <c r="I23" s="1"/>
    </row>
    <row r="24" spans="1:9" ht="18">
      <c r="A24" s="1"/>
      <c r="B24" s="5"/>
      <c r="C24" s="8"/>
      <c r="D24" s="14"/>
      <c r="E24" s="84"/>
      <c r="F24" s="84"/>
      <c r="G24" s="17" t="s">
        <v>24</v>
      </c>
      <c r="H24" s="9"/>
      <c r="I24" s="1"/>
    </row>
    <row r="25" spans="1:9" ht="18">
      <c r="A25" s="1"/>
      <c r="B25" s="5"/>
      <c r="C25" s="8"/>
      <c r="D25" s="14"/>
      <c r="E25" s="84"/>
      <c r="F25" s="84"/>
      <c r="G25" s="20" t="s">
        <v>25</v>
      </c>
      <c r="H25" s="9"/>
      <c r="I25" s="1"/>
    </row>
    <row r="26" spans="1:9" ht="18">
      <c r="A26" s="1"/>
      <c r="B26" s="5"/>
      <c r="C26" s="8"/>
      <c r="D26" s="14"/>
      <c r="E26" s="84"/>
      <c r="F26" s="84"/>
      <c r="G26" s="20" t="s">
        <v>26</v>
      </c>
      <c r="H26" s="9"/>
      <c r="I26" s="1"/>
    </row>
    <row r="27" spans="1:9" ht="18">
      <c r="A27" s="1"/>
      <c r="B27" s="5"/>
      <c r="C27" s="8"/>
      <c r="D27" s="14"/>
      <c r="E27" s="84"/>
      <c r="F27" s="84"/>
      <c r="G27" s="20" t="s">
        <v>27</v>
      </c>
      <c r="H27" s="9"/>
      <c r="I27" s="1"/>
    </row>
    <row r="28" spans="1:9" ht="18">
      <c r="A28" s="1"/>
      <c r="B28" s="5"/>
      <c r="C28" s="8"/>
      <c r="D28" s="14"/>
      <c r="E28" s="84"/>
      <c r="F28" s="84"/>
      <c r="G28" s="20" t="s">
        <v>28</v>
      </c>
      <c r="H28" s="9"/>
      <c r="I28" s="1"/>
    </row>
    <row r="29" spans="1:9" ht="18">
      <c r="A29" s="1"/>
      <c r="B29" s="5"/>
      <c r="C29" s="8"/>
      <c r="D29" s="14"/>
      <c r="E29" s="84"/>
      <c r="F29" s="84"/>
      <c r="G29" s="20" t="s">
        <v>29</v>
      </c>
      <c r="H29" s="9"/>
      <c r="I29" s="1"/>
    </row>
    <row r="30" spans="1:9" ht="26.1">
      <c r="A30" s="1"/>
      <c r="B30" s="5"/>
      <c r="C30" s="8"/>
      <c r="D30" s="14"/>
      <c r="E30" s="84"/>
      <c r="F30" s="84"/>
      <c r="G30" s="20" t="s">
        <v>30</v>
      </c>
      <c r="H30" s="9"/>
      <c r="I30" s="1"/>
    </row>
    <row r="31" spans="1:9" ht="18">
      <c r="A31" s="1"/>
      <c r="B31" s="5"/>
      <c r="C31" s="8"/>
      <c r="D31" s="14"/>
      <c r="E31" s="84"/>
      <c r="F31" s="84"/>
      <c r="G31" s="20" t="s">
        <v>31</v>
      </c>
      <c r="H31" s="9"/>
      <c r="I31" s="1"/>
    </row>
    <row r="32" spans="1:9" ht="18">
      <c r="A32" s="1"/>
      <c r="B32" s="5"/>
      <c r="C32" s="8"/>
      <c r="D32" s="21"/>
      <c r="E32" s="85"/>
      <c r="F32" s="85"/>
      <c r="G32" s="20" t="s">
        <v>32</v>
      </c>
      <c r="H32" s="9"/>
      <c r="I32" s="1"/>
    </row>
    <row r="33" spans="1:9" ht="18">
      <c r="A33" s="1"/>
      <c r="B33" s="5"/>
      <c r="C33" s="8"/>
      <c r="D33" s="14"/>
      <c r="E33" s="22"/>
      <c r="F33" s="22"/>
      <c r="G33" s="13"/>
      <c r="H33" s="9"/>
      <c r="I33" s="1"/>
    </row>
    <row r="34" spans="1:9" ht="18">
      <c r="A34" s="1"/>
      <c r="B34" s="5"/>
      <c r="C34" s="8"/>
      <c r="D34" s="16" t="s">
        <v>33</v>
      </c>
      <c r="E34" s="77" t="s">
        <v>34</v>
      </c>
      <c r="F34" s="77"/>
      <c r="G34" s="17"/>
      <c r="H34" s="9"/>
      <c r="I34" s="1"/>
    </row>
    <row r="35" spans="1:9" ht="18">
      <c r="A35" s="1"/>
      <c r="B35" s="5"/>
      <c r="C35" s="8"/>
      <c r="D35" s="23"/>
      <c r="E35" s="23"/>
      <c r="F35" s="23"/>
      <c r="G35" s="23"/>
      <c r="H35" s="9"/>
      <c r="I35" s="1"/>
    </row>
    <row r="36" spans="1:9" ht="18">
      <c r="A36" s="1"/>
      <c r="B36" s="5"/>
      <c r="C36" s="12" t="s">
        <v>35</v>
      </c>
      <c r="D36" s="8"/>
      <c r="E36" s="8"/>
      <c r="F36" s="8"/>
      <c r="G36" s="8"/>
      <c r="H36" s="9"/>
      <c r="I36" s="1"/>
    </row>
    <row r="37" spans="1:9" ht="18">
      <c r="A37" s="1"/>
      <c r="B37" s="5"/>
      <c r="C37" s="8"/>
      <c r="D37" s="15" t="s">
        <v>2</v>
      </c>
      <c r="E37" s="91" t="s">
        <v>15</v>
      </c>
      <c r="F37" s="91"/>
      <c r="G37" s="15" t="s">
        <v>36</v>
      </c>
      <c r="H37" s="9"/>
      <c r="I37" s="1"/>
    </row>
    <row r="38" spans="1:9" ht="18">
      <c r="A38" s="1"/>
      <c r="B38" s="5"/>
      <c r="C38" s="8"/>
      <c r="D38" s="24">
        <v>1</v>
      </c>
      <c r="E38" s="86" t="s">
        <v>37</v>
      </c>
      <c r="F38" s="81"/>
      <c r="G38" s="25">
        <v>44824</v>
      </c>
      <c r="H38" s="9"/>
      <c r="I38" s="1"/>
    </row>
    <row r="39" spans="1:9" ht="18">
      <c r="A39" s="1"/>
      <c r="B39" s="5"/>
      <c r="C39" s="8"/>
      <c r="D39" s="24">
        <v>2</v>
      </c>
      <c r="E39" s="81" t="s">
        <v>38</v>
      </c>
      <c r="F39" s="81"/>
      <c r="G39" s="25">
        <v>44879</v>
      </c>
      <c r="H39" s="9"/>
      <c r="I39" s="1"/>
    </row>
    <row r="40" spans="1:9" ht="18">
      <c r="A40" s="1"/>
      <c r="B40" s="5"/>
      <c r="C40" s="8"/>
      <c r="D40" s="24">
        <v>3</v>
      </c>
      <c r="E40" s="81" t="s">
        <v>39</v>
      </c>
      <c r="F40" s="81"/>
      <c r="G40" s="25">
        <f>E10</f>
        <v>45176</v>
      </c>
      <c r="H40" s="9"/>
      <c r="I40" s="1"/>
    </row>
    <row r="41" spans="1:9" ht="18">
      <c r="A41" s="1"/>
      <c r="B41" s="5"/>
      <c r="C41" s="11" t="s">
        <v>40</v>
      </c>
      <c r="D41" s="8"/>
      <c r="E41" s="8"/>
      <c r="F41" s="8"/>
      <c r="G41" s="8"/>
      <c r="H41" s="9"/>
      <c r="I41" s="1"/>
    </row>
    <row r="42" spans="1:9" ht="63.75" customHeight="1">
      <c r="A42" s="1"/>
      <c r="B42" s="5"/>
      <c r="C42" s="82" t="s">
        <v>41</v>
      </c>
      <c r="D42" s="82"/>
      <c r="E42" s="82"/>
      <c r="F42" s="82"/>
      <c r="G42" s="82"/>
      <c r="H42" s="9"/>
      <c r="I42" s="1"/>
    </row>
    <row r="43" spans="1:9" ht="94.35" customHeight="1">
      <c r="A43" s="1"/>
      <c r="B43" s="5"/>
      <c r="C43" s="82" t="s">
        <v>42</v>
      </c>
      <c r="D43" s="82"/>
      <c r="E43" s="82"/>
      <c r="F43" s="82"/>
      <c r="G43" s="82"/>
      <c r="H43" s="9"/>
      <c r="I43" s="1"/>
    </row>
    <row r="44" spans="1:9" ht="33" customHeight="1">
      <c r="A44" s="1"/>
      <c r="B44" s="5"/>
      <c r="C44" s="82" t="s">
        <v>43</v>
      </c>
      <c r="D44" s="82"/>
      <c r="E44" s="82"/>
      <c r="F44" s="82"/>
      <c r="G44" s="82"/>
      <c r="H44" s="9"/>
      <c r="I44" s="1"/>
    </row>
    <row r="45" spans="1:9" ht="18.600000000000001" thickBot="1">
      <c r="A45" s="1"/>
      <c r="B45" s="26"/>
      <c r="C45" s="27"/>
      <c r="D45" s="27"/>
      <c r="E45" s="27"/>
      <c r="F45" s="27"/>
      <c r="G45" s="27"/>
      <c r="H45" s="28"/>
      <c r="I45" s="1"/>
    </row>
    <row r="46" spans="1:9" ht="18">
      <c r="A46" s="1"/>
      <c r="B46" s="1"/>
      <c r="C46" s="1"/>
      <c r="D46" s="1"/>
      <c r="E46" s="1"/>
      <c r="F46" s="1"/>
      <c r="G46" s="1"/>
      <c r="H46" s="1"/>
      <c r="I46" s="1"/>
    </row>
  </sheetData>
  <mergeCells count="21">
    <mergeCell ref="E39:F39"/>
    <mergeCell ref="C42:G42"/>
    <mergeCell ref="C43:G43"/>
    <mergeCell ref="C44:G44"/>
    <mergeCell ref="E23:F32"/>
    <mergeCell ref="E34:F34"/>
    <mergeCell ref="E37:F37"/>
    <mergeCell ref="E38:F38"/>
    <mergeCell ref="E40:F40"/>
    <mergeCell ref="E21:F21"/>
    <mergeCell ref="D6:G6"/>
    <mergeCell ref="D7:G7"/>
    <mergeCell ref="E9:G9"/>
    <mergeCell ref="E10:G10"/>
    <mergeCell ref="E11:G11"/>
    <mergeCell ref="E12:G12"/>
    <mergeCell ref="E13:G13"/>
    <mergeCell ref="E14:G14"/>
    <mergeCell ref="E15:G15"/>
    <mergeCell ref="E18:F18"/>
    <mergeCell ref="E19:F19"/>
  </mergeCells>
  <hyperlinks>
    <hyperlink ref="D19" location="Intro!A1" display="Intro" xr:uid="{C654CE6B-A561-475E-A671-1A39DA72B13C}"/>
    <hyperlink ref="D21" location="'Common assumptions'!A1" display="Common assumptions" xr:uid="{97AC9F43-A7A4-49B5-AA4E-10E10FF72174}"/>
    <hyperlink ref="D23" location="'S1'!A1" display="Central" xr:uid="{63A383BA-9247-4846-BA51-1D0D22D99F07}"/>
    <hyperlink ref="D34" location="Glossary!A1" display="Glossary" xr:uid="{B8BC683E-866C-4E27-9FE6-FB590292070E}"/>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D793C-F624-4A4E-98BE-1B76F4BDC299}">
  <sheetPr codeName="Sheet17"/>
  <dimension ref="A1:AR258"/>
  <sheetViews>
    <sheetView showGridLines="0" zoomScale="70" zoomScaleNormal="70" workbookViewId="0">
      <pane xSplit="5" ySplit="5" topLeftCell="F165" activePane="bottomRight" state="frozen"/>
      <selection pane="bottomRight" activeCell="C174" sqref="C174"/>
      <selection pane="bottomLeft" activeCell="D1" sqref="D1"/>
      <selection pane="topRight" activeCell="D1" sqref="D1"/>
    </sheetView>
  </sheetViews>
  <sheetFormatPr defaultColWidth="8.7109375" defaultRowHeight="14.45"/>
  <cols>
    <col min="1" max="1" width="5.5703125" customWidth="1"/>
    <col min="2" max="2" width="29.5703125" customWidth="1"/>
    <col min="3" max="3" width="28.7109375" customWidth="1"/>
    <col min="4" max="4" width="10.7109375" customWidth="1"/>
    <col min="5" max="5" width="12.42578125" customWidth="1"/>
    <col min="6" max="34" width="8.7109375" customWidth="1"/>
  </cols>
  <sheetData>
    <row r="1" spans="1:44">
      <c r="A1" s="12"/>
      <c r="B1" s="8"/>
      <c r="C1" s="12" t="s">
        <v>44</v>
      </c>
      <c r="D1" s="38" t="s">
        <v>76</v>
      </c>
      <c r="E1" s="8"/>
      <c r="F1" s="8"/>
      <c r="G1" s="8"/>
      <c r="H1" s="8"/>
      <c r="I1" s="8"/>
      <c r="J1" s="8"/>
      <c r="K1" s="8"/>
      <c r="L1" s="8"/>
      <c r="M1" s="8"/>
      <c r="N1" s="8"/>
      <c r="O1" s="8"/>
      <c r="P1" s="8"/>
      <c r="Q1" s="8"/>
      <c r="R1" s="8"/>
      <c r="S1" s="8"/>
      <c r="T1" s="8"/>
      <c r="U1" s="8"/>
      <c r="V1" s="8"/>
      <c r="W1" s="8"/>
      <c r="X1" s="8"/>
      <c r="Y1" s="8"/>
      <c r="Z1" s="8"/>
      <c r="AA1" s="8"/>
      <c r="AB1" s="8"/>
      <c r="AC1" s="8"/>
      <c r="AD1" s="8"/>
      <c r="AE1" s="8"/>
      <c r="AF1" s="8"/>
      <c r="AG1" s="8"/>
      <c r="AH1" s="8"/>
    </row>
    <row r="2" spans="1:44">
      <c r="A2" s="12"/>
      <c r="B2" s="8"/>
      <c r="C2" s="12" t="s">
        <v>8</v>
      </c>
      <c r="D2" s="38" t="s">
        <v>46</v>
      </c>
      <c r="E2" s="8"/>
      <c r="F2" s="8"/>
      <c r="G2" s="8"/>
      <c r="H2" s="8"/>
      <c r="I2" s="8"/>
      <c r="J2" s="8"/>
      <c r="K2" s="8"/>
      <c r="L2" s="8"/>
      <c r="M2" s="8"/>
      <c r="N2" s="8"/>
      <c r="O2" s="8"/>
      <c r="P2" s="8"/>
      <c r="Q2" s="8"/>
      <c r="R2" s="8"/>
      <c r="S2" s="8"/>
      <c r="T2" s="8"/>
      <c r="U2" s="8"/>
      <c r="V2" s="8"/>
      <c r="W2" s="8"/>
      <c r="X2" s="8"/>
      <c r="Y2" s="8"/>
      <c r="Z2" s="8"/>
      <c r="AA2" s="8"/>
      <c r="AB2" s="8"/>
      <c r="AC2" s="8"/>
      <c r="AD2" s="8"/>
      <c r="AE2" s="8"/>
      <c r="AF2" s="8"/>
      <c r="AG2" s="8"/>
      <c r="AH2" s="8"/>
    </row>
    <row r="3" spans="1:44">
      <c r="A3" s="12"/>
      <c r="B3" s="8"/>
      <c r="C3" s="12" t="s">
        <v>10</v>
      </c>
      <c r="D3" s="38" t="s">
        <v>47</v>
      </c>
      <c r="E3" s="8"/>
      <c r="F3" s="8"/>
      <c r="G3" s="8"/>
      <c r="H3" s="8"/>
      <c r="I3" s="8"/>
      <c r="J3" s="8"/>
      <c r="K3" s="8"/>
      <c r="L3" s="8"/>
      <c r="M3" s="8"/>
      <c r="N3" s="8"/>
      <c r="O3" s="8"/>
      <c r="P3" s="8"/>
      <c r="Q3" s="8"/>
      <c r="R3" s="8"/>
      <c r="S3" s="8"/>
      <c r="T3" s="8"/>
      <c r="U3" s="8"/>
      <c r="V3" s="8"/>
      <c r="W3" s="8"/>
      <c r="X3" s="8"/>
      <c r="Y3" s="8"/>
      <c r="Z3" s="8"/>
      <c r="AA3" s="8"/>
      <c r="AB3" s="8"/>
      <c r="AC3" s="8"/>
      <c r="AD3" s="8"/>
      <c r="AE3" s="8"/>
      <c r="AF3" s="8"/>
      <c r="AG3" s="8"/>
      <c r="AH3" s="8"/>
    </row>
    <row r="4" spans="1:44">
      <c r="A4" s="8"/>
      <c r="B4" s="8"/>
      <c r="C4" s="12" t="s">
        <v>48</v>
      </c>
      <c r="D4" s="38" t="s">
        <v>246</v>
      </c>
      <c r="E4" s="8"/>
      <c r="F4" s="8"/>
      <c r="G4" s="8"/>
      <c r="H4" s="8"/>
      <c r="I4" s="8"/>
      <c r="J4" s="8"/>
      <c r="K4" s="8"/>
      <c r="L4" s="8"/>
      <c r="M4" s="8"/>
      <c r="N4" s="8"/>
      <c r="O4" s="8"/>
      <c r="P4" s="8"/>
      <c r="Q4" s="8"/>
      <c r="R4" s="8"/>
      <c r="S4" s="8"/>
      <c r="T4" s="8"/>
      <c r="U4" s="8"/>
      <c r="V4" s="8"/>
      <c r="W4" s="8"/>
      <c r="X4" s="8"/>
      <c r="Y4" s="8"/>
      <c r="Z4" s="8"/>
      <c r="AA4" s="8"/>
      <c r="AB4" s="8"/>
      <c r="AC4" s="8"/>
      <c r="AD4" s="8"/>
      <c r="AE4" s="8"/>
      <c r="AF4" s="8"/>
      <c r="AG4" s="8"/>
      <c r="AH4" s="8"/>
    </row>
    <row r="5" spans="1:44" ht="14.1" customHeight="1">
      <c r="A5" s="12"/>
      <c r="B5" s="12"/>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row>
    <row r="6" spans="1:44">
      <c r="A6" s="30" t="s">
        <v>21</v>
      </c>
      <c r="B6" s="30"/>
      <c r="C6" s="31"/>
      <c r="D6" s="31"/>
      <c r="E6" s="31"/>
      <c r="F6" s="31"/>
      <c r="G6" s="31"/>
      <c r="H6" s="31"/>
      <c r="I6" s="31"/>
      <c r="J6" s="31"/>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row>
    <row r="7" spans="1:44">
      <c r="A7" s="32"/>
      <c r="B7" s="32"/>
      <c r="C7" s="32" t="s">
        <v>50</v>
      </c>
      <c r="D7" s="32"/>
      <c r="E7" s="32" t="s">
        <v>51</v>
      </c>
      <c r="F7" s="33">
        <v>2022</v>
      </c>
      <c r="G7" s="33">
        <v>2023</v>
      </c>
      <c r="H7" s="33">
        <v>2024</v>
      </c>
      <c r="I7" s="33">
        <v>2025</v>
      </c>
      <c r="J7" s="33">
        <v>2026</v>
      </c>
      <c r="K7" s="33">
        <v>2027</v>
      </c>
      <c r="L7" s="33">
        <v>2028</v>
      </c>
      <c r="M7" s="33">
        <v>2029</v>
      </c>
      <c r="N7" s="33">
        <v>2030</v>
      </c>
      <c r="O7" s="33">
        <v>2031</v>
      </c>
      <c r="P7" s="33">
        <v>2032</v>
      </c>
      <c r="Q7" s="33">
        <v>2033</v>
      </c>
      <c r="R7" s="33">
        <v>2034</v>
      </c>
      <c r="S7" s="33">
        <v>2035</v>
      </c>
      <c r="T7" s="33">
        <v>2036</v>
      </c>
      <c r="U7" s="33">
        <v>2037</v>
      </c>
      <c r="V7" s="33">
        <v>2038</v>
      </c>
      <c r="W7" s="33">
        <v>2039</v>
      </c>
      <c r="X7" s="33">
        <v>2040</v>
      </c>
      <c r="Y7" s="33">
        <v>2041</v>
      </c>
      <c r="Z7" s="33">
        <v>2042</v>
      </c>
      <c r="AA7" s="33">
        <v>2043</v>
      </c>
      <c r="AB7" s="33">
        <v>2044</v>
      </c>
      <c r="AC7" s="33">
        <v>2045</v>
      </c>
      <c r="AD7" s="33">
        <v>2046</v>
      </c>
      <c r="AE7" s="33">
        <v>2047</v>
      </c>
      <c r="AF7" s="33">
        <v>2048</v>
      </c>
      <c r="AG7" s="33">
        <v>2049</v>
      </c>
      <c r="AH7" s="33">
        <v>2050</v>
      </c>
      <c r="AI7" s="33">
        <v>2051</v>
      </c>
      <c r="AJ7" s="33">
        <v>2052</v>
      </c>
      <c r="AK7" s="33">
        <v>2053</v>
      </c>
      <c r="AL7" s="33">
        <v>2054</v>
      </c>
      <c r="AM7" s="33">
        <v>2055</v>
      </c>
      <c r="AN7" s="33">
        <v>2056</v>
      </c>
      <c r="AO7" s="33">
        <v>2057</v>
      </c>
      <c r="AP7" s="33">
        <v>2058</v>
      </c>
      <c r="AQ7" s="33">
        <v>2059</v>
      </c>
      <c r="AR7" s="33">
        <v>2060</v>
      </c>
    </row>
    <row r="8" spans="1:44">
      <c r="A8" s="12"/>
      <c r="B8" s="12" t="s">
        <v>120</v>
      </c>
      <c r="C8" s="8" t="s">
        <v>121</v>
      </c>
      <c r="D8" s="8"/>
      <c r="E8" s="34" t="s">
        <v>117</v>
      </c>
      <c r="F8" s="39">
        <v>66.12</v>
      </c>
      <c r="G8" s="39">
        <v>56.97</v>
      </c>
      <c r="H8" s="39">
        <v>40.72</v>
      </c>
      <c r="I8" s="39">
        <v>29.41</v>
      </c>
      <c r="J8" s="39">
        <v>23.5</v>
      </c>
      <c r="K8" s="39">
        <v>21.95</v>
      </c>
      <c r="L8" s="39">
        <v>20.100000000000001</v>
      </c>
      <c r="M8" s="39">
        <v>20.170000000000002</v>
      </c>
      <c r="N8" s="39">
        <v>20.329999999999998</v>
      </c>
      <c r="O8" s="39">
        <v>20.55</v>
      </c>
      <c r="P8" s="39">
        <v>20.78</v>
      </c>
      <c r="Q8" s="39">
        <v>20.95</v>
      </c>
      <c r="R8" s="39">
        <v>21.12</v>
      </c>
      <c r="S8" s="39">
        <v>21.3</v>
      </c>
      <c r="T8" s="39">
        <v>21.47</v>
      </c>
      <c r="U8" s="39">
        <v>21.64</v>
      </c>
      <c r="V8" s="39">
        <v>21.82</v>
      </c>
      <c r="W8" s="39">
        <v>22</v>
      </c>
      <c r="X8" s="39">
        <v>22.17</v>
      </c>
      <c r="Y8" s="39">
        <v>22.32</v>
      </c>
      <c r="Z8" s="39">
        <v>22.46</v>
      </c>
      <c r="AA8" s="39">
        <v>22.58</v>
      </c>
      <c r="AB8" s="39">
        <v>22.7</v>
      </c>
      <c r="AC8" s="39">
        <v>22.8</v>
      </c>
      <c r="AD8" s="39">
        <v>22.91</v>
      </c>
      <c r="AE8" s="39">
        <v>23.02</v>
      </c>
      <c r="AF8" s="39">
        <v>23.13</v>
      </c>
      <c r="AG8" s="39">
        <v>23.22</v>
      </c>
      <c r="AH8" s="39">
        <v>23.33</v>
      </c>
      <c r="AI8" s="39">
        <v>23.44</v>
      </c>
      <c r="AJ8" s="39">
        <v>23.55</v>
      </c>
      <c r="AK8" s="39">
        <v>23.65</v>
      </c>
      <c r="AL8" s="39">
        <v>23.75</v>
      </c>
      <c r="AM8" s="39">
        <v>23.86</v>
      </c>
      <c r="AN8" s="39">
        <v>23.97</v>
      </c>
      <c r="AO8" s="39">
        <v>24.07</v>
      </c>
      <c r="AP8" s="39">
        <v>24.18</v>
      </c>
      <c r="AQ8" s="39">
        <v>24.28</v>
      </c>
      <c r="AR8" s="39">
        <v>24.39</v>
      </c>
    </row>
    <row r="9" spans="1:44">
      <c r="A9" s="12"/>
      <c r="B9" s="12"/>
      <c r="C9" s="8" t="s">
        <v>122</v>
      </c>
      <c r="D9" s="8"/>
      <c r="E9" s="34" t="s">
        <v>123</v>
      </c>
      <c r="F9" s="39">
        <v>202.79</v>
      </c>
      <c r="G9" s="39">
        <v>138.80000000000001</v>
      </c>
      <c r="H9" s="39">
        <v>100.35</v>
      </c>
      <c r="I9" s="39">
        <v>80.77</v>
      </c>
      <c r="J9" s="39">
        <v>73.95</v>
      </c>
      <c r="K9" s="39">
        <v>67.540000000000006</v>
      </c>
      <c r="L9" s="39">
        <v>61.16</v>
      </c>
      <c r="M9" s="39">
        <v>57.1</v>
      </c>
      <c r="N9" s="39">
        <v>57.78</v>
      </c>
      <c r="O9" s="39">
        <v>58.47</v>
      </c>
      <c r="P9" s="39">
        <v>59.16</v>
      </c>
      <c r="Q9" s="39">
        <v>59.85</v>
      </c>
      <c r="R9" s="39">
        <v>60.54</v>
      </c>
      <c r="S9" s="39">
        <v>61.23</v>
      </c>
      <c r="T9" s="39">
        <v>61.23</v>
      </c>
      <c r="U9" s="39">
        <v>61.23</v>
      </c>
      <c r="V9" s="39">
        <v>61.23</v>
      </c>
      <c r="W9" s="39">
        <v>61.23</v>
      </c>
      <c r="X9" s="39">
        <v>61.23</v>
      </c>
      <c r="Y9" s="39">
        <v>63.43</v>
      </c>
      <c r="Z9" s="39">
        <v>63.98</v>
      </c>
      <c r="AA9" s="39">
        <v>64.53</v>
      </c>
      <c r="AB9" s="39">
        <v>65.08</v>
      </c>
      <c r="AC9" s="39">
        <v>65.63</v>
      </c>
      <c r="AD9" s="39">
        <v>66.180000000000007</v>
      </c>
      <c r="AE9" s="39">
        <v>66.73</v>
      </c>
      <c r="AF9" s="39">
        <v>67.28</v>
      </c>
      <c r="AG9" s="39">
        <v>67.83</v>
      </c>
      <c r="AH9" s="39">
        <v>68.38</v>
      </c>
      <c r="AI9" s="39">
        <v>68.930000000000007</v>
      </c>
      <c r="AJ9" s="39">
        <v>69.48</v>
      </c>
      <c r="AK9" s="39">
        <v>70.03</v>
      </c>
      <c r="AL9" s="39">
        <v>70.58</v>
      </c>
      <c r="AM9" s="39">
        <v>71.13</v>
      </c>
      <c r="AN9" s="39">
        <v>71.680000000000007</v>
      </c>
      <c r="AO9" s="39">
        <v>72.23</v>
      </c>
      <c r="AP9" s="39">
        <v>72.78</v>
      </c>
      <c r="AQ9" s="39">
        <v>73.33</v>
      </c>
      <c r="AR9" s="39">
        <v>73.88</v>
      </c>
    </row>
    <row r="10" spans="1:44">
      <c r="A10" s="40"/>
      <c r="B10" s="12"/>
      <c r="C10" s="8" t="s">
        <v>124</v>
      </c>
      <c r="D10" s="8"/>
      <c r="E10" s="34" t="s">
        <v>123</v>
      </c>
      <c r="F10" s="39">
        <v>94.17</v>
      </c>
      <c r="G10" s="39">
        <v>89.46</v>
      </c>
      <c r="H10" s="39">
        <v>89.57</v>
      </c>
      <c r="I10" s="39">
        <v>91.18</v>
      </c>
      <c r="J10" s="39">
        <v>93.88</v>
      </c>
      <c r="K10" s="39">
        <v>96.41</v>
      </c>
      <c r="L10" s="39">
        <v>101.84</v>
      </c>
      <c r="M10" s="39">
        <v>104.44</v>
      </c>
      <c r="N10" s="39">
        <v>107.03</v>
      </c>
      <c r="O10" s="39">
        <v>109.73</v>
      </c>
      <c r="P10" s="39">
        <v>112.43</v>
      </c>
      <c r="Q10" s="39">
        <v>115.13</v>
      </c>
      <c r="R10" s="39">
        <v>117.82</v>
      </c>
      <c r="S10" s="39">
        <v>120.52</v>
      </c>
      <c r="T10" s="39">
        <v>123.22</v>
      </c>
      <c r="U10" s="39">
        <v>125.91</v>
      </c>
      <c r="V10" s="39">
        <v>128.61000000000001</v>
      </c>
      <c r="W10" s="39">
        <v>131.31</v>
      </c>
      <c r="X10" s="39">
        <v>134.01</v>
      </c>
      <c r="Y10" s="39">
        <v>136.69999999999999</v>
      </c>
      <c r="Z10" s="39">
        <v>139.4</v>
      </c>
      <c r="AA10" s="39">
        <v>142.1</v>
      </c>
      <c r="AB10" s="39">
        <v>144.80000000000001</v>
      </c>
      <c r="AC10" s="39">
        <v>147.49</v>
      </c>
      <c r="AD10" s="39">
        <v>150.19</v>
      </c>
      <c r="AE10" s="39">
        <v>152.88999999999999</v>
      </c>
      <c r="AF10" s="39">
        <v>155.58000000000001</v>
      </c>
      <c r="AG10" s="39">
        <v>158.28</v>
      </c>
      <c r="AH10" s="39">
        <v>160.97999999999999</v>
      </c>
      <c r="AI10" s="39">
        <v>163.68</v>
      </c>
      <c r="AJ10" s="39">
        <v>166.37</v>
      </c>
      <c r="AK10" s="39">
        <v>169.07</v>
      </c>
      <c r="AL10" s="39">
        <v>171.77</v>
      </c>
      <c r="AM10" s="39">
        <v>174.46</v>
      </c>
      <c r="AN10" s="39">
        <v>177.16</v>
      </c>
      <c r="AO10" s="39">
        <v>179.86</v>
      </c>
      <c r="AP10" s="39">
        <v>182.56</v>
      </c>
      <c r="AQ10" s="39">
        <v>185.25</v>
      </c>
      <c r="AR10" s="39">
        <v>187.95</v>
      </c>
    </row>
    <row r="11" spans="1:44">
      <c r="A11" s="12"/>
      <c r="B11" s="12"/>
      <c r="C11" s="8"/>
      <c r="D11" s="8"/>
      <c r="E11" s="34"/>
      <c r="F11" s="39"/>
      <c r="G11" s="39"/>
      <c r="H11" s="39"/>
      <c r="I11" s="39"/>
      <c r="J11" s="39"/>
      <c r="K11" s="39"/>
      <c r="L11" s="39"/>
      <c r="M11" s="39"/>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row>
    <row r="12" spans="1:44">
      <c r="A12" s="12"/>
      <c r="B12" s="12" t="s">
        <v>125</v>
      </c>
      <c r="C12" s="8" t="s">
        <v>125</v>
      </c>
      <c r="D12" s="8"/>
      <c r="E12" s="34" t="s">
        <v>96</v>
      </c>
      <c r="F12" s="39">
        <v>318.29000000000002</v>
      </c>
      <c r="G12" s="39">
        <v>322.3</v>
      </c>
      <c r="H12" s="39">
        <v>328.45</v>
      </c>
      <c r="I12" s="39">
        <v>338.9</v>
      </c>
      <c r="J12" s="39">
        <v>349.23</v>
      </c>
      <c r="K12" s="39">
        <v>359.1</v>
      </c>
      <c r="L12" s="39">
        <v>369.72</v>
      </c>
      <c r="M12" s="39">
        <v>380.59</v>
      </c>
      <c r="N12" s="39">
        <v>400.09</v>
      </c>
      <c r="O12" s="39">
        <v>416.01</v>
      </c>
      <c r="P12" s="39">
        <v>427.31</v>
      </c>
      <c r="Q12" s="39">
        <v>439.8</v>
      </c>
      <c r="R12" s="39">
        <v>454.78</v>
      </c>
      <c r="S12" s="39">
        <v>470.27</v>
      </c>
      <c r="T12" s="39">
        <v>491.32</v>
      </c>
      <c r="U12" s="39">
        <v>509.93</v>
      </c>
      <c r="V12" s="39">
        <v>527.99</v>
      </c>
      <c r="W12" s="39">
        <v>544.92999999999995</v>
      </c>
      <c r="X12" s="39">
        <v>561.49</v>
      </c>
      <c r="Y12" s="39">
        <v>579.03</v>
      </c>
      <c r="Z12" s="39">
        <v>595.79</v>
      </c>
      <c r="AA12" s="39">
        <v>611.54999999999995</v>
      </c>
      <c r="AB12" s="39">
        <v>632.37</v>
      </c>
      <c r="AC12" s="39">
        <v>647.49</v>
      </c>
      <c r="AD12" s="39">
        <v>660.73</v>
      </c>
      <c r="AE12" s="39">
        <v>673.31</v>
      </c>
      <c r="AF12" s="39">
        <v>687.4</v>
      </c>
      <c r="AG12" s="39">
        <v>696.77</v>
      </c>
      <c r="AH12" s="39">
        <v>705.89</v>
      </c>
      <c r="AI12" s="39">
        <v>709.77</v>
      </c>
      <c r="AJ12" s="39">
        <v>711.91</v>
      </c>
      <c r="AK12" s="39">
        <v>715.03</v>
      </c>
      <c r="AL12" s="39">
        <v>716.95</v>
      </c>
      <c r="AM12" s="39">
        <v>717.85</v>
      </c>
      <c r="AN12" s="39">
        <v>721.8</v>
      </c>
      <c r="AO12" s="39">
        <v>724.42</v>
      </c>
      <c r="AP12" s="39">
        <v>728.05</v>
      </c>
      <c r="AQ12" s="39">
        <v>732.5</v>
      </c>
      <c r="AR12" s="39">
        <v>737.1</v>
      </c>
    </row>
    <row r="13" spans="1:44">
      <c r="A13" s="12"/>
      <c r="B13" s="12"/>
      <c r="C13" s="41" t="s">
        <v>126</v>
      </c>
      <c r="D13" s="41"/>
      <c r="E13" s="34" t="s">
        <v>96</v>
      </c>
      <c r="F13" s="39">
        <v>1.6</v>
      </c>
      <c r="G13" s="39">
        <v>2.21</v>
      </c>
      <c r="H13" s="39">
        <v>3.28</v>
      </c>
      <c r="I13" s="39">
        <v>6.59</v>
      </c>
      <c r="J13" s="39">
        <v>10.37</v>
      </c>
      <c r="K13" s="39">
        <v>14.66</v>
      </c>
      <c r="L13" s="39">
        <v>19.45</v>
      </c>
      <c r="M13" s="39">
        <v>24.82</v>
      </c>
      <c r="N13" s="39">
        <v>30.67</v>
      </c>
      <c r="O13" s="39">
        <v>36.299999999999997</v>
      </c>
      <c r="P13" s="39">
        <v>42.39</v>
      </c>
      <c r="Q13" s="39">
        <v>48.57</v>
      </c>
      <c r="R13" s="39">
        <v>54.4</v>
      </c>
      <c r="S13" s="39">
        <v>60.39</v>
      </c>
      <c r="T13" s="39">
        <v>66.709999999999994</v>
      </c>
      <c r="U13" s="39">
        <v>72.88</v>
      </c>
      <c r="V13" s="39">
        <v>78.95</v>
      </c>
      <c r="W13" s="39">
        <v>85.19</v>
      </c>
      <c r="X13" s="39">
        <v>91.32</v>
      </c>
      <c r="Y13" s="39">
        <v>97.4</v>
      </c>
      <c r="Z13" s="39">
        <v>103.45</v>
      </c>
      <c r="AA13" s="39">
        <v>109.65</v>
      </c>
      <c r="AB13" s="39">
        <v>116.9</v>
      </c>
      <c r="AC13" s="39">
        <v>121.71</v>
      </c>
      <c r="AD13" s="39">
        <v>125.01</v>
      </c>
      <c r="AE13" s="39">
        <v>127.74</v>
      </c>
      <c r="AF13" s="39">
        <v>130.16999999999999</v>
      </c>
      <c r="AG13" s="39">
        <v>132.78</v>
      </c>
      <c r="AH13" s="39">
        <v>134.62</v>
      </c>
      <c r="AI13" s="39">
        <v>135.38999999999999</v>
      </c>
      <c r="AJ13" s="39">
        <v>135.69</v>
      </c>
      <c r="AK13" s="39">
        <v>136.15</v>
      </c>
      <c r="AL13" s="39">
        <v>136.78</v>
      </c>
      <c r="AM13" s="39">
        <v>137.16999999999999</v>
      </c>
      <c r="AN13" s="39">
        <v>137.57</v>
      </c>
      <c r="AO13" s="39">
        <v>137.57</v>
      </c>
      <c r="AP13" s="39">
        <v>137.52000000000001</v>
      </c>
      <c r="AQ13" s="39">
        <v>137.6</v>
      </c>
      <c r="AR13" s="39">
        <v>137.66</v>
      </c>
    </row>
    <row r="14" spans="1:44">
      <c r="A14" s="12"/>
      <c r="B14" s="12"/>
      <c r="C14" s="41" t="s">
        <v>127</v>
      </c>
      <c r="D14" s="41"/>
      <c r="E14" s="34" t="s">
        <v>96</v>
      </c>
      <c r="F14" s="39">
        <v>28.69</v>
      </c>
      <c r="G14" s="39">
        <v>29.36</v>
      </c>
      <c r="H14" s="39">
        <v>31.19</v>
      </c>
      <c r="I14" s="39">
        <v>33.340000000000003</v>
      </c>
      <c r="J14" s="39">
        <v>35.68</v>
      </c>
      <c r="K14" s="39">
        <v>37.909999999999997</v>
      </c>
      <c r="L14" s="39">
        <v>40.04</v>
      </c>
      <c r="M14" s="39">
        <v>42.04</v>
      </c>
      <c r="N14" s="39">
        <v>44.65</v>
      </c>
      <c r="O14" s="39">
        <v>47.41</v>
      </c>
      <c r="P14" s="39">
        <v>50.14</v>
      </c>
      <c r="Q14" s="39">
        <v>52.76</v>
      </c>
      <c r="R14" s="39">
        <v>55.35</v>
      </c>
      <c r="S14" s="39">
        <v>57.87</v>
      </c>
      <c r="T14" s="39">
        <v>60.35</v>
      </c>
      <c r="U14" s="39">
        <v>62.73</v>
      </c>
      <c r="V14" s="39">
        <v>65.05</v>
      </c>
      <c r="W14" s="39">
        <v>67.33</v>
      </c>
      <c r="X14" s="39">
        <v>69.569999999999993</v>
      </c>
      <c r="Y14" s="39">
        <v>71.67</v>
      </c>
      <c r="Z14" s="39">
        <v>73.75</v>
      </c>
      <c r="AA14" s="39">
        <v>75.77</v>
      </c>
      <c r="AB14" s="39">
        <v>77.77</v>
      </c>
      <c r="AC14" s="39">
        <v>79.72</v>
      </c>
      <c r="AD14" s="39">
        <v>81.56</v>
      </c>
      <c r="AE14" s="39">
        <v>83.33</v>
      </c>
      <c r="AF14" s="39">
        <v>84.03</v>
      </c>
      <c r="AG14" s="39">
        <v>83.58</v>
      </c>
      <c r="AH14" s="39">
        <v>83.18</v>
      </c>
      <c r="AI14" s="39">
        <v>83.23</v>
      </c>
      <c r="AJ14" s="39">
        <v>82.86</v>
      </c>
      <c r="AK14" s="39">
        <v>82.35</v>
      </c>
      <c r="AL14" s="39">
        <v>82.11</v>
      </c>
      <c r="AM14" s="39">
        <v>81.86</v>
      </c>
      <c r="AN14" s="39">
        <v>81.66</v>
      </c>
      <c r="AO14" s="39">
        <v>81.48</v>
      </c>
      <c r="AP14" s="39">
        <v>81.37</v>
      </c>
      <c r="AQ14" s="39">
        <v>81.239999999999995</v>
      </c>
      <c r="AR14" s="39">
        <v>81.33</v>
      </c>
    </row>
    <row r="15" spans="1:44">
      <c r="A15" s="12"/>
      <c r="B15" s="12"/>
      <c r="C15" s="41" t="s">
        <v>128</v>
      </c>
      <c r="D15" s="41"/>
      <c r="E15" s="34" t="s">
        <v>96</v>
      </c>
      <c r="F15" s="39">
        <v>4.6500000000000004</v>
      </c>
      <c r="G15" s="39">
        <v>6.95</v>
      </c>
      <c r="H15" s="39">
        <v>9.84</v>
      </c>
      <c r="I15" s="39">
        <v>14.37</v>
      </c>
      <c r="J15" s="39">
        <v>18.21</v>
      </c>
      <c r="K15" s="39">
        <v>21.08</v>
      </c>
      <c r="L15" s="39">
        <v>24.53</v>
      </c>
      <c r="M15" s="39">
        <v>27.74</v>
      </c>
      <c r="N15" s="39">
        <v>38.57</v>
      </c>
      <c r="O15" s="39">
        <v>46.17</v>
      </c>
      <c r="P15" s="39">
        <v>48.94</v>
      </c>
      <c r="Q15" s="39">
        <v>52.5</v>
      </c>
      <c r="R15" s="39">
        <v>59.41</v>
      </c>
      <c r="S15" s="39">
        <v>66.7</v>
      </c>
      <c r="T15" s="39">
        <v>78.87</v>
      </c>
      <c r="U15" s="39">
        <v>88.99</v>
      </c>
      <c r="V15" s="39">
        <v>98.91</v>
      </c>
      <c r="W15" s="39">
        <v>108.13</v>
      </c>
      <c r="X15" s="39">
        <v>117.88</v>
      </c>
      <c r="Y15" s="39">
        <v>128.09</v>
      </c>
      <c r="Z15" s="39">
        <v>138.43</v>
      </c>
      <c r="AA15" s="39">
        <v>147.97</v>
      </c>
      <c r="AB15" s="39">
        <v>161.07</v>
      </c>
      <c r="AC15" s="39">
        <v>170.43</v>
      </c>
      <c r="AD15" s="39">
        <v>179.05</v>
      </c>
      <c r="AE15" s="39">
        <v>187.33</v>
      </c>
      <c r="AF15" s="39">
        <v>198.58</v>
      </c>
      <c r="AG15" s="39">
        <v>206.13</v>
      </c>
      <c r="AH15" s="39">
        <v>214.19</v>
      </c>
      <c r="AI15" s="39">
        <v>217.65</v>
      </c>
      <c r="AJ15" s="39">
        <v>220.27</v>
      </c>
      <c r="AK15" s="39">
        <v>223.8</v>
      </c>
      <c r="AL15" s="39">
        <v>225.72</v>
      </c>
      <c r="AM15" s="39">
        <v>226.86</v>
      </c>
      <c r="AN15" s="39">
        <v>231.03</v>
      </c>
      <c r="AO15" s="39">
        <v>234.2</v>
      </c>
      <c r="AP15" s="39">
        <v>238.39</v>
      </c>
      <c r="AQ15" s="39">
        <v>243.27</v>
      </c>
      <c r="AR15" s="39">
        <v>248.12</v>
      </c>
    </row>
    <row r="16" spans="1:44">
      <c r="A16" s="12"/>
      <c r="B16" s="12"/>
      <c r="C16" s="8" t="s">
        <v>129</v>
      </c>
      <c r="D16" s="8"/>
      <c r="E16" s="34" t="s">
        <v>92</v>
      </c>
      <c r="F16" s="39">
        <v>59.977411454524862</v>
      </c>
      <c r="G16" s="39">
        <v>60.257372954375874</v>
      </c>
      <c r="H16" s="39">
        <v>61.115518211387894</v>
      </c>
      <c r="I16" s="39">
        <v>62.632493627344211</v>
      </c>
      <c r="J16" s="39">
        <v>64.037093241598114</v>
      </c>
      <c r="K16" s="39">
        <v>65.138977026177216</v>
      </c>
      <c r="L16" s="39">
        <v>66.744778759811169</v>
      </c>
      <c r="M16" s="39">
        <v>68.135936362713792</v>
      </c>
      <c r="N16" s="39">
        <v>70.114927423350053</v>
      </c>
      <c r="O16" s="39">
        <v>72.135316333521615</v>
      </c>
      <c r="P16" s="39">
        <v>73.745792650960595</v>
      </c>
      <c r="Q16" s="39">
        <v>75.418769029460393</v>
      </c>
      <c r="R16" s="39">
        <v>77.115750624338403</v>
      </c>
      <c r="S16" s="39">
        <v>78.851935338694304</v>
      </c>
      <c r="T16" s="39">
        <v>80.503412462825949</v>
      </c>
      <c r="U16" s="39">
        <v>82.309318950286581</v>
      </c>
      <c r="V16" s="39">
        <v>83.981669008317056</v>
      </c>
      <c r="W16" s="39">
        <v>85.67716446513586</v>
      </c>
      <c r="X16" s="39">
        <v>87.462732053264148</v>
      </c>
      <c r="Y16" s="39">
        <v>89.364746676989</v>
      </c>
      <c r="Z16" s="39">
        <v>91.065868318947949</v>
      </c>
      <c r="AA16" s="39">
        <v>92.626649733652926</v>
      </c>
      <c r="AB16" s="39">
        <v>94.428865250576905</v>
      </c>
      <c r="AC16" s="39">
        <v>95.633652052032829</v>
      </c>
      <c r="AD16" s="39">
        <v>96.783307163052626</v>
      </c>
      <c r="AE16" s="39">
        <v>97.733104195056683</v>
      </c>
      <c r="AF16" s="39">
        <v>98.303744305450493</v>
      </c>
      <c r="AG16" s="39">
        <v>98.645810536225298</v>
      </c>
      <c r="AH16" s="39">
        <v>98.96115852146437</v>
      </c>
      <c r="AI16" s="51">
        <v>98.022413319814433</v>
      </c>
      <c r="AJ16" s="51">
        <v>97.072090835650187</v>
      </c>
      <c r="AK16" s="51">
        <v>95.956652272249741</v>
      </c>
      <c r="AL16" s="51">
        <v>95.000547606593699</v>
      </c>
      <c r="AM16" s="51">
        <v>94.159540328722287</v>
      </c>
      <c r="AN16" s="51">
        <v>93.285112802880661</v>
      </c>
      <c r="AO16" s="51">
        <v>92.481554069287057</v>
      </c>
      <c r="AP16" s="51">
        <v>91.651264740526955</v>
      </c>
      <c r="AQ16" s="51">
        <v>91.070469417775996</v>
      </c>
      <c r="AR16" s="51">
        <v>90.586853138303297</v>
      </c>
    </row>
    <row r="17" spans="1:44">
      <c r="A17" s="12"/>
      <c r="B17" s="12"/>
      <c r="C17" s="8"/>
      <c r="D17" s="8"/>
      <c r="E17" s="8"/>
      <c r="F17" s="35"/>
      <c r="G17" s="35"/>
      <c r="H17" s="35"/>
      <c r="I17" s="35"/>
      <c r="J17" s="35"/>
      <c r="K17" s="35"/>
      <c r="L17" s="35"/>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row>
    <row r="18" spans="1:44">
      <c r="A18" s="30" t="s">
        <v>130</v>
      </c>
      <c r="B18" s="30"/>
      <c r="C18" s="31"/>
      <c r="D18" s="31"/>
      <c r="E18" s="31"/>
      <c r="F18" s="31"/>
      <c r="G18" s="31"/>
      <c r="H18" s="31"/>
      <c r="I18" s="31"/>
      <c r="J18" s="31"/>
      <c r="K18" s="31"/>
      <c r="L18" s="31"/>
      <c r="M18" s="31"/>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row>
    <row r="19" spans="1:44">
      <c r="A19" s="32"/>
      <c r="B19" s="32"/>
      <c r="C19" s="32" t="s">
        <v>50</v>
      </c>
      <c r="D19" s="32"/>
      <c r="E19" s="32" t="s">
        <v>51</v>
      </c>
      <c r="F19" s="33">
        <v>2022</v>
      </c>
      <c r="G19" s="33">
        <v>2023</v>
      </c>
      <c r="H19" s="33">
        <v>2024</v>
      </c>
      <c r="I19" s="33">
        <v>2025</v>
      </c>
      <c r="J19" s="33">
        <v>2026</v>
      </c>
      <c r="K19" s="33">
        <v>2027</v>
      </c>
      <c r="L19" s="33">
        <v>2028</v>
      </c>
      <c r="M19" s="33">
        <v>2029</v>
      </c>
      <c r="N19" s="33">
        <v>2030</v>
      </c>
      <c r="O19" s="33">
        <v>2031</v>
      </c>
      <c r="P19" s="33">
        <v>2032</v>
      </c>
      <c r="Q19" s="33">
        <v>2033</v>
      </c>
      <c r="R19" s="33">
        <v>2034</v>
      </c>
      <c r="S19" s="33">
        <v>2035</v>
      </c>
      <c r="T19" s="33">
        <v>2036</v>
      </c>
      <c r="U19" s="33">
        <v>2037</v>
      </c>
      <c r="V19" s="33">
        <v>2038</v>
      </c>
      <c r="W19" s="33">
        <v>2039</v>
      </c>
      <c r="X19" s="33">
        <v>2040</v>
      </c>
      <c r="Y19" s="33">
        <v>2041</v>
      </c>
      <c r="Z19" s="33">
        <v>2042</v>
      </c>
      <c r="AA19" s="33">
        <v>2043</v>
      </c>
      <c r="AB19" s="33">
        <v>2044</v>
      </c>
      <c r="AC19" s="33">
        <v>2045</v>
      </c>
      <c r="AD19" s="33">
        <v>2046</v>
      </c>
      <c r="AE19" s="33">
        <v>2047</v>
      </c>
      <c r="AF19" s="33">
        <v>2048</v>
      </c>
      <c r="AG19" s="33">
        <v>2049</v>
      </c>
      <c r="AH19" s="33">
        <v>2050</v>
      </c>
      <c r="AI19" s="33">
        <v>2051</v>
      </c>
      <c r="AJ19" s="33">
        <v>2052</v>
      </c>
      <c r="AK19" s="33">
        <v>2053</v>
      </c>
      <c r="AL19" s="33">
        <v>2054</v>
      </c>
      <c r="AM19" s="33">
        <v>2055</v>
      </c>
      <c r="AN19" s="33">
        <v>2056</v>
      </c>
      <c r="AO19" s="33">
        <v>2057</v>
      </c>
      <c r="AP19" s="33">
        <v>2058</v>
      </c>
      <c r="AQ19" s="33">
        <v>2059</v>
      </c>
      <c r="AR19" s="33">
        <v>2060</v>
      </c>
    </row>
    <row r="20" spans="1:44">
      <c r="A20" s="12"/>
      <c r="B20" s="12" t="s">
        <v>131</v>
      </c>
      <c r="C20" s="8" t="s">
        <v>132</v>
      </c>
      <c r="D20" s="8"/>
      <c r="E20" s="34" t="s">
        <v>117</v>
      </c>
      <c r="F20" s="39">
        <v>167.61</v>
      </c>
      <c r="G20" s="39">
        <v>141.61000000000001</v>
      </c>
      <c r="H20" s="39">
        <v>108.8</v>
      </c>
      <c r="I20" s="39">
        <v>82.14</v>
      </c>
      <c r="J20" s="39">
        <v>67.72</v>
      </c>
      <c r="K20" s="39">
        <v>60.51</v>
      </c>
      <c r="L20" s="39">
        <v>53.7</v>
      </c>
      <c r="M20" s="39">
        <v>48.17</v>
      </c>
      <c r="N20" s="39">
        <v>44.75</v>
      </c>
      <c r="O20" s="39">
        <v>45.83</v>
      </c>
      <c r="P20" s="39">
        <v>44.12</v>
      </c>
      <c r="Q20" s="39">
        <v>44.28</v>
      </c>
      <c r="R20" s="39">
        <v>43.1</v>
      </c>
      <c r="S20" s="39">
        <v>43.65</v>
      </c>
      <c r="T20" s="39">
        <v>44.46</v>
      </c>
      <c r="U20" s="39">
        <v>45.27</v>
      </c>
      <c r="V20" s="39">
        <v>47.58</v>
      </c>
      <c r="W20" s="39">
        <v>51.52</v>
      </c>
      <c r="X20" s="39">
        <v>50.98</v>
      </c>
      <c r="Y20" s="39">
        <v>51.65</v>
      </c>
      <c r="Z20" s="39">
        <v>51.41</v>
      </c>
      <c r="AA20" s="39">
        <v>51.58</v>
      </c>
      <c r="AB20" s="39">
        <v>50.99</v>
      </c>
      <c r="AC20" s="39">
        <v>51.08</v>
      </c>
      <c r="AD20" s="39">
        <v>49.85</v>
      </c>
      <c r="AE20" s="39">
        <v>48.49</v>
      </c>
      <c r="AF20" s="39">
        <v>46.4</v>
      </c>
      <c r="AG20" s="39">
        <v>46.28</v>
      </c>
      <c r="AH20" s="39">
        <v>46.92</v>
      </c>
      <c r="AI20" s="39">
        <v>48.64</v>
      </c>
      <c r="AJ20" s="39">
        <v>47.73</v>
      </c>
      <c r="AK20" s="39">
        <v>49.31</v>
      </c>
      <c r="AL20" s="39">
        <v>49.94</v>
      </c>
      <c r="AM20" s="39">
        <v>49.81</v>
      </c>
      <c r="AN20" s="39">
        <v>45.84</v>
      </c>
      <c r="AO20" s="39">
        <v>45.43</v>
      </c>
      <c r="AP20" s="39">
        <v>43.25</v>
      </c>
      <c r="AQ20" s="39">
        <v>42.52</v>
      </c>
      <c r="AR20" s="39">
        <v>42.69</v>
      </c>
    </row>
    <row r="21" spans="1:44">
      <c r="A21" s="12"/>
      <c r="B21" s="12"/>
      <c r="C21" s="8" t="s">
        <v>133</v>
      </c>
      <c r="D21" s="8"/>
      <c r="E21" s="34" t="s">
        <v>117</v>
      </c>
      <c r="F21" s="39">
        <v>183.1</v>
      </c>
      <c r="G21" s="39">
        <v>155.5</v>
      </c>
      <c r="H21" s="39">
        <v>118.78</v>
      </c>
      <c r="I21" s="39">
        <v>90.09</v>
      </c>
      <c r="J21" s="39">
        <v>74.47</v>
      </c>
      <c r="K21" s="39">
        <v>65.84</v>
      </c>
      <c r="L21" s="39">
        <v>57.77</v>
      </c>
      <c r="M21" s="39">
        <v>50.77</v>
      </c>
      <c r="N21" s="39">
        <v>45.37</v>
      </c>
      <c r="O21" s="39">
        <v>45.44</v>
      </c>
      <c r="P21" s="39">
        <v>42.53</v>
      </c>
      <c r="Q21" s="39">
        <v>42.08</v>
      </c>
      <c r="R21" s="39">
        <v>40.53</v>
      </c>
      <c r="S21" s="39">
        <v>41.18</v>
      </c>
      <c r="T21" s="39">
        <v>42.02</v>
      </c>
      <c r="U21" s="39">
        <v>42.7</v>
      </c>
      <c r="V21" s="39">
        <v>45.07</v>
      </c>
      <c r="W21" s="39">
        <v>49.76</v>
      </c>
      <c r="X21" s="39">
        <v>49.4</v>
      </c>
      <c r="Y21" s="39">
        <v>50.17</v>
      </c>
      <c r="Z21" s="39">
        <v>50.05</v>
      </c>
      <c r="AA21" s="39">
        <v>50.89</v>
      </c>
      <c r="AB21" s="39">
        <v>50.45</v>
      </c>
      <c r="AC21" s="39">
        <v>50.89</v>
      </c>
      <c r="AD21" s="39">
        <v>49.51</v>
      </c>
      <c r="AE21" s="39">
        <v>48.08</v>
      </c>
      <c r="AF21" s="39">
        <v>45.6</v>
      </c>
      <c r="AG21" s="39">
        <v>45.14</v>
      </c>
      <c r="AH21" s="39">
        <v>45.54</v>
      </c>
      <c r="AI21" s="39">
        <v>47.42</v>
      </c>
      <c r="AJ21" s="39">
        <v>45.88</v>
      </c>
      <c r="AK21" s="39">
        <v>47.7</v>
      </c>
      <c r="AL21" s="39">
        <v>48.41</v>
      </c>
      <c r="AM21" s="39">
        <v>48.64</v>
      </c>
      <c r="AN21" s="39">
        <v>44.23</v>
      </c>
      <c r="AO21" s="39">
        <v>44.63</v>
      </c>
      <c r="AP21" s="39">
        <v>42.08</v>
      </c>
      <c r="AQ21" s="39">
        <v>41.28</v>
      </c>
      <c r="AR21" s="39">
        <v>41.19</v>
      </c>
    </row>
    <row r="22" spans="1:44">
      <c r="A22" s="12"/>
      <c r="B22" s="12"/>
      <c r="C22" s="8"/>
      <c r="D22" s="8"/>
      <c r="E22" s="34"/>
      <c r="F22" s="35"/>
      <c r="G22" s="35"/>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row>
    <row r="23" spans="1:44">
      <c r="A23" s="12"/>
      <c r="B23" s="12" t="s">
        <v>134</v>
      </c>
      <c r="C23" s="8" t="s">
        <v>135</v>
      </c>
      <c r="D23" s="8"/>
      <c r="E23" s="34" t="s">
        <v>136</v>
      </c>
      <c r="F23" s="39">
        <v>91.64</v>
      </c>
      <c r="G23" s="39">
        <v>91.3</v>
      </c>
      <c r="H23" s="39">
        <v>68.010000000000005</v>
      </c>
      <c r="I23" s="39">
        <v>22.57</v>
      </c>
      <c r="J23" s="39">
        <v>9.42</v>
      </c>
      <c r="K23" s="39">
        <v>7.33</v>
      </c>
      <c r="L23" s="39">
        <v>6.36</v>
      </c>
      <c r="M23" s="39">
        <v>5.93</v>
      </c>
      <c r="N23" s="39">
        <v>4.9400000000000004</v>
      </c>
      <c r="O23" s="39">
        <v>5.48</v>
      </c>
      <c r="P23" s="39">
        <v>5.49</v>
      </c>
      <c r="Q23" s="39">
        <v>5.41</v>
      </c>
      <c r="R23" s="39">
        <v>5.28</v>
      </c>
      <c r="S23" s="39">
        <v>5.9</v>
      </c>
      <c r="T23" s="39">
        <v>6.7</v>
      </c>
      <c r="U23" s="39">
        <v>6.37</v>
      </c>
      <c r="V23" s="39">
        <v>7.47</v>
      </c>
      <c r="W23" s="39">
        <v>9.82</v>
      </c>
      <c r="X23" s="39">
        <v>9.69</v>
      </c>
      <c r="Y23" s="39">
        <v>10.1</v>
      </c>
      <c r="Z23" s="39">
        <v>10.199999999999999</v>
      </c>
      <c r="AA23" s="39">
        <v>10.29</v>
      </c>
      <c r="AB23" s="39">
        <v>10.11</v>
      </c>
      <c r="AC23" s="39">
        <v>10.41</v>
      </c>
      <c r="AD23" s="39">
        <v>10.33</v>
      </c>
      <c r="AE23" s="39">
        <v>9.8699999999999992</v>
      </c>
      <c r="AF23" s="39">
        <v>9.08</v>
      </c>
      <c r="AG23" s="39">
        <v>9.08</v>
      </c>
      <c r="AH23" s="39">
        <v>8.92</v>
      </c>
      <c r="AI23" s="39">
        <v>9.24</v>
      </c>
      <c r="AJ23" s="39">
        <v>8.6999999999999993</v>
      </c>
      <c r="AK23" s="39">
        <v>9.3000000000000007</v>
      </c>
      <c r="AL23" s="39">
        <v>9.27</v>
      </c>
      <c r="AM23" s="39">
        <v>8.9700000000000006</v>
      </c>
      <c r="AN23" s="39">
        <v>7.93</v>
      </c>
      <c r="AO23" s="39">
        <v>8.11</v>
      </c>
      <c r="AP23" s="39">
        <v>7.15</v>
      </c>
      <c r="AQ23" s="39">
        <v>7</v>
      </c>
      <c r="AR23" s="39">
        <v>7.05</v>
      </c>
    </row>
    <row r="24" spans="1:44">
      <c r="A24" s="12"/>
      <c r="B24" s="12"/>
      <c r="C24" s="8" t="s">
        <v>137</v>
      </c>
      <c r="D24" s="8"/>
      <c r="E24" s="34" t="s">
        <v>136</v>
      </c>
      <c r="F24" s="39">
        <v>4.87</v>
      </c>
      <c r="G24" s="39">
        <v>3.71</v>
      </c>
      <c r="H24" s="39">
        <v>20.89</v>
      </c>
      <c r="I24" s="39">
        <v>41.04</v>
      </c>
      <c r="J24" s="39">
        <v>27.55</v>
      </c>
      <c r="K24" s="39">
        <v>20.88</v>
      </c>
      <c r="L24" s="39">
        <v>14.49</v>
      </c>
      <c r="M24" s="39">
        <v>13.14</v>
      </c>
      <c r="N24" s="39">
        <v>11.42</v>
      </c>
      <c r="O24" s="39">
        <v>13.08</v>
      </c>
      <c r="P24" s="39">
        <v>12.68</v>
      </c>
      <c r="Q24" s="39">
        <v>12.47</v>
      </c>
      <c r="R24" s="39">
        <v>10.94</v>
      </c>
      <c r="S24" s="39">
        <v>9.89</v>
      </c>
      <c r="T24" s="39">
        <v>9.4700000000000006</v>
      </c>
      <c r="U24" s="39">
        <v>10.39</v>
      </c>
      <c r="V24" s="39">
        <v>10.66</v>
      </c>
      <c r="W24" s="39">
        <v>10.42</v>
      </c>
      <c r="X24" s="39">
        <v>10.38</v>
      </c>
      <c r="Y24" s="39">
        <v>10.23</v>
      </c>
      <c r="Z24" s="39">
        <v>10.17</v>
      </c>
      <c r="AA24" s="39">
        <v>9.84</v>
      </c>
      <c r="AB24" s="39">
        <v>9.41</v>
      </c>
      <c r="AC24" s="39">
        <v>9.41</v>
      </c>
      <c r="AD24" s="39">
        <v>8.5</v>
      </c>
      <c r="AE24" s="39">
        <v>7.83</v>
      </c>
      <c r="AF24" s="39">
        <v>6.82</v>
      </c>
      <c r="AG24" s="39">
        <v>5.22</v>
      </c>
      <c r="AH24" s="39">
        <v>4.83</v>
      </c>
      <c r="AI24" s="39">
        <v>5.22</v>
      </c>
      <c r="AJ24" s="39">
        <v>5.21</v>
      </c>
      <c r="AK24" s="39">
        <v>5.53</v>
      </c>
      <c r="AL24" s="39">
        <v>5.63</v>
      </c>
      <c r="AM24" s="39">
        <v>5.29</v>
      </c>
      <c r="AN24" s="39">
        <v>4.24</v>
      </c>
      <c r="AO24" s="39">
        <v>3.65</v>
      </c>
      <c r="AP24" s="39">
        <v>3.84</v>
      </c>
      <c r="AQ24" s="39">
        <v>3.82</v>
      </c>
      <c r="AR24" s="39">
        <v>3.9</v>
      </c>
    </row>
    <row r="25" spans="1:44">
      <c r="A25" s="12"/>
      <c r="B25" s="12"/>
      <c r="C25" s="8" t="s">
        <v>138</v>
      </c>
      <c r="D25" s="8"/>
      <c r="E25" s="34" t="s">
        <v>136</v>
      </c>
      <c r="F25" s="39">
        <v>1.2</v>
      </c>
      <c r="G25" s="39">
        <v>1.4</v>
      </c>
      <c r="H25" s="39">
        <v>5.04</v>
      </c>
      <c r="I25" s="39">
        <v>19.350000000000001</v>
      </c>
      <c r="J25" s="39">
        <v>32.39</v>
      </c>
      <c r="K25" s="39">
        <v>30.89</v>
      </c>
      <c r="L25" s="39">
        <v>28.66</v>
      </c>
      <c r="M25" s="39">
        <v>24.38</v>
      </c>
      <c r="N25" s="39">
        <v>21.79</v>
      </c>
      <c r="O25" s="39">
        <v>20.58</v>
      </c>
      <c r="P25" s="39">
        <v>18.75</v>
      </c>
      <c r="Q25" s="39">
        <v>18.260000000000002</v>
      </c>
      <c r="R25" s="39">
        <v>17.059999999999999</v>
      </c>
      <c r="S25" s="39">
        <v>16.61</v>
      </c>
      <c r="T25" s="39">
        <v>17.05</v>
      </c>
      <c r="U25" s="39">
        <v>17.39</v>
      </c>
      <c r="V25" s="39">
        <v>17.329999999999998</v>
      </c>
      <c r="W25" s="39">
        <v>17.8</v>
      </c>
      <c r="X25" s="39">
        <v>18.190000000000001</v>
      </c>
      <c r="Y25" s="39">
        <v>18.739999999999998</v>
      </c>
      <c r="Z25" s="39">
        <v>18.75</v>
      </c>
      <c r="AA25" s="39">
        <v>19.260000000000002</v>
      </c>
      <c r="AB25" s="39">
        <v>19.5</v>
      </c>
      <c r="AC25" s="39">
        <v>19.16</v>
      </c>
      <c r="AD25" s="39">
        <v>18.77</v>
      </c>
      <c r="AE25" s="39">
        <v>18.7</v>
      </c>
      <c r="AF25" s="39">
        <v>18.510000000000002</v>
      </c>
      <c r="AG25" s="39">
        <v>19.510000000000002</v>
      </c>
      <c r="AH25" s="39">
        <v>19.2</v>
      </c>
      <c r="AI25" s="39">
        <v>20.65</v>
      </c>
      <c r="AJ25" s="39">
        <v>21.45</v>
      </c>
      <c r="AK25" s="39">
        <v>22.32</v>
      </c>
      <c r="AL25" s="39">
        <v>22.73</v>
      </c>
      <c r="AM25" s="39">
        <v>22.84</v>
      </c>
      <c r="AN25" s="39">
        <v>21.52</v>
      </c>
      <c r="AO25" s="39">
        <v>19.95</v>
      </c>
      <c r="AP25" s="39">
        <v>18.64</v>
      </c>
      <c r="AQ25" s="39">
        <v>18.04</v>
      </c>
      <c r="AR25" s="39">
        <v>17.13</v>
      </c>
    </row>
    <row r="26" spans="1:44">
      <c r="A26" s="12"/>
      <c r="B26" s="12"/>
      <c r="C26" s="8" t="s">
        <v>139</v>
      </c>
      <c r="D26" s="8"/>
      <c r="E26" s="34" t="s">
        <v>136</v>
      </c>
      <c r="F26" s="39">
        <v>0.54</v>
      </c>
      <c r="G26" s="39">
        <v>0.54</v>
      </c>
      <c r="H26" s="39">
        <v>0.96</v>
      </c>
      <c r="I26" s="39">
        <v>4.6100000000000003</v>
      </c>
      <c r="J26" s="39">
        <v>9.16</v>
      </c>
      <c r="K26" s="39">
        <v>11.65</v>
      </c>
      <c r="L26" s="39">
        <v>13.58</v>
      </c>
      <c r="M26" s="39">
        <v>13.29</v>
      </c>
      <c r="N26" s="39">
        <v>15.37</v>
      </c>
      <c r="O26" s="39">
        <v>14.71</v>
      </c>
      <c r="P26" s="39">
        <v>14.05</v>
      </c>
      <c r="Q26" s="39">
        <v>16.100000000000001</v>
      </c>
      <c r="R26" s="39">
        <v>17.84</v>
      </c>
      <c r="S26" s="39">
        <v>18.329999999999998</v>
      </c>
      <c r="T26" s="39">
        <v>17.73</v>
      </c>
      <c r="U26" s="39">
        <v>18.309999999999999</v>
      </c>
      <c r="V26" s="39">
        <v>19.95</v>
      </c>
      <c r="W26" s="39">
        <v>19.690000000000001</v>
      </c>
      <c r="X26" s="39">
        <v>19.14</v>
      </c>
      <c r="Y26" s="39">
        <v>18.809999999999999</v>
      </c>
      <c r="Z26" s="39">
        <v>18.78</v>
      </c>
      <c r="AA26" s="39">
        <v>17.8</v>
      </c>
      <c r="AB26" s="39">
        <v>17.2</v>
      </c>
      <c r="AC26" s="39">
        <v>16.39</v>
      </c>
      <c r="AD26" s="39">
        <v>15.13</v>
      </c>
      <c r="AE26" s="39">
        <v>14.3</v>
      </c>
      <c r="AF26" s="39">
        <v>13.91</v>
      </c>
      <c r="AG26" s="39">
        <v>14.11</v>
      </c>
      <c r="AH26" s="39">
        <v>15.12</v>
      </c>
      <c r="AI26" s="39">
        <v>14.31</v>
      </c>
      <c r="AJ26" s="39">
        <v>14.13</v>
      </c>
      <c r="AK26" s="39">
        <v>14.49</v>
      </c>
      <c r="AL26" s="39">
        <v>14.37</v>
      </c>
      <c r="AM26" s="39">
        <v>14.13</v>
      </c>
      <c r="AN26" s="39">
        <v>14.98</v>
      </c>
      <c r="AO26" s="39">
        <v>14.16</v>
      </c>
      <c r="AP26" s="39">
        <v>14.54</v>
      </c>
      <c r="AQ26" s="39">
        <v>14.59</v>
      </c>
      <c r="AR26" s="39">
        <v>13.72</v>
      </c>
    </row>
    <row r="27" spans="1:44">
      <c r="A27" s="40"/>
      <c r="B27" s="12"/>
      <c r="C27" s="8" t="s">
        <v>140</v>
      </c>
      <c r="D27" s="8"/>
      <c r="E27" s="34" t="s">
        <v>136</v>
      </c>
      <c r="F27" s="39">
        <v>0.47</v>
      </c>
      <c r="G27" s="39">
        <v>0.79</v>
      </c>
      <c r="H27" s="39">
        <v>1.22</v>
      </c>
      <c r="I27" s="39">
        <v>3.98</v>
      </c>
      <c r="J27" s="39">
        <v>7</v>
      </c>
      <c r="K27" s="39">
        <v>8.3800000000000008</v>
      </c>
      <c r="L27" s="39">
        <v>8.65</v>
      </c>
      <c r="M27" s="39">
        <v>8.41</v>
      </c>
      <c r="N27" s="39">
        <v>9.08</v>
      </c>
      <c r="O27" s="39">
        <v>8.51</v>
      </c>
      <c r="P27" s="39">
        <v>9.08</v>
      </c>
      <c r="Q27" s="39">
        <v>8.32</v>
      </c>
      <c r="R27" s="39">
        <v>8.36</v>
      </c>
      <c r="S27" s="39">
        <v>8.5399999999999991</v>
      </c>
      <c r="T27" s="39">
        <v>9.1199999999999992</v>
      </c>
      <c r="U27" s="39">
        <v>9.89</v>
      </c>
      <c r="V27" s="39">
        <v>10.24</v>
      </c>
      <c r="W27" s="39">
        <v>9.85</v>
      </c>
      <c r="X27" s="39">
        <v>10.38</v>
      </c>
      <c r="Y27" s="39">
        <v>10.88</v>
      </c>
      <c r="Z27" s="39">
        <v>11.1</v>
      </c>
      <c r="AA27" s="39">
        <v>11.55</v>
      </c>
      <c r="AB27" s="39">
        <v>12.13</v>
      </c>
      <c r="AC27" s="39">
        <v>13.4</v>
      </c>
      <c r="AD27" s="39">
        <v>13.62</v>
      </c>
      <c r="AE27" s="39">
        <v>13.45</v>
      </c>
      <c r="AF27" s="39">
        <v>12.36</v>
      </c>
      <c r="AG27" s="39">
        <v>12.15</v>
      </c>
      <c r="AH27" s="39">
        <v>11.88</v>
      </c>
      <c r="AI27" s="39">
        <v>12.03</v>
      </c>
      <c r="AJ27" s="39">
        <v>12.41</v>
      </c>
      <c r="AK27" s="39">
        <v>12.09</v>
      </c>
      <c r="AL27" s="39">
        <v>11.8</v>
      </c>
      <c r="AM27" s="39">
        <v>12</v>
      </c>
      <c r="AN27" s="39">
        <v>13.01</v>
      </c>
      <c r="AO27" s="39">
        <v>13.82</v>
      </c>
      <c r="AP27" s="39">
        <v>14.15</v>
      </c>
      <c r="AQ27" s="39">
        <v>14.58</v>
      </c>
      <c r="AR27" s="39">
        <v>15.26</v>
      </c>
    </row>
    <row r="28" spans="1:44">
      <c r="A28" s="40"/>
      <c r="B28" s="12"/>
      <c r="C28" s="8" t="s">
        <v>141</v>
      </c>
      <c r="D28" s="8"/>
      <c r="E28" s="34" t="s">
        <v>136</v>
      </c>
      <c r="F28" s="39">
        <v>1.24</v>
      </c>
      <c r="G28" s="39">
        <v>2.0299999999999998</v>
      </c>
      <c r="H28" s="39">
        <v>3.51</v>
      </c>
      <c r="I28" s="39">
        <v>7.02</v>
      </c>
      <c r="J28" s="39">
        <v>13.08</v>
      </c>
      <c r="K28" s="39">
        <v>20.04</v>
      </c>
      <c r="L28" s="39">
        <v>28.01</v>
      </c>
      <c r="M28" s="39">
        <v>34.79</v>
      </c>
      <c r="N28" s="39">
        <v>37.270000000000003</v>
      </c>
      <c r="O28" s="39">
        <v>37.43</v>
      </c>
      <c r="P28" s="39">
        <v>39.79</v>
      </c>
      <c r="Q28" s="39">
        <v>39.29</v>
      </c>
      <c r="R28" s="39">
        <v>40.450000000000003</v>
      </c>
      <c r="S28" s="39">
        <v>40.67</v>
      </c>
      <c r="T28" s="39">
        <v>39.869999999999997</v>
      </c>
      <c r="U28" s="39">
        <v>37.619999999999997</v>
      </c>
      <c r="V28" s="39">
        <v>34.33</v>
      </c>
      <c r="W28" s="39">
        <v>32.409999999999997</v>
      </c>
      <c r="X28" s="39">
        <v>32.21</v>
      </c>
      <c r="Y28" s="39">
        <v>31.23</v>
      </c>
      <c r="Z28" s="39">
        <v>31.01</v>
      </c>
      <c r="AA28" s="39">
        <v>31.26</v>
      </c>
      <c r="AB28" s="39">
        <v>31.64</v>
      </c>
      <c r="AC28" s="39">
        <v>31.22</v>
      </c>
      <c r="AD28" s="39">
        <v>33.65</v>
      </c>
      <c r="AE28" s="39">
        <v>35.83</v>
      </c>
      <c r="AF28" s="39">
        <v>39.32</v>
      </c>
      <c r="AG28" s="39">
        <v>39.86</v>
      </c>
      <c r="AH28" s="39">
        <v>39.950000000000003</v>
      </c>
      <c r="AI28" s="39">
        <v>38.44</v>
      </c>
      <c r="AJ28" s="39">
        <v>37.92</v>
      </c>
      <c r="AK28" s="39">
        <v>36.04</v>
      </c>
      <c r="AL28" s="39">
        <v>35.909999999999997</v>
      </c>
      <c r="AM28" s="39">
        <v>36.4</v>
      </c>
      <c r="AN28" s="39">
        <v>38.229999999999997</v>
      </c>
      <c r="AO28" s="39">
        <v>40.090000000000003</v>
      </c>
      <c r="AP28" s="39">
        <v>41.54</v>
      </c>
      <c r="AQ28" s="39">
        <v>41.83</v>
      </c>
      <c r="AR28" s="39">
        <v>42.78</v>
      </c>
    </row>
    <row r="29" spans="1:44">
      <c r="A29" s="40"/>
      <c r="B29" s="12"/>
      <c r="C29" s="8" t="s">
        <v>142</v>
      </c>
      <c r="D29" s="8"/>
      <c r="E29" s="34" t="s">
        <v>136</v>
      </c>
      <c r="F29" s="39">
        <v>0.03</v>
      </c>
      <c r="G29" s="39">
        <v>0.23</v>
      </c>
      <c r="H29" s="39">
        <v>0.37</v>
      </c>
      <c r="I29" s="39">
        <v>1.42</v>
      </c>
      <c r="J29" s="39">
        <v>1.4</v>
      </c>
      <c r="K29" s="39">
        <v>0.83</v>
      </c>
      <c r="L29" s="39">
        <v>0.26</v>
      </c>
      <c r="M29" s="39">
        <v>0.05</v>
      </c>
      <c r="N29" s="39">
        <v>0.14000000000000001</v>
      </c>
      <c r="O29" s="39">
        <v>0.2</v>
      </c>
      <c r="P29" s="39">
        <v>0.16</v>
      </c>
      <c r="Q29" s="39">
        <v>0.15</v>
      </c>
      <c r="R29" s="39">
        <v>0.08</v>
      </c>
      <c r="S29" s="39">
        <v>0.06</v>
      </c>
      <c r="T29" s="39">
        <v>0.05</v>
      </c>
      <c r="U29" s="39">
        <v>0.03</v>
      </c>
      <c r="V29" s="39">
        <v>0.01</v>
      </c>
      <c r="W29" s="39">
        <v>0.01</v>
      </c>
      <c r="X29" s="39">
        <v>0.01</v>
      </c>
      <c r="Y29" s="39">
        <v>0</v>
      </c>
      <c r="Z29" s="39">
        <v>0</v>
      </c>
      <c r="AA29" s="39">
        <v>0</v>
      </c>
      <c r="AB29" s="39">
        <v>0</v>
      </c>
      <c r="AC29" s="39">
        <v>0.01</v>
      </c>
      <c r="AD29" s="39">
        <v>0</v>
      </c>
      <c r="AE29" s="39">
        <v>0.01</v>
      </c>
      <c r="AF29" s="39">
        <v>0.01</v>
      </c>
      <c r="AG29" s="39">
        <v>0.06</v>
      </c>
      <c r="AH29" s="39">
        <v>0.09</v>
      </c>
      <c r="AI29" s="39">
        <v>0.11</v>
      </c>
      <c r="AJ29" s="39">
        <v>0.19</v>
      </c>
      <c r="AK29" s="39">
        <v>0.22</v>
      </c>
      <c r="AL29" s="39">
        <v>0.28999999999999998</v>
      </c>
      <c r="AM29" s="39">
        <v>0.37</v>
      </c>
      <c r="AN29" s="39">
        <v>0.1</v>
      </c>
      <c r="AO29" s="39">
        <v>0.22</v>
      </c>
      <c r="AP29" s="39">
        <v>0.14000000000000001</v>
      </c>
      <c r="AQ29" s="39">
        <v>0.13</v>
      </c>
      <c r="AR29" s="39">
        <v>0.17</v>
      </c>
    </row>
    <row r="30" spans="1:44">
      <c r="A30" s="12"/>
      <c r="B30" s="12"/>
      <c r="C30" s="8"/>
      <c r="D30" s="8"/>
      <c r="E30" s="34"/>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row>
    <row r="31" spans="1:44">
      <c r="A31" s="12"/>
      <c r="B31" s="12"/>
      <c r="C31" s="8" t="s">
        <v>143</v>
      </c>
      <c r="D31" s="8"/>
      <c r="E31" s="34" t="s">
        <v>117</v>
      </c>
      <c r="F31" s="39">
        <v>87.7</v>
      </c>
      <c r="G31" s="39">
        <v>80.03</v>
      </c>
      <c r="H31" s="39">
        <v>37.14</v>
      </c>
      <c r="I31" s="39">
        <v>6.46</v>
      </c>
      <c r="J31" s="39">
        <v>3.14</v>
      </c>
      <c r="K31" s="39">
        <v>2.0499999999999998</v>
      </c>
      <c r="L31" s="39">
        <v>0.05</v>
      </c>
      <c r="M31" s="39">
        <v>0.05</v>
      </c>
      <c r="N31" s="39">
        <v>0.05</v>
      </c>
      <c r="O31" s="39">
        <v>0.05</v>
      </c>
      <c r="P31" s="39">
        <v>0.05</v>
      </c>
      <c r="Q31" s="39">
        <v>0.05</v>
      </c>
      <c r="R31" s="39">
        <v>1.1200000000000001</v>
      </c>
      <c r="S31" s="39">
        <v>2.02</v>
      </c>
      <c r="T31" s="39">
        <v>2.0499999999999998</v>
      </c>
      <c r="U31" s="39">
        <v>2.0499999999999998</v>
      </c>
      <c r="V31" s="39">
        <v>2.0499999999999998</v>
      </c>
      <c r="W31" s="39">
        <v>2.06</v>
      </c>
      <c r="X31" s="39">
        <v>2.2599999999999998</v>
      </c>
      <c r="Y31" s="39">
        <v>3.92</v>
      </c>
      <c r="Z31" s="39">
        <v>4.72</v>
      </c>
      <c r="AA31" s="39">
        <v>4.9000000000000004</v>
      </c>
      <c r="AB31" s="39">
        <v>4.8899999999999997</v>
      </c>
      <c r="AC31" s="39">
        <v>4.9000000000000004</v>
      </c>
      <c r="AD31" s="39">
        <v>4.88</v>
      </c>
      <c r="AE31" s="39">
        <v>4.08</v>
      </c>
      <c r="AF31" s="39">
        <v>2.63</v>
      </c>
      <c r="AG31" s="39">
        <v>2.2400000000000002</v>
      </c>
      <c r="AH31" s="39">
        <v>2.2999999999999998</v>
      </c>
      <c r="AI31" s="39">
        <v>2.87</v>
      </c>
      <c r="AJ31" s="39">
        <v>3.82</v>
      </c>
      <c r="AK31" s="39">
        <v>4.38</v>
      </c>
      <c r="AL31" s="39">
        <v>4.49</v>
      </c>
      <c r="AM31" s="39">
        <v>4.49</v>
      </c>
      <c r="AN31" s="39">
        <v>4.5999999999999996</v>
      </c>
      <c r="AO31" s="39">
        <v>4.47</v>
      </c>
      <c r="AP31" s="39">
        <v>4.55</v>
      </c>
      <c r="AQ31" s="39">
        <v>4.7</v>
      </c>
      <c r="AR31" s="39">
        <v>4.7699999999999996</v>
      </c>
    </row>
    <row r="32" spans="1:44">
      <c r="A32" s="12"/>
      <c r="B32" s="12"/>
      <c r="C32" s="8" t="s">
        <v>144</v>
      </c>
      <c r="D32" s="8"/>
      <c r="E32" s="34" t="s">
        <v>117</v>
      </c>
      <c r="F32" s="39">
        <v>105.98</v>
      </c>
      <c r="G32" s="39">
        <v>104.63</v>
      </c>
      <c r="H32" s="39">
        <v>77.180000000000007</v>
      </c>
      <c r="I32" s="39">
        <v>25.87</v>
      </c>
      <c r="J32" s="39">
        <v>11.15</v>
      </c>
      <c r="K32" s="39">
        <v>4.99</v>
      </c>
      <c r="L32" s="39">
        <v>2.0499999999999998</v>
      </c>
      <c r="M32" s="39">
        <v>0.05</v>
      </c>
      <c r="N32" s="39">
        <v>0.05</v>
      </c>
      <c r="O32" s="39">
        <v>0.1</v>
      </c>
      <c r="P32" s="39">
        <v>1.1200000000000001</v>
      </c>
      <c r="Q32" s="39">
        <v>2.0499999999999998</v>
      </c>
      <c r="R32" s="39">
        <v>2.0499999999999998</v>
      </c>
      <c r="S32" s="39">
        <v>2.0499999999999998</v>
      </c>
      <c r="T32" s="39">
        <v>2.0499999999999998</v>
      </c>
      <c r="U32" s="39">
        <v>2.11</v>
      </c>
      <c r="V32" s="39">
        <v>4.3600000000000003</v>
      </c>
      <c r="W32" s="39">
        <v>4.9000000000000004</v>
      </c>
      <c r="X32" s="39">
        <v>5.08</v>
      </c>
      <c r="Y32" s="39">
        <v>5.17</v>
      </c>
      <c r="Z32" s="39">
        <v>5.67</v>
      </c>
      <c r="AA32" s="39">
        <v>7.17</v>
      </c>
      <c r="AB32" s="39">
        <v>7.94</v>
      </c>
      <c r="AC32" s="39">
        <v>8.49</v>
      </c>
      <c r="AD32" s="39">
        <v>7.84</v>
      </c>
      <c r="AE32" s="39">
        <v>7</v>
      </c>
      <c r="AF32" s="39">
        <v>5.72</v>
      </c>
      <c r="AG32" s="39">
        <v>5.25</v>
      </c>
      <c r="AH32" s="39">
        <v>5.17</v>
      </c>
      <c r="AI32" s="39">
        <v>5.44</v>
      </c>
      <c r="AJ32" s="39">
        <v>5.73</v>
      </c>
      <c r="AK32" s="39">
        <v>7.14</v>
      </c>
      <c r="AL32" s="39">
        <v>7.01</v>
      </c>
      <c r="AM32" s="39">
        <v>6.59</v>
      </c>
      <c r="AN32" s="39">
        <v>7.18</v>
      </c>
      <c r="AO32" s="39">
        <v>6.46</v>
      </c>
      <c r="AP32" s="39">
        <v>6.24</v>
      </c>
      <c r="AQ32" s="39">
        <v>6.35</v>
      </c>
      <c r="AR32" s="39">
        <v>6.27</v>
      </c>
    </row>
    <row r="33" spans="1:44">
      <c r="A33" s="12"/>
      <c r="B33" s="12"/>
      <c r="C33" s="8" t="s">
        <v>145</v>
      </c>
      <c r="D33" s="8"/>
      <c r="E33" s="34" t="s">
        <v>117</v>
      </c>
      <c r="F33" s="39">
        <v>229.43</v>
      </c>
      <c r="G33" s="39">
        <v>184.73</v>
      </c>
      <c r="H33" s="39">
        <v>141.54</v>
      </c>
      <c r="I33" s="39">
        <v>112.48</v>
      </c>
      <c r="J33" s="39">
        <v>99.15</v>
      </c>
      <c r="K33" s="39">
        <v>95.17</v>
      </c>
      <c r="L33" s="39">
        <v>91.62</v>
      </c>
      <c r="M33" s="39">
        <v>90.06</v>
      </c>
      <c r="N33" s="39">
        <v>86.98</v>
      </c>
      <c r="O33" s="39">
        <v>88.31</v>
      </c>
      <c r="P33" s="39">
        <v>88.4</v>
      </c>
      <c r="Q33" s="39">
        <v>88.42</v>
      </c>
      <c r="R33" s="39">
        <v>88.28</v>
      </c>
      <c r="S33" s="39">
        <v>88.86</v>
      </c>
      <c r="T33" s="39">
        <v>91.16</v>
      </c>
      <c r="U33" s="39">
        <v>90.82</v>
      </c>
      <c r="V33" s="39">
        <v>93.93</v>
      </c>
      <c r="W33" s="39">
        <v>99.57</v>
      </c>
      <c r="X33" s="39">
        <v>99.23</v>
      </c>
      <c r="Y33" s="39">
        <v>100.23</v>
      </c>
      <c r="Z33" s="39">
        <v>100.52</v>
      </c>
      <c r="AA33" s="39">
        <v>100.84</v>
      </c>
      <c r="AB33" s="39">
        <v>100.22</v>
      </c>
      <c r="AC33" s="39">
        <v>100.88</v>
      </c>
      <c r="AD33" s="39">
        <v>100.63</v>
      </c>
      <c r="AE33" s="39">
        <v>99.77</v>
      </c>
      <c r="AF33" s="39">
        <v>97.49</v>
      </c>
      <c r="AG33" s="39">
        <v>96.01</v>
      </c>
      <c r="AH33" s="39">
        <v>95.04</v>
      </c>
      <c r="AI33" s="39">
        <v>96.88</v>
      </c>
      <c r="AJ33" s="39">
        <v>94.67</v>
      </c>
      <c r="AK33" s="39">
        <v>97.39</v>
      </c>
      <c r="AL33" s="39">
        <v>97.38</v>
      </c>
      <c r="AM33" s="39">
        <v>95.87</v>
      </c>
      <c r="AN33" s="39">
        <v>88.54</v>
      </c>
      <c r="AO33" s="39">
        <v>87.48</v>
      </c>
      <c r="AP33" s="39">
        <v>83.88</v>
      </c>
      <c r="AQ33" s="39">
        <v>83.05</v>
      </c>
      <c r="AR33" s="39">
        <v>83.54</v>
      </c>
    </row>
    <row r="34" spans="1:44">
      <c r="A34" s="12"/>
      <c r="B34" s="12"/>
      <c r="C34" s="8" t="s">
        <v>146</v>
      </c>
      <c r="D34" s="8"/>
      <c r="E34" s="34" t="s">
        <v>117</v>
      </c>
      <c r="F34" s="39">
        <v>249.74</v>
      </c>
      <c r="G34" s="39">
        <v>203.39</v>
      </c>
      <c r="H34" s="39">
        <v>157.36000000000001</v>
      </c>
      <c r="I34" s="39">
        <v>126.53</v>
      </c>
      <c r="J34" s="39">
        <v>113.53</v>
      </c>
      <c r="K34" s="39">
        <v>108.42</v>
      </c>
      <c r="L34" s="39">
        <v>106.23</v>
      </c>
      <c r="M34" s="39">
        <v>104.04</v>
      </c>
      <c r="N34" s="39">
        <v>99.67</v>
      </c>
      <c r="O34" s="39">
        <v>102.28</v>
      </c>
      <c r="P34" s="39">
        <v>102.1</v>
      </c>
      <c r="Q34" s="39">
        <v>101.7</v>
      </c>
      <c r="R34" s="39">
        <v>101.59</v>
      </c>
      <c r="S34" s="39">
        <v>104.46</v>
      </c>
      <c r="T34" s="39">
        <v>107.51</v>
      </c>
      <c r="U34" s="39">
        <v>105.63</v>
      </c>
      <c r="V34" s="39">
        <v>109.93</v>
      </c>
      <c r="W34" s="39">
        <v>120.45</v>
      </c>
      <c r="X34" s="39">
        <v>119.43</v>
      </c>
      <c r="Y34" s="39">
        <v>119.99</v>
      </c>
      <c r="Z34" s="39">
        <v>119.55</v>
      </c>
      <c r="AA34" s="39">
        <v>120.23</v>
      </c>
      <c r="AB34" s="39">
        <v>119.16</v>
      </c>
      <c r="AC34" s="39">
        <v>120.01</v>
      </c>
      <c r="AD34" s="39">
        <v>120.8</v>
      </c>
      <c r="AE34" s="39">
        <v>120.24</v>
      </c>
      <c r="AF34" s="39">
        <v>117.63</v>
      </c>
      <c r="AG34" s="39">
        <v>121.45</v>
      </c>
      <c r="AH34" s="39">
        <v>125.62</v>
      </c>
      <c r="AI34" s="39">
        <v>129.44999999999999</v>
      </c>
      <c r="AJ34" s="39">
        <v>124.31</v>
      </c>
      <c r="AK34" s="39">
        <v>125.57</v>
      </c>
      <c r="AL34" s="39">
        <v>128.71</v>
      </c>
      <c r="AM34" s="39">
        <v>130.38</v>
      </c>
      <c r="AN34" s="39">
        <v>116.72</v>
      </c>
      <c r="AO34" s="39">
        <v>118.34</v>
      </c>
      <c r="AP34" s="39">
        <v>112.4</v>
      </c>
      <c r="AQ34" s="39">
        <v>111.73</v>
      </c>
      <c r="AR34" s="39">
        <v>112.99</v>
      </c>
    </row>
    <row r="35" spans="1:44">
      <c r="A35" s="12"/>
      <c r="B35" s="12"/>
      <c r="C35" s="8"/>
      <c r="D35" s="8"/>
      <c r="E35" s="34"/>
      <c r="F35" s="39"/>
      <c r="G35" s="39"/>
      <c r="H35" s="39"/>
      <c r="I35" s="39"/>
      <c r="J35" s="39"/>
      <c r="K35" s="39"/>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row>
    <row r="36" spans="1:44">
      <c r="A36" s="12"/>
      <c r="B36" s="12"/>
      <c r="C36" s="8" t="s">
        <v>147</v>
      </c>
      <c r="D36" s="8"/>
      <c r="E36" s="34" t="s">
        <v>117</v>
      </c>
      <c r="F36" s="39">
        <v>49.73</v>
      </c>
      <c r="G36" s="39">
        <v>40.25</v>
      </c>
      <c r="H36" s="39">
        <v>34.14</v>
      </c>
      <c r="I36" s="39">
        <v>35.200000000000003</v>
      </c>
      <c r="J36" s="39">
        <v>37.79</v>
      </c>
      <c r="K36" s="39">
        <v>39.799999999999997</v>
      </c>
      <c r="L36" s="39">
        <v>42.18</v>
      </c>
      <c r="M36" s="39">
        <v>42.45</v>
      </c>
      <c r="N36" s="39">
        <v>40.64</v>
      </c>
      <c r="O36" s="39">
        <v>41.94</v>
      </c>
      <c r="P36" s="39">
        <v>42.28</v>
      </c>
      <c r="Q36" s="39">
        <v>41.98</v>
      </c>
      <c r="R36" s="39">
        <v>41.97</v>
      </c>
      <c r="S36" s="39">
        <v>45.49</v>
      </c>
      <c r="T36" s="39">
        <v>45.41</v>
      </c>
      <c r="U36" s="39">
        <v>42.6</v>
      </c>
      <c r="V36" s="39">
        <v>42.01</v>
      </c>
      <c r="W36" s="39">
        <v>47.48</v>
      </c>
      <c r="X36" s="39">
        <v>44.59</v>
      </c>
      <c r="Y36" s="39">
        <v>43.18</v>
      </c>
      <c r="Z36" s="39">
        <v>40.83</v>
      </c>
      <c r="AA36" s="39">
        <v>40.93</v>
      </c>
      <c r="AB36" s="39">
        <v>39.97</v>
      </c>
      <c r="AC36" s="39">
        <v>39.74</v>
      </c>
      <c r="AD36" s="39">
        <v>40.46</v>
      </c>
      <c r="AE36" s="39">
        <v>41.21</v>
      </c>
      <c r="AF36" s="39">
        <v>42.12</v>
      </c>
      <c r="AG36" s="39">
        <v>44.67</v>
      </c>
      <c r="AH36" s="39">
        <v>48.59</v>
      </c>
      <c r="AI36" s="39">
        <v>49.2</v>
      </c>
      <c r="AJ36" s="39">
        <v>46.26</v>
      </c>
      <c r="AK36" s="39">
        <v>46.39</v>
      </c>
      <c r="AL36" s="39">
        <v>47.83</v>
      </c>
      <c r="AM36" s="39">
        <v>50.52</v>
      </c>
      <c r="AN36" s="39">
        <v>42.03</v>
      </c>
      <c r="AO36" s="39">
        <v>48.53</v>
      </c>
      <c r="AP36" s="39">
        <v>45.17</v>
      </c>
      <c r="AQ36" s="39">
        <v>43.82</v>
      </c>
      <c r="AR36" s="39">
        <v>48.65</v>
      </c>
    </row>
    <row r="37" spans="1:44">
      <c r="A37" s="12"/>
      <c r="B37" s="37"/>
      <c r="C37" s="8"/>
      <c r="D37" s="8"/>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row>
    <row r="38" spans="1:44">
      <c r="A38" s="30" t="s">
        <v>148</v>
      </c>
      <c r="B38" s="30"/>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row>
    <row r="39" spans="1:44">
      <c r="A39" s="32"/>
      <c r="B39" s="32"/>
      <c r="C39" s="32" t="s">
        <v>50</v>
      </c>
      <c r="D39" s="32"/>
      <c r="E39" s="32" t="s">
        <v>51</v>
      </c>
      <c r="F39" s="33">
        <v>2022</v>
      </c>
      <c r="G39" s="33">
        <v>2023</v>
      </c>
      <c r="H39" s="33">
        <v>2024</v>
      </c>
      <c r="I39" s="33">
        <v>2025</v>
      </c>
      <c r="J39" s="33">
        <v>2026</v>
      </c>
      <c r="K39" s="33">
        <v>2027</v>
      </c>
      <c r="L39" s="33">
        <v>2028</v>
      </c>
      <c r="M39" s="33">
        <v>2029</v>
      </c>
      <c r="N39" s="33">
        <v>2030</v>
      </c>
      <c r="O39" s="33">
        <v>2031</v>
      </c>
      <c r="P39" s="33">
        <v>2032</v>
      </c>
      <c r="Q39" s="33">
        <v>2033</v>
      </c>
      <c r="R39" s="33">
        <v>2034</v>
      </c>
      <c r="S39" s="33">
        <v>2035</v>
      </c>
      <c r="T39" s="33">
        <v>2036</v>
      </c>
      <c r="U39" s="33">
        <v>2037</v>
      </c>
      <c r="V39" s="33">
        <v>2038</v>
      </c>
      <c r="W39" s="33">
        <v>2039</v>
      </c>
      <c r="X39" s="33">
        <v>2040</v>
      </c>
      <c r="Y39" s="33">
        <v>2041</v>
      </c>
      <c r="Z39" s="33">
        <v>2042</v>
      </c>
      <c r="AA39" s="33">
        <v>2043</v>
      </c>
      <c r="AB39" s="33">
        <v>2044</v>
      </c>
      <c r="AC39" s="33">
        <v>2045</v>
      </c>
      <c r="AD39" s="33">
        <v>2046</v>
      </c>
      <c r="AE39" s="33">
        <v>2047</v>
      </c>
      <c r="AF39" s="33">
        <v>2048</v>
      </c>
      <c r="AG39" s="33">
        <v>2049</v>
      </c>
      <c r="AH39" s="33">
        <v>2050</v>
      </c>
      <c r="AI39" s="33">
        <v>2051</v>
      </c>
      <c r="AJ39" s="33">
        <v>2052</v>
      </c>
      <c r="AK39" s="33">
        <v>2053</v>
      </c>
      <c r="AL39" s="33">
        <v>2054</v>
      </c>
      <c r="AM39" s="33">
        <v>2055</v>
      </c>
      <c r="AN39" s="33">
        <v>2056</v>
      </c>
      <c r="AO39" s="33">
        <v>2057</v>
      </c>
      <c r="AP39" s="33">
        <v>2058</v>
      </c>
      <c r="AQ39" s="33">
        <v>2059</v>
      </c>
      <c r="AR39" s="33">
        <v>2060</v>
      </c>
    </row>
    <row r="40" spans="1:44">
      <c r="A40" s="12"/>
      <c r="B40" s="12" t="s">
        <v>149</v>
      </c>
      <c r="C40" s="8" t="s">
        <v>150</v>
      </c>
      <c r="D40" s="8"/>
      <c r="E40" s="34" t="s">
        <v>117</v>
      </c>
      <c r="F40" s="39">
        <v>227.86</v>
      </c>
      <c r="G40" s="39">
        <v>196.63</v>
      </c>
      <c r="H40" s="39">
        <v>158.94999999999999</v>
      </c>
      <c r="I40" s="39">
        <v>122.25</v>
      </c>
      <c r="J40" s="39">
        <v>102.44</v>
      </c>
      <c r="K40" s="39">
        <v>94.19</v>
      </c>
      <c r="L40" s="39">
        <v>86.16</v>
      </c>
      <c r="M40" s="39">
        <v>78.97</v>
      </c>
      <c r="N40" s="39">
        <v>75.84</v>
      </c>
      <c r="O40" s="39">
        <v>75.09</v>
      </c>
      <c r="P40" s="39">
        <v>72.260000000000005</v>
      </c>
      <c r="Q40" s="39">
        <v>71.819999999999993</v>
      </c>
      <c r="R40" s="39">
        <v>70.88</v>
      </c>
      <c r="S40" s="39">
        <v>72.55</v>
      </c>
      <c r="T40" s="39">
        <v>73.849999999999994</v>
      </c>
      <c r="U40" s="39">
        <v>75.37</v>
      </c>
      <c r="V40" s="39">
        <v>78.959999999999994</v>
      </c>
      <c r="W40" s="39">
        <v>84.3</v>
      </c>
      <c r="X40" s="39">
        <v>83.81</v>
      </c>
      <c r="Y40" s="39">
        <v>84.9</v>
      </c>
      <c r="Z40" s="39">
        <v>84.79</v>
      </c>
      <c r="AA40" s="39">
        <v>85.38</v>
      </c>
      <c r="AB40" s="39">
        <v>85.43</v>
      </c>
      <c r="AC40" s="39">
        <v>85.15</v>
      </c>
      <c r="AD40" s="39">
        <v>84.47</v>
      </c>
      <c r="AE40" s="39">
        <v>83.37</v>
      </c>
      <c r="AF40" s="39">
        <v>82.53</v>
      </c>
      <c r="AG40" s="39">
        <v>82.58</v>
      </c>
      <c r="AH40" s="39">
        <v>83.89</v>
      </c>
      <c r="AI40" s="39">
        <v>91.62</v>
      </c>
      <c r="AJ40" s="39">
        <v>98.09</v>
      </c>
      <c r="AK40" s="39">
        <v>105.63</v>
      </c>
      <c r="AL40" s="39">
        <v>113.05</v>
      </c>
      <c r="AM40" s="39">
        <v>119.58</v>
      </c>
      <c r="AN40" s="39">
        <v>116.07</v>
      </c>
      <c r="AO40" s="39">
        <v>111.96</v>
      </c>
      <c r="AP40" s="39">
        <v>99.31</v>
      </c>
      <c r="AQ40" s="39">
        <v>99.6</v>
      </c>
      <c r="AR40" s="39">
        <v>98.95</v>
      </c>
    </row>
    <row r="41" spans="1:44">
      <c r="A41" s="12"/>
      <c r="B41" s="12"/>
      <c r="C41" s="8" t="s">
        <v>151</v>
      </c>
      <c r="D41" s="8"/>
      <c r="E41" s="34" t="s">
        <v>117</v>
      </c>
      <c r="F41" s="39">
        <v>334.81</v>
      </c>
      <c r="G41" s="39">
        <v>272.42</v>
      </c>
      <c r="H41" s="39">
        <v>208.59</v>
      </c>
      <c r="I41" s="39">
        <v>175.73</v>
      </c>
      <c r="J41" s="39">
        <v>158.72</v>
      </c>
      <c r="K41" s="39">
        <v>154.31</v>
      </c>
      <c r="L41" s="39">
        <v>146.59</v>
      </c>
      <c r="M41" s="39">
        <v>148.11000000000001</v>
      </c>
      <c r="N41" s="39">
        <v>142.36000000000001</v>
      </c>
      <c r="O41" s="39">
        <v>145.25</v>
      </c>
      <c r="P41" s="39">
        <v>142.25</v>
      </c>
      <c r="Q41" s="39">
        <v>145</v>
      </c>
      <c r="R41" s="39">
        <v>145.99</v>
      </c>
      <c r="S41" s="39">
        <v>151.49</v>
      </c>
      <c r="T41" s="39">
        <v>153.1</v>
      </c>
      <c r="U41" s="39">
        <v>154.27000000000001</v>
      </c>
      <c r="V41" s="39">
        <v>156.93</v>
      </c>
      <c r="W41" s="39">
        <v>169.91</v>
      </c>
      <c r="X41" s="39">
        <v>166.9</v>
      </c>
      <c r="Y41" s="39">
        <v>169.21</v>
      </c>
      <c r="Z41" s="39">
        <v>169.58</v>
      </c>
      <c r="AA41" s="39">
        <v>170.68</v>
      </c>
      <c r="AB41" s="39">
        <v>169.65</v>
      </c>
      <c r="AC41" s="39">
        <v>171.67</v>
      </c>
      <c r="AD41" s="39">
        <v>173.55</v>
      </c>
      <c r="AE41" s="39">
        <v>174.62</v>
      </c>
      <c r="AF41" s="39">
        <v>172.33</v>
      </c>
      <c r="AG41" s="39">
        <v>183.3</v>
      </c>
      <c r="AH41" s="39">
        <v>189.55</v>
      </c>
      <c r="AI41" s="39">
        <v>195.58</v>
      </c>
      <c r="AJ41" s="39">
        <v>187.22</v>
      </c>
      <c r="AK41" s="39">
        <v>194.79</v>
      </c>
      <c r="AL41" s="39">
        <v>198.33</v>
      </c>
      <c r="AM41" s="39">
        <v>200.36</v>
      </c>
      <c r="AN41" s="39">
        <v>190.75</v>
      </c>
      <c r="AO41" s="39">
        <v>191.38</v>
      </c>
      <c r="AP41" s="39">
        <v>189.94</v>
      </c>
      <c r="AQ41" s="39">
        <v>190.71</v>
      </c>
      <c r="AR41" s="39">
        <v>192.42</v>
      </c>
    </row>
    <row r="42" spans="1:44">
      <c r="A42" s="12"/>
      <c r="B42" s="12"/>
      <c r="C42" s="8" t="s">
        <v>152</v>
      </c>
      <c r="D42" s="8"/>
      <c r="E42" s="34" t="s">
        <v>117</v>
      </c>
      <c r="F42" s="39">
        <v>120.15</v>
      </c>
      <c r="G42" s="39">
        <v>99.33</v>
      </c>
      <c r="H42" s="39">
        <v>74.03</v>
      </c>
      <c r="I42" s="39">
        <v>52.95</v>
      </c>
      <c r="J42" s="39">
        <v>41.67</v>
      </c>
      <c r="K42" s="39">
        <v>36.76</v>
      </c>
      <c r="L42" s="39">
        <v>32.35</v>
      </c>
      <c r="M42" s="39">
        <v>28.87</v>
      </c>
      <c r="N42" s="39">
        <v>26.62</v>
      </c>
      <c r="O42" s="39">
        <v>27.4</v>
      </c>
      <c r="P42" s="39">
        <v>25.92</v>
      </c>
      <c r="Q42" s="39">
        <v>25.95</v>
      </c>
      <c r="R42" s="39">
        <v>24.35</v>
      </c>
      <c r="S42" s="39">
        <v>22.7</v>
      </c>
      <c r="T42" s="39">
        <v>22.9</v>
      </c>
      <c r="U42" s="39">
        <v>23.89</v>
      </c>
      <c r="V42" s="39">
        <v>25.12</v>
      </c>
      <c r="W42" s="39">
        <v>26.88</v>
      </c>
      <c r="X42" s="39">
        <v>26.99</v>
      </c>
      <c r="Y42" s="39">
        <v>27.63</v>
      </c>
      <c r="Z42" s="39">
        <v>27.67</v>
      </c>
      <c r="AA42" s="39">
        <v>27.78</v>
      </c>
      <c r="AB42" s="39">
        <v>27.29</v>
      </c>
      <c r="AC42" s="39">
        <v>27.38</v>
      </c>
      <c r="AD42" s="39">
        <v>26.39</v>
      </c>
      <c r="AE42" s="39">
        <v>25.41</v>
      </c>
      <c r="AF42" s="39">
        <v>24.02</v>
      </c>
      <c r="AG42" s="39">
        <v>23.28</v>
      </c>
      <c r="AH42" s="39">
        <v>23.06</v>
      </c>
      <c r="AI42" s="39">
        <v>23.91</v>
      </c>
      <c r="AJ42" s="39">
        <v>23.5</v>
      </c>
      <c r="AK42" s="39">
        <v>24.33</v>
      </c>
      <c r="AL42" s="39">
        <v>24.21</v>
      </c>
      <c r="AM42" s="39">
        <v>23.5</v>
      </c>
      <c r="AN42" s="39">
        <v>21.18</v>
      </c>
      <c r="AO42" s="39">
        <v>20.43</v>
      </c>
      <c r="AP42" s="39">
        <v>19.28</v>
      </c>
      <c r="AQ42" s="39">
        <v>18.690000000000001</v>
      </c>
      <c r="AR42" s="39">
        <v>18.190000000000001</v>
      </c>
    </row>
    <row r="43" spans="1:44">
      <c r="A43" s="12"/>
      <c r="B43" s="12"/>
      <c r="C43" s="8" t="s">
        <v>153</v>
      </c>
      <c r="D43" s="8"/>
      <c r="E43" s="34" t="s">
        <v>117</v>
      </c>
      <c r="F43" s="39">
        <v>16.13</v>
      </c>
      <c r="G43" s="39">
        <v>9.39</v>
      </c>
      <c r="H43" s="39">
        <v>1.5</v>
      </c>
      <c r="I43" s="39">
        <v>0.93</v>
      </c>
      <c r="J43" s="39">
        <v>0.28000000000000003</v>
      </c>
      <c r="K43" s="39">
        <v>0.02</v>
      </c>
      <c r="L43" s="39">
        <v>0.02</v>
      </c>
      <c r="M43" s="39">
        <v>0.02</v>
      </c>
      <c r="N43" s="39">
        <v>0.02</v>
      </c>
      <c r="O43" s="39">
        <v>0.02</v>
      </c>
      <c r="P43" s="39">
        <v>0.02</v>
      </c>
      <c r="Q43" s="39">
        <v>0.02</v>
      </c>
      <c r="R43" s="39">
        <v>0.03</v>
      </c>
      <c r="S43" s="39">
        <v>0.48</v>
      </c>
      <c r="T43" s="39">
        <v>0.95</v>
      </c>
      <c r="U43" s="39">
        <v>1.03</v>
      </c>
      <c r="V43" s="39">
        <v>1.03</v>
      </c>
      <c r="W43" s="39">
        <v>1.03</v>
      </c>
      <c r="X43" s="39">
        <v>1.03</v>
      </c>
      <c r="Y43" s="39">
        <v>1.03</v>
      </c>
      <c r="Z43" s="39">
        <v>1.03</v>
      </c>
      <c r="AA43" s="39">
        <v>1.03</v>
      </c>
      <c r="AB43" s="39">
        <v>1.03</v>
      </c>
      <c r="AC43" s="39">
        <v>1.03</v>
      </c>
      <c r="AD43" s="39">
        <v>1.03</v>
      </c>
      <c r="AE43" s="39">
        <v>1.03</v>
      </c>
      <c r="AF43" s="39">
        <v>1.03</v>
      </c>
      <c r="AG43" s="39">
        <v>1.03</v>
      </c>
      <c r="AH43" s="39">
        <v>0.9</v>
      </c>
      <c r="AI43" s="39">
        <v>0.12</v>
      </c>
      <c r="AJ43" s="39">
        <v>-0.88</v>
      </c>
      <c r="AK43" s="39">
        <v>-1.55</v>
      </c>
      <c r="AL43" s="39">
        <v>-2.2400000000000002</v>
      </c>
      <c r="AM43" s="39">
        <v>-3.06</v>
      </c>
      <c r="AN43" s="39">
        <v>-3.05</v>
      </c>
      <c r="AO43" s="39">
        <v>-2.71</v>
      </c>
      <c r="AP43" s="39">
        <v>-1.75</v>
      </c>
      <c r="AQ43" s="39">
        <v>-1.87</v>
      </c>
      <c r="AR43" s="39">
        <v>-1.88</v>
      </c>
    </row>
    <row r="44" spans="1:44">
      <c r="A44" s="12"/>
      <c r="B44" s="12"/>
      <c r="C44" s="8"/>
      <c r="D44" s="8"/>
      <c r="E44" s="8"/>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row>
    <row r="45" spans="1:44">
      <c r="A45" s="30" t="s">
        <v>25</v>
      </c>
      <c r="B45" s="30"/>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row>
    <row r="46" spans="1:44">
      <c r="A46" s="32"/>
      <c r="B46" s="32"/>
      <c r="C46" s="32" t="s">
        <v>50</v>
      </c>
      <c r="D46" s="32"/>
      <c r="E46" s="32" t="s">
        <v>51</v>
      </c>
      <c r="F46" s="33">
        <v>2022</v>
      </c>
      <c r="G46" s="33">
        <v>2023</v>
      </c>
      <c r="H46" s="33">
        <v>2024</v>
      </c>
      <c r="I46" s="33">
        <v>2025</v>
      </c>
      <c r="J46" s="33">
        <v>2026</v>
      </c>
      <c r="K46" s="33">
        <v>2027</v>
      </c>
      <c r="L46" s="33">
        <v>2028</v>
      </c>
      <c r="M46" s="33">
        <v>2029</v>
      </c>
      <c r="N46" s="33">
        <v>2030</v>
      </c>
      <c r="O46" s="33">
        <v>2031</v>
      </c>
      <c r="P46" s="33">
        <v>2032</v>
      </c>
      <c r="Q46" s="33">
        <v>2033</v>
      </c>
      <c r="R46" s="33">
        <v>2034</v>
      </c>
      <c r="S46" s="33">
        <v>2035</v>
      </c>
      <c r="T46" s="33">
        <v>2036</v>
      </c>
      <c r="U46" s="33">
        <v>2037</v>
      </c>
      <c r="V46" s="33">
        <v>2038</v>
      </c>
      <c r="W46" s="33">
        <v>2039</v>
      </c>
      <c r="X46" s="33">
        <v>2040</v>
      </c>
      <c r="Y46" s="33">
        <v>2041</v>
      </c>
      <c r="Z46" s="33">
        <v>2042</v>
      </c>
      <c r="AA46" s="33">
        <v>2043</v>
      </c>
      <c r="AB46" s="33">
        <v>2044</v>
      </c>
      <c r="AC46" s="33">
        <v>2045</v>
      </c>
      <c r="AD46" s="33">
        <v>2046</v>
      </c>
      <c r="AE46" s="33">
        <v>2047</v>
      </c>
      <c r="AF46" s="33">
        <v>2048</v>
      </c>
      <c r="AG46" s="33">
        <v>2049</v>
      </c>
      <c r="AH46" s="33">
        <v>2050</v>
      </c>
      <c r="AI46" s="33">
        <v>2051</v>
      </c>
      <c r="AJ46" s="33">
        <v>2052</v>
      </c>
      <c r="AK46" s="33">
        <v>2053</v>
      </c>
      <c r="AL46" s="33">
        <v>2054</v>
      </c>
      <c r="AM46" s="33">
        <v>2055</v>
      </c>
      <c r="AN46" s="33">
        <v>2056</v>
      </c>
      <c r="AO46" s="33">
        <v>2057</v>
      </c>
      <c r="AP46" s="33">
        <v>2058</v>
      </c>
      <c r="AQ46" s="33">
        <v>2059</v>
      </c>
      <c r="AR46" s="33">
        <v>2060</v>
      </c>
    </row>
    <row r="47" spans="1:44">
      <c r="A47" s="12"/>
      <c r="B47" s="12" t="s">
        <v>154</v>
      </c>
      <c r="C47" s="8" t="s">
        <v>155</v>
      </c>
      <c r="D47" s="8"/>
      <c r="E47" s="34" t="s">
        <v>101</v>
      </c>
      <c r="F47" s="39">
        <v>6.79</v>
      </c>
      <c r="G47" s="39">
        <v>16.84</v>
      </c>
      <c r="H47" s="39">
        <v>18.38</v>
      </c>
      <c r="I47" s="39">
        <v>31.24</v>
      </c>
      <c r="J47" s="39">
        <v>12.39</v>
      </c>
      <c r="K47" s="39">
        <v>16</v>
      </c>
      <c r="L47" s="39">
        <v>9.5500000000000007</v>
      </c>
      <c r="M47" s="39">
        <v>32.96</v>
      </c>
      <c r="N47" s="39">
        <v>30.71</v>
      </c>
      <c r="O47" s="39">
        <v>43.85</v>
      </c>
      <c r="P47" s="39">
        <v>50.56</v>
      </c>
      <c r="Q47" s="39">
        <v>56.49</v>
      </c>
      <c r="R47" s="39">
        <v>63.02</v>
      </c>
      <c r="S47" s="39">
        <v>72.92</v>
      </c>
      <c r="T47" s="39">
        <v>77.900000000000006</v>
      </c>
      <c r="U47" s="39">
        <v>79.52</v>
      </c>
      <c r="V47" s="39">
        <v>17.16</v>
      </c>
      <c r="W47" s="39">
        <v>15.42</v>
      </c>
      <c r="X47" s="39">
        <v>64.489999999999995</v>
      </c>
      <c r="Y47" s="39">
        <v>64.489999999999995</v>
      </c>
      <c r="Z47" s="39">
        <v>85.6</v>
      </c>
      <c r="AA47" s="39">
        <v>85.6</v>
      </c>
      <c r="AB47" s="39">
        <v>74.53</v>
      </c>
      <c r="AC47" s="39">
        <v>74.53</v>
      </c>
      <c r="AD47" s="39">
        <v>60.87</v>
      </c>
      <c r="AE47" s="39">
        <v>60.87</v>
      </c>
      <c r="AF47" s="39">
        <v>7.2</v>
      </c>
      <c r="AG47" s="39">
        <v>7.2</v>
      </c>
      <c r="AH47" s="39">
        <v>7.2</v>
      </c>
      <c r="AI47" s="39">
        <v>7.2</v>
      </c>
      <c r="AJ47" s="39">
        <v>7.2</v>
      </c>
      <c r="AK47" s="39">
        <v>7.2</v>
      </c>
      <c r="AL47" s="39">
        <v>7.2</v>
      </c>
      <c r="AM47" s="39">
        <v>7.2</v>
      </c>
      <c r="AN47" s="39">
        <v>7.2</v>
      </c>
      <c r="AO47" s="39">
        <v>7.2</v>
      </c>
      <c r="AP47" s="39">
        <v>9.16</v>
      </c>
      <c r="AQ47" s="39">
        <v>9.16</v>
      </c>
      <c r="AR47" s="39">
        <v>12.36</v>
      </c>
    </row>
    <row r="48" spans="1:44">
      <c r="A48" s="12"/>
      <c r="B48" s="37" t="s">
        <v>156</v>
      </c>
      <c r="C48" s="8"/>
      <c r="D48" s="8"/>
      <c r="E48" s="34"/>
      <c r="F48" s="42"/>
      <c r="G48" s="42"/>
      <c r="H48" s="42"/>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row>
    <row r="49" spans="1:44">
      <c r="A49" s="12"/>
      <c r="B49" s="40"/>
      <c r="C49" s="8"/>
      <c r="D49" s="8"/>
      <c r="E49" s="34"/>
      <c r="F49" s="42"/>
      <c r="G49" s="42"/>
      <c r="H49" s="42"/>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row>
    <row r="50" spans="1:44">
      <c r="A50" s="12"/>
      <c r="B50" s="12" t="s">
        <v>157</v>
      </c>
      <c r="C50" s="8" t="s">
        <v>158</v>
      </c>
      <c r="D50" s="8"/>
      <c r="E50" s="34" t="s">
        <v>92</v>
      </c>
      <c r="F50" s="39">
        <v>0</v>
      </c>
      <c r="G50" s="39">
        <v>0</v>
      </c>
      <c r="H50" s="39">
        <v>0</v>
      </c>
      <c r="I50" s="39">
        <v>0</v>
      </c>
      <c r="J50" s="39">
        <v>0.49</v>
      </c>
      <c r="K50" s="39">
        <v>0.53</v>
      </c>
      <c r="L50" s="39">
        <v>0</v>
      </c>
      <c r="M50" s="39">
        <v>0.65</v>
      </c>
      <c r="N50" s="39">
        <v>0</v>
      </c>
      <c r="O50" s="39">
        <v>1.71</v>
      </c>
      <c r="P50" s="39">
        <v>1.68</v>
      </c>
      <c r="Q50" s="39">
        <v>2</v>
      </c>
      <c r="R50" s="39">
        <v>2</v>
      </c>
      <c r="S50" s="39">
        <v>2.46</v>
      </c>
      <c r="T50" s="39">
        <v>2.14</v>
      </c>
      <c r="U50" s="39">
        <v>1.33</v>
      </c>
      <c r="V50" s="39">
        <v>0.21</v>
      </c>
      <c r="W50" s="39">
        <v>0.71</v>
      </c>
      <c r="X50" s="39">
        <v>2.48</v>
      </c>
      <c r="Y50" s="39">
        <v>0</v>
      </c>
      <c r="Z50" s="39">
        <v>4.72</v>
      </c>
      <c r="AA50" s="39">
        <v>0</v>
      </c>
      <c r="AB50" s="39">
        <v>2.34</v>
      </c>
      <c r="AC50" s="39">
        <v>0</v>
      </c>
      <c r="AD50" s="39">
        <v>1.48</v>
      </c>
      <c r="AE50" s="39">
        <v>0</v>
      </c>
      <c r="AF50" s="39">
        <v>0.16</v>
      </c>
      <c r="AG50" s="39">
        <v>0</v>
      </c>
      <c r="AH50" s="39">
        <v>1.18</v>
      </c>
      <c r="AI50" s="39">
        <v>0</v>
      </c>
      <c r="AJ50" s="39">
        <v>0.86</v>
      </c>
      <c r="AK50" s="39">
        <v>0</v>
      </c>
      <c r="AL50" s="39">
        <v>1.1200000000000001</v>
      </c>
      <c r="AM50" s="39">
        <v>0</v>
      </c>
      <c r="AN50" s="39">
        <v>2.2000000000000002</v>
      </c>
      <c r="AO50" s="39">
        <v>0</v>
      </c>
      <c r="AP50" s="39">
        <v>2.87</v>
      </c>
      <c r="AQ50" s="39">
        <v>0</v>
      </c>
      <c r="AR50" s="39">
        <v>0.72</v>
      </c>
    </row>
    <row r="51" spans="1:44">
      <c r="A51" s="12"/>
      <c r="B51" s="12" t="s">
        <v>159</v>
      </c>
      <c r="C51" s="8" t="s">
        <v>160</v>
      </c>
      <c r="D51" s="8"/>
      <c r="E51" s="34" t="s">
        <v>92</v>
      </c>
      <c r="F51" s="39">
        <v>0</v>
      </c>
      <c r="G51" s="39">
        <v>0</v>
      </c>
      <c r="H51" s="39">
        <v>0</v>
      </c>
      <c r="I51" s="39">
        <v>0</v>
      </c>
      <c r="J51" s="39">
        <v>0</v>
      </c>
      <c r="K51" s="39">
        <v>0</v>
      </c>
      <c r="L51" s="39">
        <v>0</v>
      </c>
      <c r="M51" s="39">
        <v>0</v>
      </c>
      <c r="N51" s="39">
        <v>0.5</v>
      </c>
      <c r="O51" s="39">
        <v>0.5</v>
      </c>
      <c r="P51" s="39">
        <v>0.5</v>
      </c>
      <c r="Q51" s="39">
        <v>0.5</v>
      </c>
      <c r="R51" s="39">
        <v>0.5</v>
      </c>
      <c r="S51" s="39">
        <v>0.5</v>
      </c>
      <c r="T51" s="39">
        <v>0.5</v>
      </c>
      <c r="U51" s="39">
        <v>0.5</v>
      </c>
      <c r="V51" s="39">
        <v>0.5</v>
      </c>
      <c r="W51" s="39">
        <v>0.5</v>
      </c>
      <c r="X51" s="39">
        <v>0.5</v>
      </c>
      <c r="Y51" s="39">
        <v>0</v>
      </c>
      <c r="Z51" s="39">
        <v>1</v>
      </c>
      <c r="AA51" s="39">
        <v>0</v>
      </c>
      <c r="AB51" s="39">
        <v>1</v>
      </c>
      <c r="AC51" s="39">
        <v>0</v>
      </c>
      <c r="AD51" s="39">
        <v>0</v>
      </c>
      <c r="AE51" s="39">
        <v>0</v>
      </c>
      <c r="AF51" s="39">
        <v>0</v>
      </c>
      <c r="AG51" s="39">
        <v>0</v>
      </c>
      <c r="AH51" s="39">
        <v>0</v>
      </c>
      <c r="AI51" s="39">
        <v>0</v>
      </c>
      <c r="AJ51" s="39">
        <v>0</v>
      </c>
      <c r="AK51" s="39">
        <v>0</v>
      </c>
      <c r="AL51" s="39">
        <v>0</v>
      </c>
      <c r="AM51" s="39">
        <v>0</v>
      </c>
      <c r="AN51" s="39">
        <v>0</v>
      </c>
      <c r="AO51" s="39">
        <v>0</v>
      </c>
      <c r="AP51" s="39">
        <v>0</v>
      </c>
      <c r="AQ51" s="39">
        <v>0</v>
      </c>
      <c r="AR51" s="39">
        <v>0</v>
      </c>
    </row>
    <row r="52" spans="1:44">
      <c r="A52" s="12"/>
      <c r="B52" s="12" t="s">
        <v>159</v>
      </c>
      <c r="C52" s="8" t="s">
        <v>163</v>
      </c>
      <c r="D52" s="8"/>
      <c r="E52" s="34" t="s">
        <v>92</v>
      </c>
      <c r="F52" s="39">
        <v>0</v>
      </c>
      <c r="G52" s="39">
        <v>0</v>
      </c>
      <c r="H52" s="39">
        <v>0</v>
      </c>
      <c r="I52" s="39">
        <v>0</v>
      </c>
      <c r="J52" s="39">
        <v>0</v>
      </c>
      <c r="K52" s="39">
        <v>0</v>
      </c>
      <c r="L52" s="39">
        <v>0</v>
      </c>
      <c r="M52" s="39">
        <v>0</v>
      </c>
      <c r="N52" s="39">
        <v>0</v>
      </c>
      <c r="O52" s="39">
        <v>0</v>
      </c>
      <c r="P52" s="39">
        <v>0</v>
      </c>
      <c r="Q52" s="39">
        <v>0</v>
      </c>
      <c r="R52" s="39">
        <v>0</v>
      </c>
      <c r="S52" s="39">
        <v>0.05</v>
      </c>
      <c r="T52" s="39">
        <v>0.15</v>
      </c>
      <c r="U52" s="39">
        <v>0.15</v>
      </c>
      <c r="V52" s="39">
        <v>0.55000000000000004</v>
      </c>
      <c r="W52" s="39">
        <v>1.05</v>
      </c>
      <c r="X52" s="39">
        <v>1.05</v>
      </c>
      <c r="Y52" s="39">
        <v>0</v>
      </c>
      <c r="Z52" s="39">
        <v>2.1</v>
      </c>
      <c r="AA52" s="39">
        <v>0</v>
      </c>
      <c r="AB52" s="39">
        <v>2.98</v>
      </c>
      <c r="AC52" s="39">
        <v>0</v>
      </c>
      <c r="AD52" s="39">
        <v>4.6500000000000004</v>
      </c>
      <c r="AE52" s="39">
        <v>0</v>
      </c>
      <c r="AF52" s="39">
        <v>1.78</v>
      </c>
      <c r="AG52" s="39">
        <v>0</v>
      </c>
      <c r="AH52" s="39">
        <v>0.3</v>
      </c>
      <c r="AI52" s="39">
        <v>0</v>
      </c>
      <c r="AJ52" s="39">
        <v>0.3</v>
      </c>
      <c r="AK52" s="39">
        <v>0</v>
      </c>
      <c r="AL52" s="39">
        <v>0.3</v>
      </c>
      <c r="AM52" s="39">
        <v>0</v>
      </c>
      <c r="AN52" s="39">
        <v>0.3</v>
      </c>
      <c r="AO52" s="39">
        <v>0</v>
      </c>
      <c r="AP52" s="39">
        <v>0.3</v>
      </c>
      <c r="AQ52" s="39">
        <v>0</v>
      </c>
      <c r="AR52" s="39">
        <v>0.3</v>
      </c>
    </row>
    <row r="53" spans="1:44">
      <c r="A53" s="12"/>
      <c r="B53" s="12"/>
      <c r="C53" s="8"/>
      <c r="D53" s="8"/>
      <c r="E53" s="8"/>
      <c r="F53" s="35"/>
      <c r="G53" s="35"/>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c r="AG53" s="35"/>
      <c r="AH53" s="35"/>
      <c r="AI53" s="35"/>
      <c r="AJ53" s="35"/>
      <c r="AK53" s="35"/>
      <c r="AL53" s="35"/>
      <c r="AM53" s="35"/>
      <c r="AN53" s="35"/>
      <c r="AO53" s="35"/>
      <c r="AP53" s="35"/>
      <c r="AQ53" s="35"/>
      <c r="AR53" s="35"/>
    </row>
    <row r="54" spans="1:44">
      <c r="A54" s="30" t="s">
        <v>26</v>
      </c>
      <c r="B54" s="30"/>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row>
    <row r="55" spans="1:44">
      <c r="A55" s="32"/>
      <c r="B55" s="32"/>
      <c r="C55" s="32" t="s">
        <v>164</v>
      </c>
      <c r="D55" s="32"/>
      <c r="E55" s="32" t="s">
        <v>51</v>
      </c>
      <c r="F55" s="33">
        <v>2022</v>
      </c>
      <c r="G55" s="33">
        <v>2023</v>
      </c>
      <c r="H55" s="33">
        <v>2024</v>
      </c>
      <c r="I55" s="33">
        <v>2025</v>
      </c>
      <c r="J55" s="33">
        <v>2026</v>
      </c>
      <c r="K55" s="33">
        <v>2027</v>
      </c>
      <c r="L55" s="33">
        <v>2028</v>
      </c>
      <c r="M55" s="33">
        <v>2029</v>
      </c>
      <c r="N55" s="33">
        <v>2030</v>
      </c>
      <c r="O55" s="33">
        <v>2031</v>
      </c>
      <c r="P55" s="33">
        <v>2032</v>
      </c>
      <c r="Q55" s="33">
        <v>2033</v>
      </c>
      <c r="R55" s="33">
        <v>2034</v>
      </c>
      <c r="S55" s="33">
        <v>2035</v>
      </c>
      <c r="T55" s="33">
        <v>2036</v>
      </c>
      <c r="U55" s="33">
        <v>2037</v>
      </c>
      <c r="V55" s="33">
        <v>2038</v>
      </c>
      <c r="W55" s="33">
        <v>2039</v>
      </c>
      <c r="X55" s="33">
        <v>2040</v>
      </c>
      <c r="Y55" s="33">
        <v>2041</v>
      </c>
      <c r="Z55" s="33">
        <v>2042</v>
      </c>
      <c r="AA55" s="33">
        <v>2043</v>
      </c>
      <c r="AB55" s="33">
        <v>2044</v>
      </c>
      <c r="AC55" s="33">
        <v>2045</v>
      </c>
      <c r="AD55" s="33">
        <v>2046</v>
      </c>
      <c r="AE55" s="33">
        <v>2047</v>
      </c>
      <c r="AF55" s="33">
        <v>2048</v>
      </c>
      <c r="AG55" s="33">
        <v>2049</v>
      </c>
      <c r="AH55" s="33">
        <v>2050</v>
      </c>
      <c r="AI55" s="33">
        <v>2051</v>
      </c>
      <c r="AJ55" s="33">
        <v>2052</v>
      </c>
      <c r="AK55" s="33">
        <v>2053</v>
      </c>
      <c r="AL55" s="33">
        <v>2054</v>
      </c>
      <c r="AM55" s="33">
        <v>2055</v>
      </c>
      <c r="AN55" s="33">
        <v>2056</v>
      </c>
      <c r="AO55" s="33">
        <v>2057</v>
      </c>
      <c r="AP55" s="33">
        <v>2058</v>
      </c>
      <c r="AQ55" s="33">
        <v>2059</v>
      </c>
      <c r="AR55" s="33">
        <v>2060</v>
      </c>
    </row>
    <row r="56" spans="1:44">
      <c r="A56" s="12"/>
      <c r="B56" s="12" t="s">
        <v>165</v>
      </c>
      <c r="C56" s="8" t="s" cm="1">
        <v>166</v>
      </c>
      <c r="D56" s="8"/>
      <c r="E56" s="34" t="s">
        <v>92</v>
      </c>
      <c r="F56" s="39">
        <v>8.4</v>
      </c>
      <c r="G56" s="39">
        <v>10.3</v>
      </c>
      <c r="H56" s="39">
        <v>13.1</v>
      </c>
      <c r="I56" s="39">
        <v>15.9</v>
      </c>
      <c r="J56" s="39">
        <v>15.9</v>
      </c>
      <c r="K56" s="39">
        <v>15.9</v>
      </c>
      <c r="L56" s="39">
        <v>15.9</v>
      </c>
      <c r="M56" s="39">
        <v>15.9</v>
      </c>
      <c r="N56" s="39">
        <v>17.899999999999999</v>
      </c>
      <c r="O56" s="39">
        <v>17.899999999999999</v>
      </c>
      <c r="P56" s="39">
        <v>17.899999999999999</v>
      </c>
      <c r="Q56" s="39">
        <v>17.899999999999999</v>
      </c>
      <c r="R56" s="39">
        <v>17.899999999999999</v>
      </c>
      <c r="S56" s="39">
        <v>17.899999999999999</v>
      </c>
      <c r="T56" s="39">
        <v>17.899999999999999</v>
      </c>
      <c r="U56" s="39">
        <v>17.899999999999999</v>
      </c>
      <c r="V56" s="39">
        <v>17.899999999999999</v>
      </c>
      <c r="W56" s="39">
        <v>17.899999999999999</v>
      </c>
      <c r="X56" s="39">
        <v>17.899999999999999</v>
      </c>
      <c r="Y56" s="39">
        <v>17.899999999999999</v>
      </c>
      <c r="Z56" s="39">
        <v>17.899999999999999</v>
      </c>
      <c r="AA56" s="39">
        <v>17.899999999999999</v>
      </c>
      <c r="AB56" s="39">
        <v>17.899999999999999</v>
      </c>
      <c r="AC56" s="39">
        <v>17.899999999999999</v>
      </c>
      <c r="AD56" s="39">
        <v>17.899999999999999</v>
      </c>
      <c r="AE56" s="39">
        <v>17.899999999999999</v>
      </c>
      <c r="AF56" s="39">
        <v>17.899999999999999</v>
      </c>
      <c r="AG56" s="39">
        <v>17.899999999999999</v>
      </c>
      <c r="AH56" s="39">
        <v>17.899999999999999</v>
      </c>
      <c r="AI56" s="39">
        <v>17.899999999999999</v>
      </c>
      <c r="AJ56" s="39">
        <v>17.899999999999999</v>
      </c>
      <c r="AK56" s="39">
        <v>17.899999999999999</v>
      </c>
      <c r="AL56" s="39">
        <v>17.899999999999999</v>
      </c>
      <c r="AM56" s="39">
        <v>17.899999999999999</v>
      </c>
      <c r="AN56" s="39">
        <v>17.899999999999999</v>
      </c>
      <c r="AO56" s="39">
        <v>17.899999999999999</v>
      </c>
      <c r="AP56" s="39">
        <v>17.899999999999999</v>
      </c>
      <c r="AQ56" s="39">
        <v>17.899999999999999</v>
      </c>
      <c r="AR56" s="39">
        <v>17.899999999999999</v>
      </c>
    </row>
    <row r="57" spans="1:44" s="35" customFormat="1">
      <c r="A57" s="12"/>
      <c r="B57" s="12"/>
      <c r="C57" s="8" t="s">
        <v>167</v>
      </c>
      <c r="D57" s="8"/>
      <c r="E57" s="34" t="s">
        <v>92</v>
      </c>
      <c r="F57" s="39">
        <v>1.8</v>
      </c>
      <c r="G57" s="39">
        <v>2.1</v>
      </c>
      <c r="H57" s="39">
        <v>2.5099999999999998</v>
      </c>
      <c r="I57" s="39">
        <v>2.9</v>
      </c>
      <c r="J57" s="39">
        <v>3.32</v>
      </c>
      <c r="K57" s="39">
        <v>3.74</v>
      </c>
      <c r="L57" s="39">
        <v>4.16</v>
      </c>
      <c r="M57" s="39">
        <v>4.58</v>
      </c>
      <c r="N57" s="39">
        <v>5</v>
      </c>
      <c r="O57" s="39">
        <v>5.4</v>
      </c>
      <c r="P57" s="39">
        <v>5.76</v>
      </c>
      <c r="Q57" s="39">
        <v>6.12</v>
      </c>
      <c r="R57" s="39">
        <v>6.48</v>
      </c>
      <c r="S57" s="39">
        <v>6.8</v>
      </c>
      <c r="T57" s="39">
        <v>7.1</v>
      </c>
      <c r="U57" s="39">
        <v>7.35</v>
      </c>
      <c r="V57" s="39">
        <v>7.55</v>
      </c>
      <c r="W57" s="39">
        <v>7.7</v>
      </c>
      <c r="X57" s="39">
        <v>7.85</v>
      </c>
      <c r="Y57" s="39">
        <v>7.99</v>
      </c>
      <c r="Z57" s="39">
        <v>8.14</v>
      </c>
      <c r="AA57" s="39">
        <v>8.3000000000000007</v>
      </c>
      <c r="AB57" s="39">
        <v>8.4700000000000006</v>
      </c>
      <c r="AC57" s="39">
        <v>8.64</v>
      </c>
      <c r="AD57" s="39">
        <v>8.82</v>
      </c>
      <c r="AE57" s="39">
        <v>9</v>
      </c>
      <c r="AF57" s="39">
        <v>9.1999999999999993</v>
      </c>
      <c r="AG57" s="39">
        <v>9.39</v>
      </c>
      <c r="AH57" s="39">
        <v>9.5</v>
      </c>
      <c r="AI57" s="39">
        <v>9.65</v>
      </c>
      <c r="AJ57" s="39">
        <v>9.81</v>
      </c>
      <c r="AK57" s="39">
        <v>9.9600000000000009</v>
      </c>
      <c r="AL57" s="39">
        <v>10.119999999999999</v>
      </c>
      <c r="AM57" s="39">
        <v>10.27</v>
      </c>
      <c r="AN57" s="39">
        <v>10.43</v>
      </c>
      <c r="AO57" s="39">
        <v>10.58</v>
      </c>
      <c r="AP57" s="39">
        <v>10.74</v>
      </c>
      <c r="AQ57" s="39">
        <v>10.89</v>
      </c>
      <c r="AR57" s="39">
        <v>11.05</v>
      </c>
    </row>
    <row r="58" spans="1:44">
      <c r="A58" s="12"/>
      <c r="B58" s="12"/>
      <c r="C58" s="8" t="s">
        <v>158</v>
      </c>
      <c r="D58" s="8"/>
      <c r="E58" s="34" t="s">
        <v>92</v>
      </c>
      <c r="F58" s="39">
        <v>2.13</v>
      </c>
      <c r="G58" s="39">
        <v>2.61</v>
      </c>
      <c r="H58" s="39">
        <v>3.19</v>
      </c>
      <c r="I58" s="39">
        <v>6.16</v>
      </c>
      <c r="J58" s="39">
        <v>6.65</v>
      </c>
      <c r="K58" s="39">
        <v>7.18</v>
      </c>
      <c r="L58" s="39">
        <v>7.18</v>
      </c>
      <c r="M58" s="39">
        <v>7.83</v>
      </c>
      <c r="N58" s="39">
        <v>7.83</v>
      </c>
      <c r="O58" s="39">
        <v>9.5500000000000007</v>
      </c>
      <c r="P58" s="39">
        <v>11.23</v>
      </c>
      <c r="Q58" s="39">
        <v>13.23</v>
      </c>
      <c r="R58" s="39">
        <v>15.27</v>
      </c>
      <c r="S58" s="39">
        <v>17.05</v>
      </c>
      <c r="T58" s="39">
        <v>18.5</v>
      </c>
      <c r="U58" s="39">
        <v>19.23</v>
      </c>
      <c r="V58" s="39">
        <v>19.100000000000001</v>
      </c>
      <c r="W58" s="39">
        <v>18.670000000000002</v>
      </c>
      <c r="X58" s="39">
        <v>18.11</v>
      </c>
      <c r="Y58" s="39">
        <v>18.77</v>
      </c>
      <c r="Z58" s="39">
        <v>19.43</v>
      </c>
      <c r="AA58" s="39">
        <v>18.600000000000001</v>
      </c>
      <c r="AB58" s="39">
        <v>17.77</v>
      </c>
      <c r="AC58" s="39">
        <v>16.510000000000002</v>
      </c>
      <c r="AD58" s="39">
        <v>15.25</v>
      </c>
      <c r="AE58" s="39">
        <v>14.58</v>
      </c>
      <c r="AF58" s="39">
        <v>13.92</v>
      </c>
      <c r="AG58" s="39">
        <v>13.92</v>
      </c>
      <c r="AH58" s="39">
        <v>13.92</v>
      </c>
      <c r="AI58" s="39">
        <v>11.92</v>
      </c>
      <c r="AJ58" s="39">
        <v>9.92</v>
      </c>
      <c r="AK58" s="39">
        <v>9.11</v>
      </c>
      <c r="AL58" s="39">
        <v>8.3000000000000007</v>
      </c>
      <c r="AM58" s="39">
        <v>7.6</v>
      </c>
      <c r="AN58" s="39">
        <v>6.9</v>
      </c>
      <c r="AO58" s="39">
        <v>8.26</v>
      </c>
      <c r="AP58" s="39">
        <v>9.61</v>
      </c>
      <c r="AQ58" s="39">
        <v>9.61</v>
      </c>
      <c r="AR58" s="39">
        <v>9.61</v>
      </c>
    </row>
    <row r="59" spans="1:44">
      <c r="A59" s="12"/>
      <c r="B59" s="12"/>
      <c r="C59" s="8" t="s">
        <v>160</v>
      </c>
      <c r="D59" s="8"/>
      <c r="E59" s="34" t="s">
        <v>92</v>
      </c>
      <c r="F59" s="39">
        <v>0</v>
      </c>
      <c r="G59" s="39">
        <v>0</v>
      </c>
      <c r="H59" s="39">
        <v>0</v>
      </c>
      <c r="I59" s="39">
        <v>0</v>
      </c>
      <c r="J59" s="39">
        <v>0</v>
      </c>
      <c r="K59" s="39">
        <v>0</v>
      </c>
      <c r="L59" s="39">
        <v>0</v>
      </c>
      <c r="M59" s="39">
        <v>0</v>
      </c>
      <c r="N59" s="39">
        <v>0.8</v>
      </c>
      <c r="O59" s="39">
        <v>1.3</v>
      </c>
      <c r="P59" s="39">
        <v>1.8</v>
      </c>
      <c r="Q59" s="39">
        <v>2.6</v>
      </c>
      <c r="R59" s="39">
        <v>3.1</v>
      </c>
      <c r="S59" s="39">
        <v>3.6</v>
      </c>
      <c r="T59" s="39">
        <v>4.0999999999999996</v>
      </c>
      <c r="U59" s="39">
        <v>4.9000000000000004</v>
      </c>
      <c r="V59" s="39">
        <v>5.7</v>
      </c>
      <c r="W59" s="39">
        <v>6.5</v>
      </c>
      <c r="X59" s="39">
        <v>7.3</v>
      </c>
      <c r="Y59" s="39">
        <v>8</v>
      </c>
      <c r="Z59" s="39">
        <v>8.65</v>
      </c>
      <c r="AA59" s="39">
        <v>9.35</v>
      </c>
      <c r="AB59" s="39">
        <v>10.050000000000001</v>
      </c>
      <c r="AC59" s="39">
        <v>10.45</v>
      </c>
      <c r="AD59" s="39">
        <v>10.69</v>
      </c>
      <c r="AE59" s="39">
        <v>11.13</v>
      </c>
      <c r="AF59" s="39">
        <v>11.37</v>
      </c>
      <c r="AG59" s="39">
        <v>11.91</v>
      </c>
      <c r="AH59" s="39">
        <v>12.35</v>
      </c>
      <c r="AI59" s="39">
        <v>12.65</v>
      </c>
      <c r="AJ59" s="39">
        <v>13</v>
      </c>
      <c r="AK59" s="39">
        <v>13.4</v>
      </c>
      <c r="AL59" s="39">
        <v>13.83</v>
      </c>
      <c r="AM59" s="39">
        <v>14.33</v>
      </c>
      <c r="AN59" s="39">
        <v>14.74</v>
      </c>
      <c r="AO59" s="39">
        <v>15.19</v>
      </c>
      <c r="AP59" s="39">
        <v>15.69</v>
      </c>
      <c r="AQ59" s="39">
        <v>15.94</v>
      </c>
      <c r="AR59" s="39">
        <v>16.21</v>
      </c>
    </row>
    <row r="60" spans="1:44">
      <c r="A60" s="12"/>
      <c r="B60" s="12"/>
      <c r="C60" s="8" t="s">
        <v>161</v>
      </c>
      <c r="D60" s="8"/>
      <c r="E60" s="34" t="s">
        <v>92</v>
      </c>
      <c r="F60" s="39">
        <v>4.7699999999999996</v>
      </c>
      <c r="G60" s="39">
        <v>5.74</v>
      </c>
      <c r="H60" s="39">
        <v>6.37</v>
      </c>
      <c r="I60" s="39">
        <v>7.12</v>
      </c>
      <c r="J60" s="39">
        <v>7.62</v>
      </c>
      <c r="K60" s="39">
        <v>7.76</v>
      </c>
      <c r="L60" s="39">
        <v>8.07</v>
      </c>
      <c r="M60" s="39">
        <v>8.35</v>
      </c>
      <c r="N60" s="39">
        <v>8.49</v>
      </c>
      <c r="O60" s="39">
        <v>8.57</v>
      </c>
      <c r="P60" s="39">
        <v>8.69</v>
      </c>
      <c r="Q60" s="39">
        <v>8.61</v>
      </c>
      <c r="R60" s="39">
        <v>8.39</v>
      </c>
      <c r="S60" s="39">
        <v>0.02</v>
      </c>
      <c r="T60" s="39">
        <v>0.02</v>
      </c>
      <c r="U60" s="39">
        <v>0.02</v>
      </c>
      <c r="V60" s="39">
        <v>0.02</v>
      </c>
      <c r="W60" s="39">
        <v>0.02</v>
      </c>
      <c r="X60" s="39">
        <v>0.02</v>
      </c>
      <c r="Y60" s="39">
        <v>0.02</v>
      </c>
      <c r="Z60" s="39">
        <v>0.02</v>
      </c>
      <c r="AA60" s="39">
        <v>0.02</v>
      </c>
      <c r="AB60" s="39">
        <v>0.02</v>
      </c>
      <c r="AC60" s="39">
        <v>0.02</v>
      </c>
      <c r="AD60" s="39">
        <v>0.02</v>
      </c>
      <c r="AE60" s="39">
        <v>0.02</v>
      </c>
      <c r="AF60" s="39">
        <v>0.02</v>
      </c>
      <c r="AG60" s="39">
        <v>0.02</v>
      </c>
      <c r="AH60" s="39">
        <v>0.02</v>
      </c>
      <c r="AI60" s="39">
        <v>0.02</v>
      </c>
      <c r="AJ60" s="39">
        <v>0.02</v>
      </c>
      <c r="AK60" s="39">
        <v>0.02</v>
      </c>
      <c r="AL60" s="39">
        <v>0.02</v>
      </c>
      <c r="AM60" s="39">
        <v>0.02</v>
      </c>
      <c r="AN60" s="39">
        <v>0.02</v>
      </c>
      <c r="AO60" s="39">
        <v>0.02</v>
      </c>
      <c r="AP60" s="39">
        <v>0.02</v>
      </c>
      <c r="AQ60" s="39">
        <v>0.02</v>
      </c>
      <c r="AR60" s="39">
        <v>0.02</v>
      </c>
    </row>
    <row r="61" spans="1:44">
      <c r="A61" s="12"/>
      <c r="B61" s="12"/>
      <c r="C61" s="8" t="s">
        <v>162</v>
      </c>
      <c r="D61" s="8"/>
      <c r="E61" s="34" t="s">
        <v>92</v>
      </c>
      <c r="F61" s="39">
        <v>1.81</v>
      </c>
      <c r="G61" s="39">
        <v>1.83</v>
      </c>
      <c r="H61" s="39">
        <v>2.73</v>
      </c>
      <c r="I61" s="39">
        <v>2.41</v>
      </c>
      <c r="J61" s="39">
        <v>1.54</v>
      </c>
      <c r="K61" s="39">
        <v>1.54</v>
      </c>
      <c r="L61" s="39">
        <v>2.14</v>
      </c>
      <c r="M61" s="39">
        <v>2.4</v>
      </c>
      <c r="N61" s="39">
        <v>1.54</v>
      </c>
      <c r="O61" s="39">
        <v>1.77</v>
      </c>
      <c r="P61" s="39">
        <v>1.54</v>
      </c>
      <c r="Q61" s="39">
        <v>1.54</v>
      </c>
      <c r="R61" s="39">
        <v>1.54</v>
      </c>
      <c r="S61" s="39">
        <v>0.01</v>
      </c>
      <c r="T61" s="39">
        <v>0.01</v>
      </c>
      <c r="U61" s="39">
        <v>0.01</v>
      </c>
      <c r="V61" s="39">
        <v>0.01</v>
      </c>
      <c r="W61" s="39">
        <v>0.01</v>
      </c>
      <c r="X61" s="39">
        <v>0.01</v>
      </c>
      <c r="Y61" s="39">
        <v>0.01</v>
      </c>
      <c r="Z61" s="39">
        <v>0.01</v>
      </c>
      <c r="AA61" s="39">
        <v>0.01</v>
      </c>
      <c r="AB61" s="39">
        <v>0.01</v>
      </c>
      <c r="AC61" s="39">
        <v>0.01</v>
      </c>
      <c r="AD61" s="39">
        <v>0.01</v>
      </c>
      <c r="AE61" s="39">
        <v>0.01</v>
      </c>
      <c r="AF61" s="39">
        <v>0.01</v>
      </c>
      <c r="AG61" s="39">
        <v>0.01</v>
      </c>
      <c r="AH61" s="39">
        <v>0.01</v>
      </c>
      <c r="AI61" s="39">
        <v>0.01</v>
      </c>
      <c r="AJ61" s="39">
        <v>0.01</v>
      </c>
      <c r="AK61" s="39">
        <v>0.01</v>
      </c>
      <c r="AL61" s="39">
        <v>0.01</v>
      </c>
      <c r="AM61" s="39">
        <v>0.01</v>
      </c>
      <c r="AN61" s="39">
        <v>0.01</v>
      </c>
      <c r="AO61" s="39">
        <v>0.01</v>
      </c>
      <c r="AP61" s="39">
        <v>0.01</v>
      </c>
      <c r="AQ61" s="39">
        <v>0.01</v>
      </c>
      <c r="AR61" s="39">
        <v>0.01</v>
      </c>
    </row>
    <row r="62" spans="1:44">
      <c r="A62" s="12"/>
      <c r="B62" s="12"/>
      <c r="C62" s="8" t="s">
        <v>168</v>
      </c>
      <c r="D62" s="8"/>
      <c r="E62" s="34" t="s">
        <v>92</v>
      </c>
      <c r="F62" s="39">
        <v>0.13</v>
      </c>
      <c r="G62" s="39">
        <v>0.13</v>
      </c>
      <c r="H62" s="39">
        <v>0.13</v>
      </c>
      <c r="I62" s="39">
        <v>0.13</v>
      </c>
      <c r="J62" s="39">
        <v>0.13</v>
      </c>
      <c r="K62" s="39">
        <v>0.13</v>
      </c>
      <c r="L62" s="39">
        <v>0.13</v>
      </c>
      <c r="M62" s="39">
        <v>0.13</v>
      </c>
      <c r="N62" s="39">
        <v>0.13</v>
      </c>
      <c r="O62" s="39">
        <v>0.13</v>
      </c>
      <c r="P62" s="39">
        <v>0.13</v>
      </c>
      <c r="Q62" s="39">
        <v>0.13</v>
      </c>
      <c r="R62" s="39">
        <v>0.13</v>
      </c>
      <c r="S62" s="39">
        <v>0</v>
      </c>
      <c r="T62" s="39">
        <v>0</v>
      </c>
      <c r="U62" s="39">
        <v>0</v>
      </c>
      <c r="V62" s="39">
        <v>0</v>
      </c>
      <c r="W62" s="39">
        <v>0</v>
      </c>
      <c r="X62" s="39">
        <v>0</v>
      </c>
      <c r="Y62" s="39">
        <v>0</v>
      </c>
      <c r="Z62" s="39">
        <v>0</v>
      </c>
      <c r="AA62" s="39">
        <v>0</v>
      </c>
      <c r="AB62" s="39">
        <v>0</v>
      </c>
      <c r="AC62" s="39">
        <v>0</v>
      </c>
      <c r="AD62" s="39">
        <v>0</v>
      </c>
      <c r="AE62" s="39">
        <v>0</v>
      </c>
      <c r="AF62" s="39">
        <v>0</v>
      </c>
      <c r="AG62" s="39">
        <v>0</v>
      </c>
      <c r="AH62" s="39">
        <v>0</v>
      </c>
      <c r="AI62" s="39">
        <v>0</v>
      </c>
      <c r="AJ62" s="39">
        <v>0</v>
      </c>
      <c r="AK62" s="39">
        <v>0</v>
      </c>
      <c r="AL62" s="39">
        <v>0</v>
      </c>
      <c r="AM62" s="39">
        <v>0</v>
      </c>
      <c r="AN62" s="39">
        <v>0</v>
      </c>
      <c r="AO62" s="39">
        <v>0</v>
      </c>
      <c r="AP62" s="39">
        <v>0</v>
      </c>
      <c r="AQ62" s="39">
        <v>0</v>
      </c>
      <c r="AR62" s="39">
        <v>0</v>
      </c>
    </row>
    <row r="63" spans="1:44">
      <c r="A63" s="12"/>
      <c r="B63" s="12"/>
      <c r="C63" s="8" t="s">
        <v>169</v>
      </c>
      <c r="D63" s="8"/>
      <c r="E63" s="34" t="s">
        <v>92</v>
      </c>
      <c r="F63" s="39">
        <v>2.81</v>
      </c>
      <c r="G63" s="39">
        <v>2.81</v>
      </c>
      <c r="H63" s="39">
        <v>2.81</v>
      </c>
      <c r="I63" s="39">
        <v>2.81</v>
      </c>
      <c r="J63" s="39">
        <v>2.81</v>
      </c>
      <c r="K63" s="39">
        <v>2.81</v>
      </c>
      <c r="L63" s="39">
        <v>2.81</v>
      </c>
      <c r="M63" s="39">
        <v>2.81</v>
      </c>
      <c r="N63" s="39">
        <v>4.01</v>
      </c>
      <c r="O63" s="39">
        <v>4.01</v>
      </c>
      <c r="P63" s="39">
        <v>3.41</v>
      </c>
      <c r="Q63" s="39">
        <v>3.41</v>
      </c>
      <c r="R63" s="39">
        <v>3.41</v>
      </c>
      <c r="S63" s="39">
        <v>3.41</v>
      </c>
      <c r="T63" s="39">
        <v>3.41</v>
      </c>
      <c r="U63" s="39">
        <v>4</v>
      </c>
      <c r="V63" s="39">
        <v>4</v>
      </c>
      <c r="W63" s="39">
        <v>4</v>
      </c>
      <c r="X63" s="39">
        <v>4</v>
      </c>
      <c r="Y63" s="39">
        <v>4</v>
      </c>
      <c r="Z63" s="39">
        <v>4</v>
      </c>
      <c r="AA63" s="39">
        <v>4.2</v>
      </c>
      <c r="AB63" s="39">
        <v>4.2</v>
      </c>
      <c r="AC63" s="39">
        <v>4.2</v>
      </c>
      <c r="AD63" s="39">
        <v>4.2</v>
      </c>
      <c r="AE63" s="39">
        <v>4.5</v>
      </c>
      <c r="AF63" s="39">
        <v>4.5</v>
      </c>
      <c r="AG63" s="39">
        <v>4.5</v>
      </c>
      <c r="AH63" s="39">
        <v>4.5</v>
      </c>
      <c r="AI63" s="39">
        <v>4.5</v>
      </c>
      <c r="AJ63" s="39">
        <v>4.7</v>
      </c>
      <c r="AK63" s="39">
        <v>4.7</v>
      </c>
      <c r="AL63" s="39">
        <v>4.7</v>
      </c>
      <c r="AM63" s="39">
        <v>4.7</v>
      </c>
      <c r="AN63" s="39">
        <v>4.7</v>
      </c>
      <c r="AO63" s="39">
        <v>4.7</v>
      </c>
      <c r="AP63" s="39">
        <v>4.7</v>
      </c>
      <c r="AQ63" s="39">
        <v>4.7</v>
      </c>
      <c r="AR63" s="39">
        <v>4.7</v>
      </c>
    </row>
    <row r="64" spans="1:44">
      <c r="A64" s="40"/>
      <c r="B64" s="12"/>
      <c r="C64" s="8" t="s">
        <v>170</v>
      </c>
      <c r="D64" s="8"/>
      <c r="E64" s="34" t="s">
        <v>92</v>
      </c>
      <c r="F64" s="39">
        <v>13.36</v>
      </c>
      <c r="G64" s="39">
        <v>14.14</v>
      </c>
      <c r="H64" s="39">
        <v>15.4</v>
      </c>
      <c r="I64" s="39">
        <v>17.88</v>
      </c>
      <c r="J64" s="39">
        <v>19.41</v>
      </c>
      <c r="K64" s="39">
        <v>20.88</v>
      </c>
      <c r="L64" s="39">
        <v>22.35</v>
      </c>
      <c r="M64" s="39">
        <v>22.85</v>
      </c>
      <c r="N64" s="39">
        <v>23.35</v>
      </c>
      <c r="O64" s="39">
        <v>23.64</v>
      </c>
      <c r="P64" s="39">
        <v>23.85</v>
      </c>
      <c r="Q64" s="39">
        <v>24.29</v>
      </c>
      <c r="R64" s="39">
        <v>24.31</v>
      </c>
      <c r="S64" s="39">
        <v>24.91</v>
      </c>
      <c r="T64" s="39">
        <v>25.51</v>
      </c>
      <c r="U64" s="39">
        <v>26.08</v>
      </c>
      <c r="V64" s="39">
        <v>26.78</v>
      </c>
      <c r="W64" s="39">
        <v>27.68</v>
      </c>
      <c r="X64" s="39">
        <v>28.78</v>
      </c>
      <c r="Y64" s="39">
        <v>30.2</v>
      </c>
      <c r="Z64" s="39">
        <v>31.1</v>
      </c>
      <c r="AA64" s="39">
        <v>31.99</v>
      </c>
      <c r="AB64" s="39">
        <v>32.89</v>
      </c>
      <c r="AC64" s="39">
        <v>33.79</v>
      </c>
      <c r="AD64" s="39">
        <v>34.29</v>
      </c>
      <c r="AE64" s="39">
        <v>34.81</v>
      </c>
      <c r="AF64" s="39">
        <v>35.299999999999997</v>
      </c>
      <c r="AG64" s="39">
        <v>35.799999999999997</v>
      </c>
      <c r="AH64" s="39">
        <v>36.380000000000003</v>
      </c>
      <c r="AI64" s="39">
        <v>36.64</v>
      </c>
      <c r="AJ64" s="39">
        <v>36.6</v>
      </c>
      <c r="AK64" s="39">
        <v>36.44</v>
      </c>
      <c r="AL64" s="39">
        <v>36.72</v>
      </c>
      <c r="AM64" s="39">
        <v>36.31</v>
      </c>
      <c r="AN64" s="39">
        <v>36.31</v>
      </c>
      <c r="AO64" s="39">
        <v>36.31</v>
      </c>
      <c r="AP64" s="39">
        <v>36.31</v>
      </c>
      <c r="AQ64" s="39">
        <v>36.31</v>
      </c>
      <c r="AR64" s="39">
        <v>36.31</v>
      </c>
    </row>
    <row r="65" spans="1:44">
      <c r="A65" s="12"/>
      <c r="B65" s="12"/>
      <c r="C65" s="8" t="s">
        <v>171</v>
      </c>
      <c r="D65" s="8"/>
      <c r="E65" s="34" t="s">
        <v>92</v>
      </c>
      <c r="F65" s="39">
        <v>11.93</v>
      </c>
      <c r="G65" s="39">
        <v>13.05</v>
      </c>
      <c r="H65" s="39">
        <v>15.19</v>
      </c>
      <c r="I65" s="39">
        <v>21</v>
      </c>
      <c r="J65" s="39">
        <v>27.18</v>
      </c>
      <c r="K65" s="39">
        <v>34.770000000000003</v>
      </c>
      <c r="L65" s="39">
        <v>40.86</v>
      </c>
      <c r="M65" s="39">
        <v>45.99</v>
      </c>
      <c r="N65" s="39">
        <v>50.06</v>
      </c>
      <c r="O65" s="39">
        <v>52</v>
      </c>
      <c r="P65" s="39">
        <v>53.61</v>
      </c>
      <c r="Q65" s="39">
        <v>55.03</v>
      </c>
      <c r="R65" s="39">
        <v>56.4</v>
      </c>
      <c r="S65" s="39">
        <v>57.71</v>
      </c>
      <c r="T65" s="39">
        <v>58.92</v>
      </c>
      <c r="U65" s="39">
        <v>59.77</v>
      </c>
      <c r="V65" s="39">
        <v>60.77</v>
      </c>
      <c r="W65" s="39">
        <v>61.65</v>
      </c>
      <c r="X65" s="39">
        <v>62.46</v>
      </c>
      <c r="Y65" s="39">
        <v>63.25</v>
      </c>
      <c r="Z65" s="39">
        <v>64.34</v>
      </c>
      <c r="AA65" s="39">
        <v>65.349999999999994</v>
      </c>
      <c r="AB65" s="39">
        <v>67.989999999999995</v>
      </c>
      <c r="AC65" s="39">
        <v>70.599999999999994</v>
      </c>
      <c r="AD65" s="39">
        <v>73.53</v>
      </c>
      <c r="AE65" s="39">
        <v>76.709999999999994</v>
      </c>
      <c r="AF65" s="39">
        <v>79.72</v>
      </c>
      <c r="AG65" s="39">
        <v>82.42</v>
      </c>
      <c r="AH65" s="39">
        <v>84.66</v>
      </c>
      <c r="AI65" s="39">
        <v>85.22</v>
      </c>
      <c r="AJ65" s="39">
        <v>85.38</v>
      </c>
      <c r="AK65" s="39">
        <v>85.51</v>
      </c>
      <c r="AL65" s="39">
        <v>85.96</v>
      </c>
      <c r="AM65" s="39">
        <v>86.32</v>
      </c>
      <c r="AN65" s="39">
        <v>86.4</v>
      </c>
      <c r="AO65" s="39">
        <v>86.59</v>
      </c>
      <c r="AP65" s="39">
        <v>86.87</v>
      </c>
      <c r="AQ65" s="39">
        <v>86.97</v>
      </c>
      <c r="AR65" s="39">
        <v>87.22</v>
      </c>
    </row>
    <row r="66" spans="1:44">
      <c r="A66" s="12"/>
      <c r="B66" s="12"/>
      <c r="C66" s="8" t="s">
        <v>172</v>
      </c>
      <c r="D66" s="8"/>
      <c r="E66" s="34" t="s">
        <v>92</v>
      </c>
      <c r="F66" s="39">
        <v>1.71</v>
      </c>
      <c r="G66" s="39">
        <v>1.72</v>
      </c>
      <c r="H66" s="39">
        <v>1.74</v>
      </c>
      <c r="I66" s="39">
        <v>1.75</v>
      </c>
      <c r="J66" s="39">
        <v>1.77</v>
      </c>
      <c r="K66" s="39">
        <v>1.79</v>
      </c>
      <c r="L66" s="39">
        <v>1.8</v>
      </c>
      <c r="M66" s="39">
        <v>1.82</v>
      </c>
      <c r="N66" s="39">
        <v>1.84</v>
      </c>
      <c r="O66" s="39">
        <v>1.86</v>
      </c>
      <c r="P66" s="39">
        <v>1.87</v>
      </c>
      <c r="Q66" s="39">
        <v>1.87</v>
      </c>
      <c r="R66" s="39">
        <v>1.87</v>
      </c>
      <c r="S66" s="39">
        <v>1.87</v>
      </c>
      <c r="T66" s="39">
        <v>1.87</v>
      </c>
      <c r="U66" s="39">
        <v>1.87</v>
      </c>
      <c r="V66" s="39">
        <v>1.87</v>
      </c>
      <c r="W66" s="39">
        <v>1.87</v>
      </c>
      <c r="X66" s="39">
        <v>1.87</v>
      </c>
      <c r="Y66" s="39">
        <v>1.87</v>
      </c>
      <c r="Z66" s="39">
        <v>1.87</v>
      </c>
      <c r="AA66" s="39">
        <v>1.87</v>
      </c>
      <c r="AB66" s="39">
        <v>1.87</v>
      </c>
      <c r="AC66" s="39">
        <v>1.87</v>
      </c>
      <c r="AD66" s="39">
        <v>1.87</v>
      </c>
      <c r="AE66" s="39">
        <v>1.87</v>
      </c>
      <c r="AF66" s="39">
        <v>1.87</v>
      </c>
      <c r="AG66" s="39">
        <v>1.87</v>
      </c>
      <c r="AH66" s="39">
        <v>1.87</v>
      </c>
      <c r="AI66" s="39">
        <v>1.87</v>
      </c>
      <c r="AJ66" s="39">
        <v>1.87</v>
      </c>
      <c r="AK66" s="39">
        <v>1.87</v>
      </c>
      <c r="AL66" s="39">
        <v>1.87</v>
      </c>
      <c r="AM66" s="39">
        <v>1.87</v>
      </c>
      <c r="AN66" s="39">
        <v>1.87</v>
      </c>
      <c r="AO66" s="39">
        <v>1.87</v>
      </c>
      <c r="AP66" s="39">
        <v>1.87</v>
      </c>
      <c r="AQ66" s="39">
        <v>1.87</v>
      </c>
      <c r="AR66" s="39">
        <v>1.87</v>
      </c>
    </row>
    <row r="67" spans="1:44">
      <c r="A67" s="40"/>
      <c r="B67" s="12"/>
      <c r="C67" s="8" t="s">
        <v>173</v>
      </c>
      <c r="D67" s="8"/>
      <c r="E67" s="34" t="s">
        <v>92</v>
      </c>
      <c r="F67" s="39">
        <v>0</v>
      </c>
      <c r="G67" s="39">
        <v>0</v>
      </c>
      <c r="H67" s="39">
        <v>0</v>
      </c>
      <c r="I67" s="39">
        <v>0</v>
      </c>
      <c r="J67" s="39">
        <v>0</v>
      </c>
      <c r="K67" s="39">
        <v>0</v>
      </c>
      <c r="L67" s="39">
        <v>0</v>
      </c>
      <c r="M67" s="39">
        <v>0</v>
      </c>
      <c r="N67" s="39">
        <v>0.1</v>
      </c>
      <c r="O67" s="39">
        <v>0.68</v>
      </c>
      <c r="P67" s="39">
        <v>1.26</v>
      </c>
      <c r="Q67" s="39">
        <v>1.26</v>
      </c>
      <c r="R67" s="39">
        <v>1.84</v>
      </c>
      <c r="S67" s="39">
        <v>2.42</v>
      </c>
      <c r="T67" s="39">
        <v>2.72</v>
      </c>
      <c r="U67" s="39">
        <v>2.72</v>
      </c>
      <c r="V67" s="39">
        <v>2.72</v>
      </c>
      <c r="W67" s="39">
        <v>2.72</v>
      </c>
      <c r="X67" s="39">
        <v>3.02</v>
      </c>
      <c r="Y67" s="39">
        <v>3.02</v>
      </c>
      <c r="Z67" s="39">
        <v>3.02</v>
      </c>
      <c r="AA67" s="39">
        <v>3.52</v>
      </c>
      <c r="AB67" s="39">
        <v>3.52</v>
      </c>
      <c r="AC67" s="39">
        <v>3.52</v>
      </c>
      <c r="AD67" s="39">
        <v>4.0199999999999996</v>
      </c>
      <c r="AE67" s="39">
        <v>4.0199999999999996</v>
      </c>
      <c r="AF67" s="39">
        <v>4.5199999999999996</v>
      </c>
      <c r="AG67" s="39">
        <v>4.5199999999999996</v>
      </c>
      <c r="AH67" s="39">
        <v>4.5199999999999996</v>
      </c>
      <c r="AI67" s="39">
        <v>4.5199999999999996</v>
      </c>
      <c r="AJ67" s="39">
        <v>5</v>
      </c>
      <c r="AK67" s="39">
        <v>5</v>
      </c>
      <c r="AL67" s="39">
        <v>5</v>
      </c>
      <c r="AM67" s="39">
        <v>5</v>
      </c>
      <c r="AN67" s="39">
        <v>5</v>
      </c>
      <c r="AO67" s="39">
        <v>5</v>
      </c>
      <c r="AP67" s="39">
        <v>5</v>
      </c>
      <c r="AQ67" s="39">
        <v>5</v>
      </c>
      <c r="AR67" s="39">
        <v>5</v>
      </c>
    </row>
    <row r="68" spans="1:44">
      <c r="A68" s="40"/>
      <c r="B68" s="12"/>
      <c r="C68" s="8" t="s">
        <v>174</v>
      </c>
      <c r="D68" s="8"/>
      <c r="E68" s="34" t="s">
        <v>92</v>
      </c>
      <c r="F68" s="39">
        <v>6.53</v>
      </c>
      <c r="G68" s="39">
        <v>6.71</v>
      </c>
      <c r="H68" s="39">
        <v>6.81</v>
      </c>
      <c r="I68" s="39">
        <v>6.84</v>
      </c>
      <c r="J68" s="39">
        <v>6.84</v>
      </c>
      <c r="K68" s="39">
        <v>6.3</v>
      </c>
      <c r="L68" s="39">
        <v>5.01</v>
      </c>
      <c r="M68" s="39">
        <v>4.96</v>
      </c>
      <c r="N68" s="39">
        <v>4.95</v>
      </c>
      <c r="O68" s="39">
        <v>4.95</v>
      </c>
      <c r="P68" s="39">
        <v>4.88</v>
      </c>
      <c r="Q68" s="39">
        <v>4.88</v>
      </c>
      <c r="R68" s="39">
        <v>4.88</v>
      </c>
      <c r="S68" s="39">
        <v>4.58</v>
      </c>
      <c r="T68" s="39">
        <v>3.27</v>
      </c>
      <c r="U68" s="39">
        <v>3.27</v>
      </c>
      <c r="V68" s="39">
        <v>3.27</v>
      </c>
      <c r="W68" s="39">
        <v>3.27</v>
      </c>
      <c r="X68" s="39">
        <v>3.27</v>
      </c>
      <c r="Y68" s="39">
        <v>3.27</v>
      </c>
      <c r="Z68" s="39">
        <v>3.27</v>
      </c>
      <c r="AA68" s="39">
        <v>3.27</v>
      </c>
      <c r="AB68" s="39">
        <v>3.27</v>
      </c>
      <c r="AC68" s="39">
        <v>3.27</v>
      </c>
      <c r="AD68" s="39">
        <v>3.27</v>
      </c>
      <c r="AE68" s="39">
        <v>3.27</v>
      </c>
      <c r="AF68" s="39">
        <v>3.27</v>
      </c>
      <c r="AG68" s="39">
        <v>3.27</v>
      </c>
      <c r="AH68" s="39">
        <v>3.27</v>
      </c>
      <c r="AI68" s="39">
        <v>3.27</v>
      </c>
      <c r="AJ68" s="39">
        <v>3.27</v>
      </c>
      <c r="AK68" s="39">
        <v>3.27</v>
      </c>
      <c r="AL68" s="39">
        <v>3.27</v>
      </c>
      <c r="AM68" s="39">
        <v>3.27</v>
      </c>
      <c r="AN68" s="39">
        <v>3.27</v>
      </c>
      <c r="AO68" s="39">
        <v>3.27</v>
      </c>
      <c r="AP68" s="39">
        <v>3.27</v>
      </c>
      <c r="AQ68" s="39">
        <v>3.27</v>
      </c>
      <c r="AR68" s="39">
        <v>3.27</v>
      </c>
    </row>
    <row r="69" spans="1:44">
      <c r="A69" s="40"/>
      <c r="B69" s="12"/>
      <c r="C69" s="8" t="s">
        <v>163</v>
      </c>
      <c r="D69" s="8"/>
      <c r="E69" s="34" t="s">
        <v>92</v>
      </c>
      <c r="F69" s="39">
        <v>13.6</v>
      </c>
      <c r="G69" s="39">
        <v>13.98</v>
      </c>
      <c r="H69" s="39">
        <v>18.02</v>
      </c>
      <c r="I69" s="39">
        <v>22.02</v>
      </c>
      <c r="J69" s="39">
        <v>27.02</v>
      </c>
      <c r="K69" s="39">
        <v>31.02</v>
      </c>
      <c r="L69" s="39">
        <v>35.020000000000003</v>
      </c>
      <c r="M69" s="39">
        <v>39.020000000000003</v>
      </c>
      <c r="N69" s="39">
        <v>45.02</v>
      </c>
      <c r="O69" s="39">
        <v>50.02</v>
      </c>
      <c r="P69" s="39">
        <v>57.02</v>
      </c>
      <c r="Q69" s="39">
        <v>62.02</v>
      </c>
      <c r="R69" s="39">
        <v>66.02</v>
      </c>
      <c r="S69" s="39">
        <v>70.069999999999993</v>
      </c>
      <c r="T69" s="39">
        <v>71.22</v>
      </c>
      <c r="U69" s="39">
        <v>72.37</v>
      </c>
      <c r="V69" s="39">
        <v>73.91</v>
      </c>
      <c r="W69" s="39">
        <v>75.959999999999994</v>
      </c>
      <c r="X69" s="39">
        <v>78.010000000000005</v>
      </c>
      <c r="Y69" s="39">
        <v>80.06</v>
      </c>
      <c r="Z69" s="39">
        <v>82.11</v>
      </c>
      <c r="AA69" s="39">
        <v>84.6</v>
      </c>
      <c r="AB69" s="39">
        <v>86.59</v>
      </c>
      <c r="AC69" s="39">
        <v>89.39</v>
      </c>
      <c r="AD69" s="39">
        <v>92.2</v>
      </c>
      <c r="AE69" s="39">
        <v>93.59</v>
      </c>
      <c r="AF69" s="39">
        <v>94.98</v>
      </c>
      <c r="AG69" s="39">
        <v>95.63</v>
      </c>
      <c r="AH69" s="39">
        <v>96.28</v>
      </c>
      <c r="AI69" s="39">
        <v>96.53</v>
      </c>
      <c r="AJ69" s="39">
        <v>96.78</v>
      </c>
      <c r="AK69" s="39">
        <v>97.03</v>
      </c>
      <c r="AL69" s="39">
        <v>97.27</v>
      </c>
      <c r="AM69" s="39">
        <v>97.47</v>
      </c>
      <c r="AN69" s="39">
        <v>97.66</v>
      </c>
      <c r="AO69" s="39">
        <v>97.85</v>
      </c>
      <c r="AP69" s="39">
        <v>98.04</v>
      </c>
      <c r="AQ69" s="39">
        <v>98.23</v>
      </c>
      <c r="AR69" s="39">
        <v>98.43</v>
      </c>
    </row>
    <row r="70" spans="1:44">
      <c r="A70" s="40"/>
      <c r="B70" s="12"/>
      <c r="C70" s="8" t="s">
        <v>175</v>
      </c>
      <c r="D70" s="8"/>
      <c r="E70" s="34" t="s">
        <v>92</v>
      </c>
      <c r="F70" s="39">
        <v>2.63</v>
      </c>
      <c r="G70" s="39">
        <v>2.63</v>
      </c>
      <c r="H70" s="39">
        <v>2.63</v>
      </c>
      <c r="I70" s="39">
        <v>2.72</v>
      </c>
      <c r="J70" s="39">
        <v>2.72</v>
      </c>
      <c r="K70" s="39">
        <v>2.72</v>
      </c>
      <c r="L70" s="39">
        <v>2.72</v>
      </c>
      <c r="M70" s="39">
        <v>2.72</v>
      </c>
      <c r="N70" s="39">
        <v>2.72</v>
      </c>
      <c r="O70" s="39">
        <v>2.72</v>
      </c>
      <c r="P70" s="39">
        <v>2.72</v>
      </c>
      <c r="Q70" s="39">
        <v>2.72</v>
      </c>
      <c r="R70" s="39">
        <v>2.72</v>
      </c>
      <c r="S70" s="39">
        <v>0</v>
      </c>
      <c r="T70" s="39">
        <v>0</v>
      </c>
      <c r="U70" s="39">
        <v>0</v>
      </c>
      <c r="V70" s="39">
        <v>0</v>
      </c>
      <c r="W70" s="39">
        <v>0</v>
      </c>
      <c r="X70" s="39">
        <v>0</v>
      </c>
      <c r="Y70" s="39">
        <v>0</v>
      </c>
      <c r="Z70" s="39">
        <v>0</v>
      </c>
      <c r="AA70" s="39">
        <v>0</v>
      </c>
      <c r="AB70" s="39">
        <v>0</v>
      </c>
      <c r="AC70" s="39">
        <v>0</v>
      </c>
      <c r="AD70" s="39">
        <v>0</v>
      </c>
      <c r="AE70" s="39">
        <v>0</v>
      </c>
      <c r="AF70" s="39">
        <v>0</v>
      </c>
      <c r="AG70" s="39">
        <v>0</v>
      </c>
      <c r="AH70" s="39">
        <v>0</v>
      </c>
      <c r="AI70" s="39">
        <v>0</v>
      </c>
      <c r="AJ70" s="39">
        <v>0</v>
      </c>
      <c r="AK70" s="39">
        <v>0</v>
      </c>
      <c r="AL70" s="39">
        <v>0</v>
      </c>
      <c r="AM70" s="39">
        <v>0</v>
      </c>
      <c r="AN70" s="39">
        <v>0</v>
      </c>
      <c r="AO70" s="39">
        <v>0</v>
      </c>
      <c r="AP70" s="39">
        <v>0</v>
      </c>
      <c r="AQ70" s="39">
        <v>0</v>
      </c>
      <c r="AR70" s="39">
        <v>0</v>
      </c>
    </row>
    <row r="71" spans="1:44">
      <c r="A71" s="40"/>
      <c r="B71" s="12"/>
      <c r="C71" s="8" t="s">
        <v>176</v>
      </c>
      <c r="D71" s="8"/>
      <c r="E71" s="34" t="s">
        <v>92</v>
      </c>
      <c r="F71" s="39">
        <v>0</v>
      </c>
      <c r="G71" s="39">
        <v>0</v>
      </c>
      <c r="H71" s="39">
        <v>0</v>
      </c>
      <c r="I71" s="39">
        <v>0.2</v>
      </c>
      <c r="J71" s="39">
        <v>0.4</v>
      </c>
      <c r="K71" s="39">
        <v>0.4</v>
      </c>
      <c r="L71" s="39">
        <v>0.8</v>
      </c>
      <c r="M71" s="39">
        <v>0.8</v>
      </c>
      <c r="N71" s="39">
        <v>1.2</v>
      </c>
      <c r="O71" s="39">
        <v>1.2</v>
      </c>
      <c r="P71" s="39">
        <v>1.6</v>
      </c>
      <c r="Q71" s="39">
        <v>1.6</v>
      </c>
      <c r="R71" s="39">
        <v>2</v>
      </c>
      <c r="S71" s="39">
        <v>3</v>
      </c>
      <c r="T71" s="39">
        <v>3.6</v>
      </c>
      <c r="U71" s="39">
        <v>4.2</v>
      </c>
      <c r="V71" s="39">
        <v>4.4000000000000004</v>
      </c>
      <c r="W71" s="39">
        <v>5</v>
      </c>
      <c r="X71" s="39">
        <v>5.6</v>
      </c>
      <c r="Y71" s="39">
        <v>5.8</v>
      </c>
      <c r="Z71" s="39">
        <v>6.4</v>
      </c>
      <c r="AA71" s="39">
        <v>7.1</v>
      </c>
      <c r="AB71" s="39">
        <v>7.9</v>
      </c>
      <c r="AC71" s="39">
        <v>8.6999999999999993</v>
      </c>
      <c r="AD71" s="39">
        <v>9.6999999999999993</v>
      </c>
      <c r="AE71" s="39">
        <v>10.4</v>
      </c>
      <c r="AF71" s="39">
        <v>11.4</v>
      </c>
      <c r="AG71" s="39">
        <v>12.1</v>
      </c>
      <c r="AH71" s="39">
        <v>12.8</v>
      </c>
      <c r="AI71" s="39">
        <v>12.8</v>
      </c>
      <c r="AJ71" s="39">
        <v>13.4</v>
      </c>
      <c r="AK71" s="39">
        <v>14</v>
      </c>
      <c r="AL71" s="39">
        <v>14.3</v>
      </c>
      <c r="AM71" s="39">
        <v>15.2</v>
      </c>
      <c r="AN71" s="39">
        <v>15.8</v>
      </c>
      <c r="AO71" s="39">
        <v>16.399999999999999</v>
      </c>
      <c r="AP71" s="39">
        <v>17</v>
      </c>
      <c r="AQ71" s="39">
        <v>17.3</v>
      </c>
      <c r="AR71" s="39">
        <v>17.899999999999999</v>
      </c>
    </row>
    <row r="72" spans="1:44">
      <c r="A72" s="40"/>
      <c r="B72" s="12"/>
      <c r="C72" s="8" t="s">
        <v>177</v>
      </c>
      <c r="D72" s="8"/>
      <c r="E72" s="34" t="s">
        <v>92</v>
      </c>
      <c r="F72" s="39">
        <v>0</v>
      </c>
      <c r="G72" s="39">
        <v>0</v>
      </c>
      <c r="H72" s="39">
        <v>0</v>
      </c>
      <c r="I72" s="39">
        <v>0.74</v>
      </c>
      <c r="J72" s="39">
        <v>2.16</v>
      </c>
      <c r="K72" s="39">
        <v>3.46</v>
      </c>
      <c r="L72" s="39">
        <v>5.45</v>
      </c>
      <c r="M72" s="39">
        <v>5.45</v>
      </c>
      <c r="N72" s="39">
        <v>7.27</v>
      </c>
      <c r="O72" s="39">
        <v>8.61</v>
      </c>
      <c r="P72" s="39">
        <v>10.02</v>
      </c>
      <c r="Q72" s="39">
        <v>12.06</v>
      </c>
      <c r="R72" s="39">
        <v>15.6</v>
      </c>
      <c r="S72" s="39">
        <v>19.29</v>
      </c>
      <c r="T72" s="39">
        <v>20.09</v>
      </c>
      <c r="U72" s="39">
        <v>20.29</v>
      </c>
      <c r="V72" s="39">
        <v>20.59</v>
      </c>
      <c r="W72" s="39">
        <v>20.79</v>
      </c>
      <c r="X72" s="39">
        <v>20.99</v>
      </c>
      <c r="Y72" s="39">
        <v>21.39</v>
      </c>
      <c r="Z72" s="39">
        <v>21.79</v>
      </c>
      <c r="AA72" s="39">
        <v>22.19</v>
      </c>
      <c r="AB72" s="39">
        <v>22.69</v>
      </c>
      <c r="AC72" s="39">
        <v>22.96</v>
      </c>
      <c r="AD72" s="39">
        <v>23.69</v>
      </c>
      <c r="AE72" s="39">
        <v>24.69</v>
      </c>
      <c r="AF72" s="39">
        <v>25.5</v>
      </c>
      <c r="AG72" s="39">
        <v>26.41</v>
      </c>
      <c r="AH72" s="39">
        <v>27.49</v>
      </c>
      <c r="AI72" s="39">
        <v>28.09</v>
      </c>
      <c r="AJ72" s="39">
        <v>28.69</v>
      </c>
      <c r="AK72" s="39">
        <v>29.19</v>
      </c>
      <c r="AL72" s="39">
        <v>29.59</v>
      </c>
      <c r="AM72" s="39">
        <v>29.89</v>
      </c>
      <c r="AN72" s="39">
        <v>29.89</v>
      </c>
      <c r="AO72" s="39">
        <v>29.89</v>
      </c>
      <c r="AP72" s="39">
        <v>29.89</v>
      </c>
      <c r="AQ72" s="39">
        <v>29.89</v>
      </c>
      <c r="AR72" s="39">
        <v>29.89</v>
      </c>
    </row>
    <row r="73" spans="1:44">
      <c r="A73" s="40"/>
      <c r="B73" s="12"/>
      <c r="C73" s="8" t="s">
        <v>178</v>
      </c>
      <c r="D73" s="8"/>
      <c r="E73" s="34" t="s">
        <v>92</v>
      </c>
      <c r="F73" s="39">
        <v>29.87</v>
      </c>
      <c r="G73" s="39">
        <v>29.15</v>
      </c>
      <c r="H73" s="39">
        <v>28.05</v>
      </c>
      <c r="I73" s="39">
        <v>27.13</v>
      </c>
      <c r="J73" s="39">
        <v>23.35</v>
      </c>
      <c r="K73" s="39">
        <v>23.26</v>
      </c>
      <c r="L73" s="39">
        <v>20.48</v>
      </c>
      <c r="M73" s="39">
        <v>18.82</v>
      </c>
      <c r="N73" s="39">
        <v>15.8</v>
      </c>
      <c r="O73" s="39">
        <v>12.61</v>
      </c>
      <c r="P73" s="39">
        <v>11.7</v>
      </c>
      <c r="Q73" s="39">
        <v>10.81</v>
      </c>
      <c r="R73" s="39">
        <v>5.51</v>
      </c>
      <c r="S73" s="39">
        <v>0.04</v>
      </c>
      <c r="T73" s="39">
        <v>0.04</v>
      </c>
      <c r="U73" s="39">
        <v>0.04</v>
      </c>
      <c r="V73" s="39">
        <v>0.04</v>
      </c>
      <c r="W73" s="39">
        <v>0.04</v>
      </c>
      <c r="X73" s="39">
        <v>0.04</v>
      </c>
      <c r="Y73" s="39">
        <v>0.04</v>
      </c>
      <c r="Z73" s="39">
        <v>0.04</v>
      </c>
      <c r="AA73" s="39">
        <v>0.04</v>
      </c>
      <c r="AB73" s="39">
        <v>0.04</v>
      </c>
      <c r="AC73" s="39">
        <v>0.04</v>
      </c>
      <c r="AD73" s="39">
        <v>0.04</v>
      </c>
      <c r="AE73" s="39">
        <v>0.04</v>
      </c>
      <c r="AF73" s="39">
        <v>0.04</v>
      </c>
      <c r="AG73" s="39">
        <v>0.04</v>
      </c>
      <c r="AH73" s="39">
        <v>0.04</v>
      </c>
      <c r="AI73" s="39">
        <v>0.04</v>
      </c>
      <c r="AJ73" s="39">
        <v>0.04</v>
      </c>
      <c r="AK73" s="39">
        <v>0.04</v>
      </c>
      <c r="AL73" s="39">
        <v>0.04</v>
      </c>
      <c r="AM73" s="39">
        <v>0.04</v>
      </c>
      <c r="AN73" s="39">
        <v>0.04</v>
      </c>
      <c r="AO73" s="39">
        <v>0.04</v>
      </c>
      <c r="AP73" s="39">
        <v>0.04</v>
      </c>
      <c r="AQ73" s="39">
        <v>0.04</v>
      </c>
      <c r="AR73" s="39">
        <v>0.04</v>
      </c>
    </row>
    <row r="74" spans="1:44">
      <c r="A74" s="40"/>
      <c r="B74" s="12"/>
      <c r="C74" s="8" t="s">
        <v>179</v>
      </c>
      <c r="D74" s="8"/>
      <c r="E74" s="34" t="s">
        <v>92</v>
      </c>
      <c r="F74" s="39">
        <v>4.26</v>
      </c>
      <c r="G74" s="39">
        <v>1.54</v>
      </c>
      <c r="H74" s="39">
        <v>1.54</v>
      </c>
      <c r="I74" s="39">
        <v>0</v>
      </c>
      <c r="J74" s="39">
        <v>0</v>
      </c>
      <c r="K74" s="39">
        <v>0</v>
      </c>
      <c r="L74" s="39">
        <v>0</v>
      </c>
      <c r="M74" s="39">
        <v>0</v>
      </c>
      <c r="N74" s="39">
        <v>0</v>
      </c>
      <c r="O74" s="39">
        <v>0</v>
      </c>
      <c r="P74" s="39">
        <v>0</v>
      </c>
      <c r="Q74" s="39">
        <v>0</v>
      </c>
      <c r="R74" s="39">
        <v>0</v>
      </c>
      <c r="S74" s="39">
        <v>0</v>
      </c>
      <c r="T74" s="39">
        <v>0</v>
      </c>
      <c r="U74" s="39">
        <v>0</v>
      </c>
      <c r="V74" s="39">
        <v>0</v>
      </c>
      <c r="W74" s="39">
        <v>0</v>
      </c>
      <c r="X74" s="39">
        <v>0</v>
      </c>
      <c r="Y74" s="39">
        <v>0</v>
      </c>
      <c r="Z74" s="39">
        <v>0</v>
      </c>
      <c r="AA74" s="39">
        <v>0</v>
      </c>
      <c r="AB74" s="39">
        <v>0</v>
      </c>
      <c r="AC74" s="39">
        <v>0</v>
      </c>
      <c r="AD74" s="39">
        <v>0</v>
      </c>
      <c r="AE74" s="39">
        <v>0</v>
      </c>
      <c r="AF74" s="39">
        <v>0</v>
      </c>
      <c r="AG74" s="39">
        <v>0</v>
      </c>
      <c r="AH74" s="39">
        <v>0</v>
      </c>
      <c r="AI74" s="39">
        <v>0</v>
      </c>
      <c r="AJ74" s="39">
        <v>0</v>
      </c>
      <c r="AK74" s="39">
        <v>0</v>
      </c>
      <c r="AL74" s="39">
        <v>0</v>
      </c>
      <c r="AM74" s="39">
        <v>0</v>
      </c>
      <c r="AN74" s="39">
        <v>0</v>
      </c>
      <c r="AO74" s="39">
        <v>0</v>
      </c>
      <c r="AP74" s="39">
        <v>0</v>
      </c>
      <c r="AQ74" s="39">
        <v>0</v>
      </c>
      <c r="AR74" s="39">
        <v>0</v>
      </c>
    </row>
    <row r="75" spans="1:44">
      <c r="A75" s="40"/>
      <c r="B75" s="12"/>
      <c r="C75" s="8" t="s">
        <v>180</v>
      </c>
      <c r="D75" s="8"/>
      <c r="E75" s="34" t="s">
        <v>92</v>
      </c>
      <c r="F75" s="39">
        <v>7.15</v>
      </c>
      <c r="G75" s="39">
        <v>6.09</v>
      </c>
      <c r="H75" s="39">
        <v>4.88</v>
      </c>
      <c r="I75" s="39">
        <v>3.67</v>
      </c>
      <c r="J75" s="39">
        <v>3.67</v>
      </c>
      <c r="K75" s="39">
        <v>2.4500000000000002</v>
      </c>
      <c r="L75" s="39">
        <v>2.9</v>
      </c>
      <c r="M75" s="39">
        <v>4.57</v>
      </c>
      <c r="N75" s="39">
        <v>4.57</v>
      </c>
      <c r="O75" s="39">
        <v>4.57</v>
      </c>
      <c r="P75" s="39">
        <v>4.57</v>
      </c>
      <c r="Q75" s="39">
        <v>4.57</v>
      </c>
      <c r="R75" s="39">
        <v>6.24</v>
      </c>
      <c r="S75" s="39">
        <v>7.91</v>
      </c>
      <c r="T75" s="39">
        <v>7.91</v>
      </c>
      <c r="U75" s="39">
        <v>7.91</v>
      </c>
      <c r="V75" s="39">
        <v>7.91</v>
      </c>
      <c r="W75" s="39">
        <v>7.91</v>
      </c>
      <c r="X75" s="39">
        <v>7.91</v>
      </c>
      <c r="Y75" s="39">
        <v>7.91</v>
      </c>
      <c r="Z75" s="39">
        <v>7.91</v>
      </c>
      <c r="AA75" s="39">
        <v>7.91</v>
      </c>
      <c r="AB75" s="39">
        <v>7.91</v>
      </c>
      <c r="AC75" s="39">
        <v>7.91</v>
      </c>
      <c r="AD75" s="39">
        <v>7.91</v>
      </c>
      <c r="AE75" s="39">
        <v>7.91</v>
      </c>
      <c r="AF75" s="39">
        <v>7.91</v>
      </c>
      <c r="AG75" s="39">
        <v>7.91</v>
      </c>
      <c r="AH75" s="39">
        <v>7.91</v>
      </c>
      <c r="AI75" s="39">
        <v>7.91</v>
      </c>
      <c r="AJ75" s="39">
        <v>7.91</v>
      </c>
      <c r="AK75" s="39">
        <v>7.91</v>
      </c>
      <c r="AL75" s="39">
        <v>7.91</v>
      </c>
      <c r="AM75" s="39">
        <v>6.68</v>
      </c>
      <c r="AN75" s="39">
        <v>6.68</v>
      </c>
      <c r="AO75" s="39">
        <v>6.68</v>
      </c>
      <c r="AP75" s="39">
        <v>6.68</v>
      </c>
      <c r="AQ75" s="39">
        <v>6.68</v>
      </c>
      <c r="AR75" s="39">
        <v>6.68</v>
      </c>
    </row>
    <row r="76" spans="1:44">
      <c r="A76" s="12"/>
      <c r="B76" s="37" t="s">
        <v>181</v>
      </c>
    </row>
    <row r="77" spans="1:44">
      <c r="A77" s="12"/>
      <c r="D77" s="8"/>
      <c r="E77" s="8"/>
      <c r="F77" s="43"/>
      <c r="G77" s="43"/>
      <c r="H77" s="43"/>
      <c r="I77" s="43"/>
      <c r="J77" s="43"/>
      <c r="K77" s="43"/>
      <c r="L77" s="43"/>
      <c r="M77" s="43"/>
      <c r="N77" s="43"/>
      <c r="O77" s="43"/>
      <c r="P77" s="43"/>
      <c r="Q77" s="43"/>
      <c r="R77" s="43"/>
      <c r="S77" s="43"/>
      <c r="T77" s="43"/>
      <c r="U77" s="43"/>
      <c r="V77" s="43"/>
      <c r="W77" s="43"/>
      <c r="X77" s="43"/>
      <c r="Y77" s="43"/>
      <c r="Z77" s="43"/>
      <c r="AA77" s="43"/>
      <c r="AB77" s="43"/>
      <c r="AC77" s="43"/>
      <c r="AD77" s="43"/>
      <c r="AE77" s="43"/>
      <c r="AF77" s="43"/>
      <c r="AG77" s="43"/>
      <c r="AH77" s="43"/>
      <c r="AI77" s="43"/>
      <c r="AJ77" s="43"/>
      <c r="AK77" s="43"/>
      <c r="AL77" s="43"/>
      <c r="AM77" s="43"/>
      <c r="AN77" s="43"/>
      <c r="AO77" s="43"/>
      <c r="AP77" s="43"/>
      <c r="AQ77" s="43"/>
      <c r="AR77" s="43"/>
    </row>
    <row r="78" spans="1:44">
      <c r="A78" s="32"/>
      <c r="B78" s="32"/>
      <c r="C78" s="32" t="s">
        <v>164</v>
      </c>
      <c r="D78" s="32"/>
      <c r="E78" s="32" t="s">
        <v>51</v>
      </c>
      <c r="F78" s="33">
        <v>2022</v>
      </c>
      <c r="G78" s="33">
        <v>2023</v>
      </c>
      <c r="H78" s="33">
        <v>2024</v>
      </c>
      <c r="I78" s="33">
        <v>2025</v>
      </c>
      <c r="J78" s="33">
        <v>2026</v>
      </c>
      <c r="K78" s="33">
        <v>2027</v>
      </c>
      <c r="L78" s="33">
        <v>2028</v>
      </c>
      <c r="M78" s="33">
        <v>2029</v>
      </c>
      <c r="N78" s="33">
        <v>2030</v>
      </c>
      <c r="O78" s="33">
        <v>2031</v>
      </c>
      <c r="P78" s="33">
        <v>2032</v>
      </c>
      <c r="Q78" s="33">
        <v>2033</v>
      </c>
      <c r="R78" s="33">
        <v>2034</v>
      </c>
      <c r="S78" s="33">
        <v>2035</v>
      </c>
      <c r="T78" s="33">
        <v>2036</v>
      </c>
      <c r="U78" s="33">
        <v>2037</v>
      </c>
      <c r="V78" s="33">
        <v>2038</v>
      </c>
      <c r="W78" s="33">
        <v>2039</v>
      </c>
      <c r="X78" s="33">
        <v>2040</v>
      </c>
      <c r="Y78" s="33">
        <v>2041</v>
      </c>
      <c r="Z78" s="33">
        <v>2042</v>
      </c>
      <c r="AA78" s="33">
        <v>2043</v>
      </c>
      <c r="AB78" s="33">
        <v>2044</v>
      </c>
      <c r="AC78" s="33">
        <v>2045</v>
      </c>
      <c r="AD78" s="33">
        <v>2046</v>
      </c>
      <c r="AE78" s="33">
        <v>2047</v>
      </c>
      <c r="AF78" s="33">
        <v>2048</v>
      </c>
      <c r="AG78" s="33">
        <v>2049</v>
      </c>
      <c r="AH78" s="33">
        <v>2050</v>
      </c>
      <c r="AI78" s="33">
        <v>2051</v>
      </c>
      <c r="AJ78" s="33">
        <v>2052</v>
      </c>
      <c r="AK78" s="33">
        <v>2053</v>
      </c>
      <c r="AL78" s="33">
        <v>2054</v>
      </c>
      <c r="AM78" s="33">
        <v>2055</v>
      </c>
      <c r="AN78" s="33">
        <v>2056</v>
      </c>
      <c r="AO78" s="33">
        <v>2057</v>
      </c>
      <c r="AP78" s="33">
        <v>2058</v>
      </c>
      <c r="AQ78" s="33">
        <v>2059</v>
      </c>
      <c r="AR78" s="33">
        <v>2060</v>
      </c>
    </row>
    <row r="79" spans="1:44">
      <c r="A79" s="12"/>
      <c r="B79" s="12" t="s">
        <v>182</v>
      </c>
      <c r="C79" s="8" t="s" cm="1">
        <v>166</v>
      </c>
      <c r="D79" s="8"/>
      <c r="E79" s="34" t="s">
        <v>92</v>
      </c>
      <c r="F79" s="39">
        <v>0</v>
      </c>
      <c r="G79" s="39">
        <v>1.9000000000000004</v>
      </c>
      <c r="H79" s="39">
        <v>2.7999999999999989</v>
      </c>
      <c r="I79" s="39">
        <v>2.8000000000000007</v>
      </c>
      <c r="J79" s="39">
        <v>0</v>
      </c>
      <c r="K79" s="39">
        <v>0</v>
      </c>
      <c r="L79" s="39">
        <v>0</v>
      </c>
      <c r="M79" s="39">
        <v>0</v>
      </c>
      <c r="N79" s="39">
        <v>1.9999999999999982</v>
      </c>
      <c r="O79" s="39">
        <v>0</v>
      </c>
      <c r="P79" s="39">
        <v>0</v>
      </c>
      <c r="Q79" s="39">
        <v>0</v>
      </c>
      <c r="R79" s="39">
        <v>0</v>
      </c>
      <c r="S79" s="39">
        <v>0</v>
      </c>
      <c r="T79" s="39">
        <v>0</v>
      </c>
      <c r="U79" s="39">
        <v>0</v>
      </c>
      <c r="V79" s="39">
        <v>0</v>
      </c>
      <c r="W79" s="39">
        <v>0</v>
      </c>
      <c r="X79" s="39">
        <v>0</v>
      </c>
      <c r="Y79" s="39">
        <v>0</v>
      </c>
      <c r="Z79" s="39">
        <v>0</v>
      </c>
      <c r="AA79" s="39">
        <v>0</v>
      </c>
      <c r="AB79" s="39">
        <v>0</v>
      </c>
      <c r="AC79" s="39">
        <v>0</v>
      </c>
      <c r="AD79" s="39">
        <v>0</v>
      </c>
      <c r="AE79" s="39">
        <v>0</v>
      </c>
      <c r="AF79" s="39">
        <v>0</v>
      </c>
      <c r="AG79" s="39">
        <v>0</v>
      </c>
      <c r="AH79" s="39">
        <v>0</v>
      </c>
      <c r="AI79" s="39">
        <v>0</v>
      </c>
      <c r="AJ79" s="39">
        <v>0</v>
      </c>
      <c r="AK79" s="39">
        <v>0</v>
      </c>
      <c r="AL79" s="39">
        <v>0</v>
      </c>
      <c r="AM79" s="39">
        <v>0</v>
      </c>
      <c r="AN79" s="39">
        <v>0</v>
      </c>
      <c r="AO79" s="39">
        <v>0</v>
      </c>
      <c r="AP79" s="39">
        <v>0</v>
      </c>
      <c r="AQ79" s="39">
        <v>0</v>
      </c>
      <c r="AR79" s="39">
        <v>0</v>
      </c>
    </row>
    <row r="80" spans="1:44" s="35" customFormat="1">
      <c r="A80" s="12"/>
      <c r="B80" s="12"/>
      <c r="C80" s="8" t="s">
        <v>167</v>
      </c>
      <c r="D80" s="8"/>
      <c r="E80" s="34" t="s">
        <v>92</v>
      </c>
      <c r="F80" s="39">
        <v>0</v>
      </c>
      <c r="G80" s="39">
        <v>0.3</v>
      </c>
      <c r="H80" s="39">
        <v>0.43</v>
      </c>
      <c r="I80" s="39">
        <v>0.42</v>
      </c>
      <c r="J80" s="39">
        <v>0.42</v>
      </c>
      <c r="K80" s="39">
        <v>0.42</v>
      </c>
      <c r="L80" s="39">
        <v>0.42</v>
      </c>
      <c r="M80" s="39">
        <v>0.42</v>
      </c>
      <c r="N80" s="39">
        <v>0.42</v>
      </c>
      <c r="O80" s="39">
        <v>0.4</v>
      </c>
      <c r="P80" s="39">
        <v>0.36</v>
      </c>
      <c r="Q80" s="39">
        <v>0.36</v>
      </c>
      <c r="R80" s="39">
        <v>0.36</v>
      </c>
      <c r="S80" s="39">
        <v>0.32</v>
      </c>
      <c r="T80" s="39">
        <v>0.3</v>
      </c>
      <c r="U80" s="39">
        <v>0.25</v>
      </c>
      <c r="V80" s="39">
        <v>0.28000000000000003</v>
      </c>
      <c r="W80" s="39">
        <v>0.15</v>
      </c>
      <c r="X80" s="39">
        <v>0.15</v>
      </c>
      <c r="Y80" s="39">
        <v>0.14000000000000001</v>
      </c>
      <c r="Z80" s="39">
        <v>0.14000000000000001</v>
      </c>
      <c r="AA80" s="39">
        <v>0.16</v>
      </c>
      <c r="AB80" s="39">
        <v>0.17</v>
      </c>
      <c r="AC80" s="39">
        <v>0.17</v>
      </c>
      <c r="AD80" s="39">
        <v>0.17</v>
      </c>
      <c r="AE80" s="39">
        <v>0.18</v>
      </c>
      <c r="AF80" s="39">
        <v>0.19</v>
      </c>
      <c r="AG80" s="39">
        <v>0.19</v>
      </c>
      <c r="AH80" s="39">
        <v>0.11</v>
      </c>
      <c r="AI80" s="39">
        <v>0.16</v>
      </c>
      <c r="AJ80" s="39">
        <v>0.16</v>
      </c>
      <c r="AK80" s="39">
        <v>0.16</v>
      </c>
      <c r="AL80" s="39">
        <v>0.16</v>
      </c>
      <c r="AM80" s="39">
        <v>0.16</v>
      </c>
      <c r="AN80" s="39">
        <v>0.16</v>
      </c>
      <c r="AO80" s="39">
        <v>0.16</v>
      </c>
      <c r="AP80" s="39">
        <v>0.16</v>
      </c>
      <c r="AQ80" s="39">
        <v>0.16</v>
      </c>
      <c r="AR80" s="39">
        <v>0.16</v>
      </c>
    </row>
    <row r="81" spans="1:44">
      <c r="A81" s="12"/>
      <c r="B81" s="12"/>
      <c r="C81" s="8" t="s">
        <v>158</v>
      </c>
      <c r="D81" s="8"/>
      <c r="E81" s="34" t="s">
        <v>92</v>
      </c>
      <c r="F81" s="39">
        <v>0</v>
      </c>
      <c r="G81" s="39">
        <v>0.48</v>
      </c>
      <c r="H81" s="39">
        <v>0.56999999999999995</v>
      </c>
      <c r="I81" s="39">
        <v>2.98</v>
      </c>
      <c r="J81" s="39">
        <v>0.49</v>
      </c>
      <c r="K81" s="39">
        <v>0.53</v>
      </c>
      <c r="L81" s="39">
        <v>0</v>
      </c>
      <c r="M81" s="39">
        <v>0.65</v>
      </c>
      <c r="N81" s="39">
        <v>0</v>
      </c>
      <c r="O81" s="39">
        <v>1.71</v>
      </c>
      <c r="P81" s="39">
        <v>1.68</v>
      </c>
      <c r="Q81" s="39">
        <v>2</v>
      </c>
      <c r="R81" s="39">
        <v>2.04</v>
      </c>
      <c r="S81" s="39">
        <v>2.68</v>
      </c>
      <c r="T81" s="39">
        <v>2.35</v>
      </c>
      <c r="U81" s="39">
        <v>1.38</v>
      </c>
      <c r="V81" s="39">
        <v>0.38</v>
      </c>
      <c r="W81" s="39">
        <v>0.8</v>
      </c>
      <c r="X81" s="39">
        <v>3.07</v>
      </c>
      <c r="Y81" s="39">
        <v>0.66</v>
      </c>
      <c r="Z81" s="39">
        <v>0.66</v>
      </c>
      <c r="AA81" s="39">
        <v>0.36</v>
      </c>
      <c r="AB81" s="39">
        <v>0.36</v>
      </c>
      <c r="AC81" s="39">
        <v>0.04</v>
      </c>
      <c r="AD81" s="39">
        <v>0.04</v>
      </c>
      <c r="AE81" s="39">
        <v>0</v>
      </c>
      <c r="AF81" s="39">
        <v>0</v>
      </c>
      <c r="AG81" s="39">
        <v>0</v>
      </c>
      <c r="AH81" s="39">
        <v>0</v>
      </c>
      <c r="AI81" s="39">
        <v>0</v>
      </c>
      <c r="AJ81" s="39">
        <v>0</v>
      </c>
      <c r="AK81" s="39">
        <v>0</v>
      </c>
      <c r="AL81" s="39">
        <v>0</v>
      </c>
      <c r="AM81" s="39">
        <v>0</v>
      </c>
      <c r="AN81" s="39">
        <v>0</v>
      </c>
      <c r="AO81" s="39">
        <v>1.36</v>
      </c>
      <c r="AP81" s="39">
        <v>1.36</v>
      </c>
      <c r="AQ81" s="39">
        <v>0</v>
      </c>
      <c r="AR81" s="39">
        <v>0</v>
      </c>
    </row>
    <row r="82" spans="1:44">
      <c r="A82" s="12"/>
      <c r="B82" s="12"/>
      <c r="C82" s="8" t="s">
        <v>160</v>
      </c>
      <c r="D82" s="8"/>
      <c r="E82" s="34" t="s">
        <v>92</v>
      </c>
      <c r="F82" s="39">
        <v>0</v>
      </c>
      <c r="G82" s="39">
        <v>0</v>
      </c>
      <c r="H82" s="39">
        <v>0</v>
      </c>
      <c r="I82" s="39">
        <v>0</v>
      </c>
      <c r="J82" s="39">
        <v>0</v>
      </c>
      <c r="K82" s="39">
        <v>0</v>
      </c>
      <c r="L82" s="39">
        <v>0</v>
      </c>
      <c r="M82" s="39">
        <v>0</v>
      </c>
      <c r="N82" s="39">
        <v>0.8</v>
      </c>
      <c r="O82" s="39">
        <v>0.5</v>
      </c>
      <c r="P82" s="39">
        <v>0.5</v>
      </c>
      <c r="Q82" s="39">
        <v>0.8</v>
      </c>
      <c r="R82" s="39">
        <v>0.5</v>
      </c>
      <c r="S82" s="39">
        <v>0.5</v>
      </c>
      <c r="T82" s="39">
        <v>0.5</v>
      </c>
      <c r="U82" s="39">
        <v>0.8</v>
      </c>
      <c r="V82" s="39">
        <v>0.8</v>
      </c>
      <c r="W82" s="39">
        <v>0.8</v>
      </c>
      <c r="X82" s="39">
        <v>0.8</v>
      </c>
      <c r="Y82" s="39">
        <v>0.7</v>
      </c>
      <c r="Z82" s="39">
        <v>0.65</v>
      </c>
      <c r="AA82" s="39">
        <v>0.7</v>
      </c>
      <c r="AB82" s="39">
        <v>0.7</v>
      </c>
      <c r="AC82" s="39">
        <v>0.4</v>
      </c>
      <c r="AD82" s="39">
        <v>0.24</v>
      </c>
      <c r="AE82" s="39">
        <v>0.44</v>
      </c>
      <c r="AF82" s="39">
        <v>0.24</v>
      </c>
      <c r="AG82" s="39">
        <v>0.54</v>
      </c>
      <c r="AH82" s="39">
        <v>0.44</v>
      </c>
      <c r="AI82" s="39">
        <v>0.3</v>
      </c>
      <c r="AJ82" s="39">
        <v>0.35</v>
      </c>
      <c r="AK82" s="39">
        <v>0.4</v>
      </c>
      <c r="AL82" s="39">
        <v>0.43</v>
      </c>
      <c r="AM82" s="39">
        <v>0.5</v>
      </c>
      <c r="AN82" s="39">
        <v>0.41</v>
      </c>
      <c r="AO82" s="39">
        <v>0.45</v>
      </c>
      <c r="AP82" s="39">
        <v>0.5</v>
      </c>
      <c r="AQ82" s="39">
        <v>0.5</v>
      </c>
      <c r="AR82" s="39">
        <v>0.52</v>
      </c>
    </row>
    <row r="83" spans="1:44">
      <c r="A83" s="12"/>
      <c r="B83" s="12"/>
      <c r="C83" s="8" t="s">
        <v>161</v>
      </c>
      <c r="D83" s="8"/>
      <c r="E83" s="34" t="s">
        <v>92</v>
      </c>
      <c r="F83" s="39">
        <v>0</v>
      </c>
      <c r="G83" s="39">
        <v>0.97</v>
      </c>
      <c r="H83" s="39">
        <v>0.63</v>
      </c>
      <c r="I83" s="39">
        <v>0.75</v>
      </c>
      <c r="J83" s="39">
        <v>0.5</v>
      </c>
      <c r="K83" s="39">
        <v>0.15</v>
      </c>
      <c r="L83" s="39">
        <v>0.31</v>
      </c>
      <c r="M83" s="39">
        <v>0.28000000000000003</v>
      </c>
      <c r="N83" s="39">
        <v>0.14000000000000001</v>
      </c>
      <c r="O83" s="39">
        <v>0.08</v>
      </c>
      <c r="P83" s="39">
        <v>0.12</v>
      </c>
      <c r="Q83" s="39">
        <v>0.11</v>
      </c>
      <c r="R83" s="39">
        <v>0.08</v>
      </c>
      <c r="S83" s="39">
        <v>0</v>
      </c>
      <c r="T83" s="39">
        <v>0</v>
      </c>
      <c r="U83" s="39">
        <v>0</v>
      </c>
      <c r="V83" s="39">
        <v>0</v>
      </c>
      <c r="W83" s="39">
        <v>0</v>
      </c>
      <c r="X83" s="39">
        <v>0</v>
      </c>
      <c r="Y83" s="39">
        <v>0</v>
      </c>
      <c r="Z83" s="39">
        <v>0</v>
      </c>
      <c r="AA83" s="39">
        <v>0</v>
      </c>
      <c r="AB83" s="39">
        <v>0</v>
      </c>
      <c r="AC83" s="39">
        <v>0</v>
      </c>
      <c r="AD83" s="39">
        <v>0</v>
      </c>
      <c r="AE83" s="39">
        <v>0</v>
      </c>
      <c r="AF83" s="39">
        <v>0</v>
      </c>
      <c r="AG83" s="39">
        <v>0</v>
      </c>
      <c r="AH83" s="39">
        <v>0</v>
      </c>
      <c r="AI83" s="39">
        <v>0</v>
      </c>
      <c r="AJ83" s="39">
        <v>0</v>
      </c>
      <c r="AK83" s="39">
        <v>0</v>
      </c>
      <c r="AL83" s="39">
        <v>0</v>
      </c>
      <c r="AM83" s="39">
        <v>0</v>
      </c>
      <c r="AN83" s="39">
        <v>0</v>
      </c>
      <c r="AO83" s="39">
        <v>0</v>
      </c>
      <c r="AP83" s="39">
        <v>0</v>
      </c>
      <c r="AQ83" s="39">
        <v>0</v>
      </c>
      <c r="AR83" s="39">
        <v>0</v>
      </c>
    </row>
    <row r="84" spans="1:44">
      <c r="A84" s="12"/>
      <c r="B84" s="12"/>
      <c r="C84" s="8" t="s">
        <v>162</v>
      </c>
      <c r="D84" s="8"/>
      <c r="E84" s="34" t="s">
        <v>92</v>
      </c>
      <c r="F84" s="39">
        <v>0</v>
      </c>
      <c r="G84" s="39">
        <v>0.03</v>
      </c>
      <c r="H84" s="39">
        <v>0.9</v>
      </c>
      <c r="I84" s="39">
        <v>0.3</v>
      </c>
      <c r="J84" s="39">
        <v>0</v>
      </c>
      <c r="K84" s="39">
        <v>0</v>
      </c>
      <c r="L84" s="39">
        <v>0.6</v>
      </c>
      <c r="M84" s="39">
        <v>0.26</v>
      </c>
      <c r="N84" s="39">
        <v>0</v>
      </c>
      <c r="O84" s="39">
        <v>0.23</v>
      </c>
      <c r="P84" s="39">
        <v>0</v>
      </c>
      <c r="Q84" s="39">
        <v>0</v>
      </c>
      <c r="R84" s="39">
        <v>0</v>
      </c>
      <c r="S84" s="39">
        <v>0</v>
      </c>
      <c r="T84" s="39">
        <v>0</v>
      </c>
      <c r="U84" s="39">
        <v>0</v>
      </c>
      <c r="V84" s="39">
        <v>0</v>
      </c>
      <c r="W84" s="39">
        <v>0</v>
      </c>
      <c r="X84" s="39">
        <v>0</v>
      </c>
      <c r="Y84" s="39">
        <v>0</v>
      </c>
      <c r="Z84" s="39">
        <v>0</v>
      </c>
      <c r="AA84" s="39">
        <v>0</v>
      </c>
      <c r="AB84" s="39">
        <v>0</v>
      </c>
      <c r="AC84" s="39">
        <v>0</v>
      </c>
      <c r="AD84" s="39">
        <v>0</v>
      </c>
      <c r="AE84" s="39">
        <v>0</v>
      </c>
      <c r="AF84" s="39">
        <v>0</v>
      </c>
      <c r="AG84" s="39">
        <v>0</v>
      </c>
      <c r="AH84" s="39">
        <v>0</v>
      </c>
      <c r="AI84" s="39">
        <v>0</v>
      </c>
      <c r="AJ84" s="39">
        <v>0</v>
      </c>
      <c r="AK84" s="39">
        <v>0</v>
      </c>
      <c r="AL84" s="39">
        <v>0</v>
      </c>
      <c r="AM84" s="39">
        <v>0</v>
      </c>
      <c r="AN84" s="39">
        <v>0</v>
      </c>
      <c r="AO84" s="39">
        <v>0</v>
      </c>
      <c r="AP84" s="39">
        <v>0</v>
      </c>
      <c r="AQ84" s="39">
        <v>0</v>
      </c>
      <c r="AR84" s="39">
        <v>0</v>
      </c>
    </row>
    <row r="85" spans="1:44">
      <c r="A85" s="12"/>
      <c r="B85" s="12"/>
      <c r="C85" s="8" t="s">
        <v>168</v>
      </c>
      <c r="D85" s="8"/>
      <c r="E85" s="34" t="s">
        <v>92</v>
      </c>
      <c r="F85" s="39">
        <v>0</v>
      </c>
      <c r="G85" s="39">
        <v>0</v>
      </c>
      <c r="H85" s="39">
        <v>0</v>
      </c>
      <c r="I85" s="39">
        <v>0</v>
      </c>
      <c r="J85" s="39">
        <v>0</v>
      </c>
      <c r="K85" s="39">
        <v>0</v>
      </c>
      <c r="L85" s="39">
        <v>0</v>
      </c>
      <c r="M85" s="39">
        <v>0</v>
      </c>
      <c r="N85" s="39">
        <v>0</v>
      </c>
      <c r="O85" s="39">
        <v>0</v>
      </c>
      <c r="P85" s="39">
        <v>0</v>
      </c>
      <c r="Q85" s="39">
        <v>0</v>
      </c>
      <c r="R85" s="39">
        <v>0</v>
      </c>
      <c r="S85" s="39">
        <v>0</v>
      </c>
      <c r="T85" s="39">
        <v>0</v>
      </c>
      <c r="U85" s="39">
        <v>0</v>
      </c>
      <c r="V85" s="39">
        <v>0</v>
      </c>
      <c r="W85" s="39">
        <v>0</v>
      </c>
      <c r="X85" s="39">
        <v>0</v>
      </c>
      <c r="Y85" s="39">
        <v>0</v>
      </c>
      <c r="Z85" s="39">
        <v>0</v>
      </c>
      <c r="AA85" s="39">
        <v>0</v>
      </c>
      <c r="AB85" s="39">
        <v>0</v>
      </c>
      <c r="AC85" s="39">
        <v>0</v>
      </c>
      <c r="AD85" s="39">
        <v>0</v>
      </c>
      <c r="AE85" s="39">
        <v>0</v>
      </c>
      <c r="AF85" s="39">
        <v>0</v>
      </c>
      <c r="AG85" s="39">
        <v>0</v>
      </c>
      <c r="AH85" s="39">
        <v>0</v>
      </c>
      <c r="AI85" s="39">
        <v>0</v>
      </c>
      <c r="AJ85" s="39">
        <v>0</v>
      </c>
      <c r="AK85" s="39">
        <v>0</v>
      </c>
      <c r="AL85" s="39">
        <v>0</v>
      </c>
      <c r="AM85" s="39">
        <v>0</v>
      </c>
      <c r="AN85" s="39">
        <v>0</v>
      </c>
      <c r="AO85" s="39">
        <v>0</v>
      </c>
      <c r="AP85" s="39">
        <v>0</v>
      </c>
      <c r="AQ85" s="39">
        <v>0</v>
      </c>
      <c r="AR85" s="39">
        <v>0</v>
      </c>
    </row>
    <row r="86" spans="1:44">
      <c r="A86" s="12"/>
      <c r="B86" s="12"/>
      <c r="C86" s="8" t="s">
        <v>169</v>
      </c>
      <c r="D86" s="8"/>
      <c r="E86" s="34" t="s">
        <v>92</v>
      </c>
      <c r="F86" s="39">
        <v>0</v>
      </c>
      <c r="G86" s="39">
        <v>0</v>
      </c>
      <c r="H86" s="39">
        <v>0</v>
      </c>
      <c r="I86" s="39">
        <v>0</v>
      </c>
      <c r="J86" s="39">
        <v>0</v>
      </c>
      <c r="K86" s="39">
        <v>0</v>
      </c>
      <c r="L86" s="39">
        <v>0</v>
      </c>
      <c r="M86" s="39">
        <v>0</v>
      </c>
      <c r="N86" s="39">
        <v>1.2</v>
      </c>
      <c r="O86" s="39">
        <v>0</v>
      </c>
      <c r="P86" s="39">
        <v>0</v>
      </c>
      <c r="Q86" s="39">
        <v>0</v>
      </c>
      <c r="R86" s="39">
        <v>0</v>
      </c>
      <c r="S86" s="39">
        <v>0</v>
      </c>
      <c r="T86" s="39">
        <v>0</v>
      </c>
      <c r="U86" s="39">
        <v>0.59</v>
      </c>
      <c r="V86" s="39">
        <v>0</v>
      </c>
      <c r="W86" s="39">
        <v>0</v>
      </c>
      <c r="X86" s="39">
        <v>0</v>
      </c>
      <c r="Y86" s="39">
        <v>0</v>
      </c>
      <c r="Z86" s="39">
        <v>0</v>
      </c>
      <c r="AA86" s="39">
        <v>0.2</v>
      </c>
      <c r="AB86" s="39">
        <v>0</v>
      </c>
      <c r="AC86" s="39">
        <v>0</v>
      </c>
      <c r="AD86" s="39">
        <v>0</v>
      </c>
      <c r="AE86" s="39">
        <v>0.3</v>
      </c>
      <c r="AF86" s="39">
        <v>0</v>
      </c>
      <c r="AG86" s="39">
        <v>0</v>
      </c>
      <c r="AH86" s="39">
        <v>0</v>
      </c>
      <c r="AI86" s="39">
        <v>0</v>
      </c>
      <c r="AJ86" s="39">
        <v>0.2</v>
      </c>
      <c r="AK86" s="39">
        <v>0</v>
      </c>
      <c r="AL86" s="39">
        <v>0</v>
      </c>
      <c r="AM86" s="39">
        <v>0</v>
      </c>
      <c r="AN86" s="39">
        <v>0</v>
      </c>
      <c r="AO86" s="39">
        <v>0</v>
      </c>
      <c r="AP86" s="39">
        <v>0</v>
      </c>
      <c r="AQ86" s="39">
        <v>0</v>
      </c>
      <c r="AR86" s="39">
        <v>0</v>
      </c>
    </row>
    <row r="87" spans="1:44">
      <c r="A87" s="40"/>
      <c r="B87" s="12"/>
      <c r="C87" s="8" t="s">
        <v>170</v>
      </c>
      <c r="D87" s="8"/>
      <c r="E87" s="34" t="s">
        <v>92</v>
      </c>
      <c r="F87" s="39">
        <v>0</v>
      </c>
      <c r="G87" s="39">
        <v>0.83</v>
      </c>
      <c r="H87" s="39">
        <v>1.29</v>
      </c>
      <c r="I87" s="39">
        <v>2.5099999999999998</v>
      </c>
      <c r="J87" s="39">
        <v>1.56</v>
      </c>
      <c r="K87" s="39">
        <v>1.71</v>
      </c>
      <c r="L87" s="39">
        <v>1.6</v>
      </c>
      <c r="M87" s="39">
        <v>0.67</v>
      </c>
      <c r="N87" s="39">
        <v>0.9</v>
      </c>
      <c r="O87" s="39">
        <v>0.79</v>
      </c>
      <c r="P87" s="39">
        <v>0.74</v>
      </c>
      <c r="Q87" s="39">
        <v>2.74</v>
      </c>
      <c r="R87" s="39">
        <v>1.76</v>
      </c>
      <c r="S87" s="39">
        <v>1.7</v>
      </c>
      <c r="T87" s="39">
        <v>2.21</v>
      </c>
      <c r="U87" s="39">
        <v>3.94</v>
      </c>
      <c r="V87" s="39">
        <v>1.17</v>
      </c>
      <c r="W87" s="39">
        <v>1.24</v>
      </c>
      <c r="X87" s="39">
        <v>1.75</v>
      </c>
      <c r="Y87" s="39">
        <v>1.54</v>
      </c>
      <c r="Z87" s="39">
        <v>1.1200000000000001</v>
      </c>
      <c r="AA87" s="39">
        <v>1.36</v>
      </c>
      <c r="AB87" s="39">
        <v>1.3</v>
      </c>
      <c r="AC87" s="39">
        <v>1.1399999999999999</v>
      </c>
      <c r="AD87" s="39">
        <v>1.21</v>
      </c>
      <c r="AE87" s="39">
        <v>2.15</v>
      </c>
      <c r="AF87" s="39">
        <v>0.93</v>
      </c>
      <c r="AG87" s="39">
        <v>0.82</v>
      </c>
      <c r="AH87" s="39">
        <v>0.9</v>
      </c>
      <c r="AI87" s="39">
        <v>0.82</v>
      </c>
      <c r="AJ87" s="39">
        <v>0.43</v>
      </c>
      <c r="AK87" s="39">
        <v>0.56999999999999995</v>
      </c>
      <c r="AL87" s="39">
        <v>0.33</v>
      </c>
      <c r="AM87" s="39">
        <v>0.48</v>
      </c>
      <c r="AN87" s="39">
        <v>0.54</v>
      </c>
      <c r="AO87" s="39">
        <v>0.59</v>
      </c>
      <c r="AP87" s="39">
        <v>0.74</v>
      </c>
      <c r="AQ87" s="39">
        <v>1.27</v>
      </c>
      <c r="AR87" s="39">
        <v>0.94</v>
      </c>
    </row>
    <row r="88" spans="1:44">
      <c r="A88" s="12"/>
      <c r="B88" s="12"/>
      <c r="C88" s="8" t="s">
        <v>171</v>
      </c>
      <c r="D88" s="8"/>
      <c r="E88" s="34" t="s">
        <v>92</v>
      </c>
      <c r="F88" s="39">
        <v>0</v>
      </c>
      <c r="G88" s="39">
        <v>1.1200000000000001</v>
      </c>
      <c r="H88" s="39">
        <v>2.13</v>
      </c>
      <c r="I88" s="39">
        <v>5.82</v>
      </c>
      <c r="J88" s="39">
        <v>6.18</v>
      </c>
      <c r="K88" s="39">
        <v>7.59</v>
      </c>
      <c r="L88" s="39">
        <v>6.1</v>
      </c>
      <c r="M88" s="39">
        <v>5.21</v>
      </c>
      <c r="N88" s="39">
        <v>4.1399999999999997</v>
      </c>
      <c r="O88" s="39">
        <v>2.08</v>
      </c>
      <c r="P88" s="39">
        <v>2.5299999999999998</v>
      </c>
      <c r="Q88" s="39">
        <v>3.49</v>
      </c>
      <c r="R88" s="39">
        <v>3.98</v>
      </c>
      <c r="S88" s="39">
        <v>3.06</v>
      </c>
      <c r="T88" s="39">
        <v>2.4300000000000002</v>
      </c>
      <c r="U88" s="39">
        <v>3.49</v>
      </c>
      <c r="V88" s="39">
        <v>2.4900000000000002</v>
      </c>
      <c r="W88" s="39">
        <v>2.62</v>
      </c>
      <c r="X88" s="39">
        <v>5.48</v>
      </c>
      <c r="Y88" s="39">
        <v>6.48</v>
      </c>
      <c r="Z88" s="39">
        <v>5.73</v>
      </c>
      <c r="AA88" s="39">
        <v>4.0599999999999996</v>
      </c>
      <c r="AB88" s="39">
        <v>5.12</v>
      </c>
      <c r="AC88" s="39">
        <v>3.36</v>
      </c>
      <c r="AD88" s="39">
        <v>3.54</v>
      </c>
      <c r="AE88" s="39">
        <v>3.71</v>
      </c>
      <c r="AF88" s="39">
        <v>3.83</v>
      </c>
      <c r="AG88" s="39">
        <v>2.84</v>
      </c>
      <c r="AH88" s="39">
        <v>2.37</v>
      </c>
      <c r="AI88" s="39">
        <v>1.52</v>
      </c>
      <c r="AJ88" s="39">
        <v>1.03</v>
      </c>
      <c r="AK88" s="39">
        <v>1.21</v>
      </c>
      <c r="AL88" s="39">
        <v>3</v>
      </c>
      <c r="AM88" s="39">
        <v>6.02</v>
      </c>
      <c r="AN88" s="39">
        <v>7.19</v>
      </c>
      <c r="AO88" s="39">
        <v>6.16</v>
      </c>
      <c r="AP88" s="39">
        <v>4.17</v>
      </c>
      <c r="AQ88" s="39">
        <v>4.1399999999999997</v>
      </c>
      <c r="AR88" s="39">
        <v>1.99</v>
      </c>
    </row>
    <row r="89" spans="1:44">
      <c r="A89" s="12"/>
      <c r="B89" s="12"/>
      <c r="C89" s="8" t="s">
        <v>172</v>
      </c>
      <c r="D89" s="8"/>
      <c r="E89" s="34" t="s">
        <v>92</v>
      </c>
      <c r="F89" s="39">
        <v>0</v>
      </c>
      <c r="G89" s="39">
        <v>0.02</v>
      </c>
      <c r="H89" s="39">
        <v>0.02</v>
      </c>
      <c r="I89" s="39">
        <v>0.02</v>
      </c>
      <c r="J89" s="39">
        <v>0.02</v>
      </c>
      <c r="K89" s="39">
        <v>0.02</v>
      </c>
      <c r="L89" s="39">
        <v>0.02</v>
      </c>
      <c r="M89" s="39">
        <v>0.02</v>
      </c>
      <c r="N89" s="39">
        <v>0.02</v>
      </c>
      <c r="O89" s="39">
        <v>0.02</v>
      </c>
      <c r="P89" s="39">
        <v>0.01</v>
      </c>
      <c r="Q89" s="39">
        <v>0</v>
      </c>
      <c r="R89" s="39">
        <v>0</v>
      </c>
      <c r="S89" s="39">
        <v>0</v>
      </c>
      <c r="T89" s="39">
        <v>0</v>
      </c>
      <c r="U89" s="39">
        <v>0</v>
      </c>
      <c r="V89" s="39">
        <v>0</v>
      </c>
      <c r="W89" s="39">
        <v>0</v>
      </c>
      <c r="X89" s="39">
        <v>0</v>
      </c>
      <c r="Y89" s="39">
        <v>0</v>
      </c>
      <c r="Z89" s="39">
        <v>0</v>
      </c>
      <c r="AA89" s="39">
        <v>0</v>
      </c>
      <c r="AB89" s="39">
        <v>0</v>
      </c>
      <c r="AC89" s="39">
        <v>0</v>
      </c>
      <c r="AD89" s="39">
        <v>0</v>
      </c>
      <c r="AE89" s="39">
        <v>0</v>
      </c>
      <c r="AF89" s="39">
        <v>0</v>
      </c>
      <c r="AG89" s="39">
        <v>0</v>
      </c>
      <c r="AH89" s="39">
        <v>0</v>
      </c>
      <c r="AI89" s="39">
        <v>0</v>
      </c>
      <c r="AJ89" s="39">
        <v>0</v>
      </c>
      <c r="AK89" s="39">
        <v>0</v>
      </c>
      <c r="AL89" s="39">
        <v>0</v>
      </c>
      <c r="AM89" s="39">
        <v>0</v>
      </c>
      <c r="AN89" s="39">
        <v>0</v>
      </c>
      <c r="AO89" s="39">
        <v>0</v>
      </c>
      <c r="AP89" s="39">
        <v>0</v>
      </c>
      <c r="AQ89" s="39">
        <v>0</v>
      </c>
      <c r="AR89" s="39">
        <v>0</v>
      </c>
    </row>
    <row r="90" spans="1:44">
      <c r="A90" s="40"/>
      <c r="B90" s="12"/>
      <c r="C90" s="8" t="s">
        <v>173</v>
      </c>
      <c r="D90" s="8"/>
      <c r="E90" s="34" t="s">
        <v>92</v>
      </c>
      <c r="F90" s="39">
        <v>0</v>
      </c>
      <c r="G90" s="39">
        <v>0</v>
      </c>
      <c r="H90" s="39">
        <v>0</v>
      </c>
      <c r="I90" s="39">
        <v>0</v>
      </c>
      <c r="J90" s="39">
        <v>0</v>
      </c>
      <c r="K90" s="39">
        <v>0</v>
      </c>
      <c r="L90" s="39">
        <v>0</v>
      </c>
      <c r="M90" s="39">
        <v>0</v>
      </c>
      <c r="N90" s="39">
        <v>0.1</v>
      </c>
      <c r="O90" s="39">
        <v>0.57999999999999996</v>
      </c>
      <c r="P90" s="39">
        <v>0.57999999999999996</v>
      </c>
      <c r="Q90" s="39">
        <v>0</v>
      </c>
      <c r="R90" s="39">
        <v>0.57999999999999996</v>
      </c>
      <c r="S90" s="39">
        <v>0.57999999999999996</v>
      </c>
      <c r="T90" s="39">
        <v>0.3</v>
      </c>
      <c r="U90" s="39">
        <v>0</v>
      </c>
      <c r="V90" s="39">
        <v>0</v>
      </c>
      <c r="W90" s="39">
        <v>0</v>
      </c>
      <c r="X90" s="39">
        <v>0.3</v>
      </c>
      <c r="Y90" s="39">
        <v>0</v>
      </c>
      <c r="Z90" s="39">
        <v>0</v>
      </c>
      <c r="AA90" s="39">
        <v>0.5</v>
      </c>
      <c r="AB90" s="39">
        <v>0</v>
      </c>
      <c r="AC90" s="39">
        <v>0</v>
      </c>
      <c r="AD90" s="39">
        <v>0.5</v>
      </c>
      <c r="AE90" s="39">
        <v>0</v>
      </c>
      <c r="AF90" s="39">
        <v>0.5</v>
      </c>
      <c r="AG90" s="39">
        <v>0</v>
      </c>
      <c r="AH90" s="39">
        <v>0</v>
      </c>
      <c r="AI90" s="39">
        <v>0</v>
      </c>
      <c r="AJ90" s="39">
        <v>0.48</v>
      </c>
      <c r="AK90" s="39">
        <v>0</v>
      </c>
      <c r="AL90" s="39">
        <v>0</v>
      </c>
      <c r="AM90" s="39">
        <v>0</v>
      </c>
      <c r="AN90" s="39">
        <v>0</v>
      </c>
      <c r="AO90" s="39">
        <v>0</v>
      </c>
      <c r="AP90" s="39">
        <v>0</v>
      </c>
      <c r="AQ90" s="39">
        <v>0</v>
      </c>
      <c r="AR90" s="39">
        <v>0</v>
      </c>
    </row>
    <row r="91" spans="1:44">
      <c r="A91" s="40"/>
      <c r="B91" s="12"/>
      <c r="C91" s="8" t="s">
        <v>174</v>
      </c>
      <c r="D91" s="8"/>
      <c r="E91" s="34" t="s">
        <v>92</v>
      </c>
      <c r="F91" s="39">
        <v>0</v>
      </c>
      <c r="G91" s="39">
        <v>0.18</v>
      </c>
      <c r="H91" s="39">
        <v>0.09</v>
      </c>
      <c r="I91" s="39">
        <v>0.04</v>
      </c>
      <c r="J91" s="39">
        <v>0</v>
      </c>
      <c r="K91" s="39">
        <v>0.65</v>
      </c>
      <c r="L91" s="39">
        <v>0</v>
      </c>
      <c r="M91" s="39">
        <v>0</v>
      </c>
      <c r="N91" s="39">
        <v>0</v>
      </c>
      <c r="O91" s="39">
        <v>0</v>
      </c>
      <c r="P91" s="39">
        <v>0</v>
      </c>
      <c r="Q91" s="39">
        <v>0</v>
      </c>
      <c r="R91" s="39">
        <v>0</v>
      </c>
      <c r="S91" s="39">
        <v>0</v>
      </c>
      <c r="T91" s="39">
        <v>0</v>
      </c>
      <c r="U91" s="39">
        <v>0</v>
      </c>
      <c r="V91" s="39">
        <v>0</v>
      </c>
      <c r="W91" s="39">
        <v>0</v>
      </c>
      <c r="X91" s="39">
        <v>0</v>
      </c>
      <c r="Y91" s="39">
        <v>0</v>
      </c>
      <c r="Z91" s="39">
        <v>0</v>
      </c>
      <c r="AA91" s="39">
        <v>0</v>
      </c>
      <c r="AB91" s="39">
        <v>0</v>
      </c>
      <c r="AC91" s="39">
        <v>0</v>
      </c>
      <c r="AD91" s="39">
        <v>0</v>
      </c>
      <c r="AE91" s="39">
        <v>0</v>
      </c>
      <c r="AF91" s="39">
        <v>0</v>
      </c>
      <c r="AG91" s="39">
        <v>0</v>
      </c>
      <c r="AH91" s="39">
        <v>0</v>
      </c>
      <c r="AI91" s="39">
        <v>0</v>
      </c>
      <c r="AJ91" s="39">
        <v>0</v>
      </c>
      <c r="AK91" s="39">
        <v>0</v>
      </c>
      <c r="AL91" s="39">
        <v>0</v>
      </c>
      <c r="AM91" s="39">
        <v>0</v>
      </c>
      <c r="AN91" s="39">
        <v>0</v>
      </c>
      <c r="AO91" s="39">
        <v>0</v>
      </c>
      <c r="AP91" s="39">
        <v>0</v>
      </c>
      <c r="AQ91" s="39">
        <v>0</v>
      </c>
      <c r="AR91" s="39">
        <v>0</v>
      </c>
    </row>
    <row r="92" spans="1:44">
      <c r="A92" s="40"/>
      <c r="B92" s="12"/>
      <c r="C92" s="8" t="s">
        <v>163</v>
      </c>
      <c r="D92" s="8"/>
      <c r="E92" s="34" t="s">
        <v>92</v>
      </c>
      <c r="F92" s="39">
        <v>0</v>
      </c>
      <c r="G92" s="39">
        <v>0.38</v>
      </c>
      <c r="H92" s="39">
        <v>4.03</v>
      </c>
      <c r="I92" s="39">
        <v>4</v>
      </c>
      <c r="J92" s="39">
        <v>5</v>
      </c>
      <c r="K92" s="39">
        <v>4</v>
      </c>
      <c r="L92" s="39">
        <v>4</v>
      </c>
      <c r="M92" s="39">
        <v>4</v>
      </c>
      <c r="N92" s="39">
        <v>6</v>
      </c>
      <c r="O92" s="39">
        <v>5</v>
      </c>
      <c r="P92" s="39">
        <v>7</v>
      </c>
      <c r="Q92" s="39">
        <v>5</v>
      </c>
      <c r="R92" s="39">
        <v>7</v>
      </c>
      <c r="S92" s="39">
        <v>11.71</v>
      </c>
      <c r="T92" s="39">
        <v>7.63</v>
      </c>
      <c r="U92" s="39">
        <v>6.14</v>
      </c>
      <c r="V92" s="39">
        <v>4.54</v>
      </c>
      <c r="W92" s="39">
        <v>6.11</v>
      </c>
      <c r="X92" s="39">
        <v>8.07</v>
      </c>
      <c r="Y92" s="39">
        <v>8.66</v>
      </c>
      <c r="Z92" s="39">
        <v>6.59</v>
      </c>
      <c r="AA92" s="39">
        <v>6.7</v>
      </c>
      <c r="AB92" s="39">
        <v>5.05</v>
      </c>
      <c r="AC92" s="39">
        <v>6.65</v>
      </c>
      <c r="AD92" s="39">
        <v>5.48</v>
      </c>
      <c r="AE92" s="39">
        <v>2.75</v>
      </c>
      <c r="AF92" s="39">
        <v>1.82</v>
      </c>
      <c r="AG92" s="39">
        <v>0.91</v>
      </c>
      <c r="AH92" s="39">
        <v>1.27</v>
      </c>
      <c r="AI92" s="39">
        <v>0.98</v>
      </c>
      <c r="AJ92" s="39">
        <v>1.5</v>
      </c>
      <c r="AK92" s="39">
        <v>1.1499999999999999</v>
      </c>
      <c r="AL92" s="39">
        <v>2.13</v>
      </c>
      <c r="AM92" s="39">
        <v>2.73</v>
      </c>
      <c r="AN92" s="39">
        <v>3.77</v>
      </c>
      <c r="AO92" s="39">
        <v>4.5999999999999996</v>
      </c>
      <c r="AP92" s="39">
        <v>5.59</v>
      </c>
      <c r="AQ92" s="39">
        <v>4.58</v>
      </c>
      <c r="AR92" s="39">
        <v>2.14</v>
      </c>
    </row>
    <row r="93" spans="1:44">
      <c r="A93" s="40"/>
      <c r="B93" s="12"/>
      <c r="C93" s="8" t="s">
        <v>175</v>
      </c>
      <c r="D93" s="8"/>
      <c r="E93" s="34" t="s">
        <v>92</v>
      </c>
      <c r="F93" s="39">
        <v>0</v>
      </c>
      <c r="G93" s="39">
        <v>0</v>
      </c>
      <c r="H93" s="39">
        <v>0</v>
      </c>
      <c r="I93" s="39">
        <v>0.09</v>
      </c>
      <c r="J93" s="39">
        <v>0</v>
      </c>
      <c r="K93" s="39">
        <v>0</v>
      </c>
      <c r="L93" s="39">
        <v>0</v>
      </c>
      <c r="M93" s="39">
        <v>0</v>
      </c>
      <c r="N93" s="39">
        <v>0</v>
      </c>
      <c r="O93" s="39">
        <v>0</v>
      </c>
      <c r="P93" s="39">
        <v>0</v>
      </c>
      <c r="Q93" s="39">
        <v>0</v>
      </c>
      <c r="R93" s="39">
        <v>0</v>
      </c>
      <c r="S93" s="39">
        <v>0</v>
      </c>
      <c r="T93" s="39">
        <v>0</v>
      </c>
      <c r="U93" s="39">
        <v>0</v>
      </c>
      <c r="V93" s="39">
        <v>0</v>
      </c>
      <c r="W93" s="39">
        <v>0</v>
      </c>
      <c r="X93" s="39">
        <v>0</v>
      </c>
      <c r="Y93" s="39">
        <v>0</v>
      </c>
      <c r="Z93" s="39">
        <v>0</v>
      </c>
      <c r="AA93" s="39">
        <v>0</v>
      </c>
      <c r="AB93" s="39">
        <v>0</v>
      </c>
      <c r="AC93" s="39">
        <v>0</v>
      </c>
      <c r="AD93" s="39">
        <v>0</v>
      </c>
      <c r="AE93" s="39">
        <v>0</v>
      </c>
      <c r="AF93" s="39">
        <v>0</v>
      </c>
      <c r="AG93" s="39">
        <v>0</v>
      </c>
      <c r="AH93" s="39">
        <v>0</v>
      </c>
      <c r="AI93" s="39">
        <v>0</v>
      </c>
      <c r="AJ93" s="39">
        <v>0</v>
      </c>
      <c r="AK93" s="39">
        <v>0</v>
      </c>
      <c r="AL93" s="39">
        <v>0</v>
      </c>
      <c r="AM93" s="39">
        <v>0</v>
      </c>
      <c r="AN93" s="39">
        <v>0</v>
      </c>
      <c r="AO93" s="39">
        <v>0</v>
      </c>
      <c r="AP93" s="39">
        <v>0</v>
      </c>
      <c r="AQ93" s="39">
        <v>0</v>
      </c>
      <c r="AR93" s="39">
        <v>0</v>
      </c>
    </row>
    <row r="94" spans="1:44">
      <c r="A94" s="40"/>
      <c r="B94" s="12"/>
      <c r="C94" s="8" t="s">
        <v>176</v>
      </c>
      <c r="D94" s="8"/>
      <c r="E94" s="34" t="s">
        <v>92</v>
      </c>
      <c r="F94" s="39">
        <v>0</v>
      </c>
      <c r="G94" s="39">
        <v>0</v>
      </c>
      <c r="H94" s="39">
        <v>0</v>
      </c>
      <c r="I94" s="39">
        <v>0.2</v>
      </c>
      <c r="J94" s="39">
        <v>0.2</v>
      </c>
      <c r="K94" s="39">
        <v>0</v>
      </c>
      <c r="L94" s="39">
        <v>0.4</v>
      </c>
      <c r="M94" s="39">
        <v>0</v>
      </c>
      <c r="N94" s="39">
        <v>0.4</v>
      </c>
      <c r="O94" s="39">
        <v>0</v>
      </c>
      <c r="P94" s="39">
        <v>0.4</v>
      </c>
      <c r="Q94" s="39">
        <v>0</v>
      </c>
      <c r="R94" s="39">
        <v>0.4</v>
      </c>
      <c r="S94" s="39">
        <v>1</v>
      </c>
      <c r="T94" s="39">
        <v>0.6</v>
      </c>
      <c r="U94" s="39">
        <v>0.6</v>
      </c>
      <c r="V94" s="39">
        <v>0.2</v>
      </c>
      <c r="W94" s="39">
        <v>0.6</v>
      </c>
      <c r="X94" s="39">
        <v>0.6</v>
      </c>
      <c r="Y94" s="39">
        <v>0.2</v>
      </c>
      <c r="Z94" s="39">
        <v>0.6</v>
      </c>
      <c r="AA94" s="39">
        <v>0.7</v>
      </c>
      <c r="AB94" s="39">
        <v>0.8</v>
      </c>
      <c r="AC94" s="39">
        <v>0.8</v>
      </c>
      <c r="AD94" s="39">
        <v>1</v>
      </c>
      <c r="AE94" s="39">
        <v>0.7</v>
      </c>
      <c r="AF94" s="39">
        <v>1</v>
      </c>
      <c r="AG94" s="39">
        <v>0.7</v>
      </c>
      <c r="AH94" s="39">
        <v>0.7</v>
      </c>
      <c r="AI94" s="39">
        <v>0</v>
      </c>
      <c r="AJ94" s="39">
        <v>0.6</v>
      </c>
      <c r="AK94" s="39">
        <v>0.6</v>
      </c>
      <c r="AL94" s="39">
        <v>0.3</v>
      </c>
      <c r="AM94" s="39">
        <v>0.9</v>
      </c>
      <c r="AN94" s="39">
        <v>0.6</v>
      </c>
      <c r="AO94" s="39">
        <v>0.6</v>
      </c>
      <c r="AP94" s="39">
        <v>0.6</v>
      </c>
      <c r="AQ94" s="39">
        <v>0.3</v>
      </c>
      <c r="AR94" s="39">
        <v>0.6</v>
      </c>
    </row>
    <row r="95" spans="1:44">
      <c r="A95" s="40"/>
      <c r="B95" s="12"/>
      <c r="C95" s="8" t="s">
        <v>177</v>
      </c>
      <c r="D95" s="8"/>
      <c r="E95" s="34" t="s">
        <v>92</v>
      </c>
      <c r="F95" s="39">
        <v>0</v>
      </c>
      <c r="G95" s="39">
        <v>0</v>
      </c>
      <c r="H95" s="39">
        <v>0</v>
      </c>
      <c r="I95" s="39">
        <v>0.74</v>
      </c>
      <c r="J95" s="39">
        <v>1.42</v>
      </c>
      <c r="K95" s="39">
        <v>1.3</v>
      </c>
      <c r="L95" s="39">
        <v>1.99</v>
      </c>
      <c r="M95" s="39">
        <v>0</v>
      </c>
      <c r="N95" s="39">
        <v>1.82</v>
      </c>
      <c r="O95" s="39">
        <v>1.34</v>
      </c>
      <c r="P95" s="39">
        <v>1.41</v>
      </c>
      <c r="Q95" s="39">
        <v>2.04</v>
      </c>
      <c r="R95" s="39">
        <v>3.54</v>
      </c>
      <c r="S95" s="39">
        <v>3.69</v>
      </c>
      <c r="T95" s="39">
        <v>0.8</v>
      </c>
      <c r="U95" s="39">
        <v>0.2</v>
      </c>
      <c r="V95" s="39">
        <v>0.3</v>
      </c>
      <c r="W95" s="39">
        <v>0.2</v>
      </c>
      <c r="X95" s="39">
        <v>0.2</v>
      </c>
      <c r="Y95" s="39">
        <v>0.4</v>
      </c>
      <c r="Z95" s="39">
        <v>0.4</v>
      </c>
      <c r="AA95" s="39">
        <v>0.4</v>
      </c>
      <c r="AB95" s="39">
        <v>0.49</v>
      </c>
      <c r="AC95" s="39">
        <v>0.28000000000000003</v>
      </c>
      <c r="AD95" s="39">
        <v>0.73</v>
      </c>
      <c r="AE95" s="39">
        <v>0.99</v>
      </c>
      <c r="AF95" s="39">
        <v>0.82</v>
      </c>
      <c r="AG95" s="39">
        <v>0.91</v>
      </c>
      <c r="AH95" s="39">
        <v>1.08</v>
      </c>
      <c r="AI95" s="39">
        <v>0.6</v>
      </c>
      <c r="AJ95" s="39">
        <v>0.6</v>
      </c>
      <c r="AK95" s="39">
        <v>0.5</v>
      </c>
      <c r="AL95" s="39">
        <v>0.4</v>
      </c>
      <c r="AM95" s="39">
        <v>0.3</v>
      </c>
      <c r="AN95" s="39">
        <v>0</v>
      </c>
      <c r="AO95" s="39">
        <v>0</v>
      </c>
      <c r="AP95" s="39">
        <v>0</v>
      </c>
      <c r="AQ95" s="39">
        <v>0</v>
      </c>
      <c r="AR95" s="39">
        <v>0</v>
      </c>
    </row>
    <row r="96" spans="1:44">
      <c r="A96" s="40"/>
      <c r="B96" s="12"/>
      <c r="C96" s="8" t="s">
        <v>178</v>
      </c>
      <c r="D96" s="8"/>
      <c r="E96" s="34" t="s">
        <v>92</v>
      </c>
      <c r="F96" s="39">
        <v>0</v>
      </c>
      <c r="G96" s="39">
        <v>0</v>
      </c>
      <c r="H96" s="39">
        <v>0</v>
      </c>
      <c r="I96" s="39">
        <v>0</v>
      </c>
      <c r="J96" s="39">
        <v>0</v>
      </c>
      <c r="K96" s="39">
        <v>0</v>
      </c>
      <c r="L96" s="39">
        <v>0</v>
      </c>
      <c r="M96" s="39">
        <v>0</v>
      </c>
      <c r="N96" s="39">
        <v>0</v>
      </c>
      <c r="O96" s="39">
        <v>0</v>
      </c>
      <c r="P96" s="39">
        <v>0</v>
      </c>
      <c r="Q96" s="39">
        <v>0</v>
      </c>
      <c r="R96" s="39">
        <v>0</v>
      </c>
      <c r="S96" s="39">
        <v>0</v>
      </c>
      <c r="T96" s="39">
        <v>0</v>
      </c>
      <c r="U96" s="39">
        <v>0</v>
      </c>
      <c r="V96" s="39">
        <v>0</v>
      </c>
      <c r="W96" s="39">
        <v>0</v>
      </c>
      <c r="X96" s="39">
        <v>0</v>
      </c>
      <c r="Y96" s="39">
        <v>0</v>
      </c>
      <c r="Z96" s="39">
        <v>0</v>
      </c>
      <c r="AA96" s="39">
        <v>0</v>
      </c>
      <c r="AB96" s="39">
        <v>0</v>
      </c>
      <c r="AC96" s="39">
        <v>0</v>
      </c>
      <c r="AD96" s="39">
        <v>0</v>
      </c>
      <c r="AE96" s="39">
        <v>0</v>
      </c>
      <c r="AF96" s="39">
        <v>0</v>
      </c>
      <c r="AG96" s="39">
        <v>0</v>
      </c>
      <c r="AH96" s="39">
        <v>0</v>
      </c>
      <c r="AI96" s="39">
        <v>0</v>
      </c>
      <c r="AJ96" s="39">
        <v>0</v>
      </c>
      <c r="AK96" s="39">
        <v>0</v>
      </c>
      <c r="AL96" s="39">
        <v>0</v>
      </c>
      <c r="AM96" s="39">
        <v>0</v>
      </c>
      <c r="AN96" s="39">
        <v>0</v>
      </c>
      <c r="AO96" s="39">
        <v>0</v>
      </c>
      <c r="AP96" s="39">
        <v>0</v>
      </c>
      <c r="AQ96" s="39">
        <v>0</v>
      </c>
      <c r="AR96" s="39">
        <v>0</v>
      </c>
    </row>
    <row r="97" spans="1:44">
      <c r="A97" s="40"/>
      <c r="B97" s="12"/>
      <c r="C97" s="8" t="s">
        <v>179</v>
      </c>
      <c r="D97" s="8"/>
      <c r="E97" s="34" t="s">
        <v>92</v>
      </c>
      <c r="F97" s="39">
        <v>0</v>
      </c>
      <c r="G97" s="39">
        <v>0</v>
      </c>
      <c r="H97" s="39">
        <v>0</v>
      </c>
      <c r="I97" s="39">
        <v>0</v>
      </c>
      <c r="J97" s="39">
        <v>0</v>
      </c>
      <c r="K97" s="39">
        <v>0</v>
      </c>
      <c r="L97" s="39">
        <v>0</v>
      </c>
      <c r="M97" s="39">
        <v>0</v>
      </c>
      <c r="N97" s="39">
        <v>0</v>
      </c>
      <c r="O97" s="39">
        <v>0</v>
      </c>
      <c r="P97" s="39">
        <v>0</v>
      </c>
      <c r="Q97" s="39">
        <v>0</v>
      </c>
      <c r="R97" s="39">
        <v>0</v>
      </c>
      <c r="S97" s="39">
        <v>0</v>
      </c>
      <c r="T97" s="39">
        <v>0</v>
      </c>
      <c r="U97" s="39">
        <v>0</v>
      </c>
      <c r="V97" s="39">
        <v>0</v>
      </c>
      <c r="W97" s="39">
        <v>0</v>
      </c>
      <c r="X97" s="39">
        <v>0</v>
      </c>
      <c r="Y97" s="39">
        <v>0</v>
      </c>
      <c r="Z97" s="39">
        <v>0</v>
      </c>
      <c r="AA97" s="39">
        <v>0</v>
      </c>
      <c r="AB97" s="39">
        <v>0</v>
      </c>
      <c r="AC97" s="39">
        <v>0</v>
      </c>
      <c r="AD97" s="39">
        <v>0</v>
      </c>
      <c r="AE97" s="39">
        <v>0</v>
      </c>
      <c r="AF97" s="39">
        <v>0</v>
      </c>
      <c r="AG97" s="39">
        <v>0</v>
      </c>
      <c r="AH97" s="39">
        <v>0</v>
      </c>
      <c r="AI97" s="39">
        <v>0</v>
      </c>
      <c r="AJ97" s="39">
        <v>0</v>
      </c>
      <c r="AK97" s="39">
        <v>0</v>
      </c>
      <c r="AL97" s="39">
        <v>0</v>
      </c>
      <c r="AM97" s="39">
        <v>0</v>
      </c>
      <c r="AN97" s="39">
        <v>0</v>
      </c>
      <c r="AO97" s="39">
        <v>0</v>
      </c>
      <c r="AP97" s="39">
        <v>0</v>
      </c>
      <c r="AQ97" s="39">
        <v>0</v>
      </c>
      <c r="AR97" s="39">
        <v>0</v>
      </c>
    </row>
    <row r="98" spans="1:44">
      <c r="A98" s="40"/>
      <c r="B98" s="12"/>
      <c r="C98" s="8" t="s">
        <v>180</v>
      </c>
      <c r="D98" s="8"/>
      <c r="E98" s="34" t="s">
        <v>92</v>
      </c>
      <c r="F98" s="39">
        <v>0</v>
      </c>
      <c r="G98" s="39">
        <v>0</v>
      </c>
      <c r="H98" s="39">
        <v>0</v>
      </c>
      <c r="I98" s="39">
        <v>0</v>
      </c>
      <c r="J98" s="39">
        <v>0</v>
      </c>
      <c r="K98" s="39">
        <v>0</v>
      </c>
      <c r="L98" s="39">
        <v>1.67</v>
      </c>
      <c r="M98" s="39">
        <v>1.67</v>
      </c>
      <c r="N98" s="39">
        <v>0</v>
      </c>
      <c r="O98" s="39">
        <v>0</v>
      </c>
      <c r="P98" s="39">
        <v>0</v>
      </c>
      <c r="Q98" s="39">
        <v>0</v>
      </c>
      <c r="R98" s="39">
        <v>1.67</v>
      </c>
      <c r="S98" s="39">
        <v>1.67</v>
      </c>
      <c r="T98" s="39">
        <v>0</v>
      </c>
      <c r="U98" s="39">
        <v>0</v>
      </c>
      <c r="V98" s="39">
        <v>0</v>
      </c>
      <c r="W98" s="39">
        <v>0</v>
      </c>
      <c r="X98" s="39">
        <v>0</v>
      </c>
      <c r="Y98" s="39">
        <v>0</v>
      </c>
      <c r="Z98" s="39">
        <v>0</v>
      </c>
      <c r="AA98" s="39">
        <v>0</v>
      </c>
      <c r="AB98" s="39">
        <v>0</v>
      </c>
      <c r="AC98" s="39">
        <v>0</v>
      </c>
      <c r="AD98" s="39">
        <v>0</v>
      </c>
      <c r="AE98" s="39">
        <v>0</v>
      </c>
      <c r="AF98" s="39">
        <v>0</v>
      </c>
      <c r="AG98" s="39">
        <v>0</v>
      </c>
      <c r="AH98" s="39">
        <v>0</v>
      </c>
      <c r="AI98" s="39">
        <v>0</v>
      </c>
      <c r="AJ98" s="39">
        <v>0</v>
      </c>
      <c r="AK98" s="39">
        <v>0</v>
      </c>
      <c r="AL98" s="39">
        <v>0</v>
      </c>
      <c r="AM98" s="39">
        <v>0</v>
      </c>
      <c r="AN98" s="39">
        <v>0</v>
      </c>
      <c r="AO98" s="39">
        <v>0</v>
      </c>
      <c r="AP98" s="39">
        <v>0</v>
      </c>
      <c r="AQ98" s="39">
        <v>0</v>
      </c>
      <c r="AR98" s="39">
        <v>0</v>
      </c>
    </row>
    <row r="99" spans="1:44">
      <c r="A99" s="12"/>
      <c r="B99" s="37" t="s">
        <v>181</v>
      </c>
    </row>
    <row r="100" spans="1:44">
      <c r="A100" s="12"/>
      <c r="C100" s="8"/>
      <c r="D100" s="8"/>
      <c r="E100" s="8"/>
      <c r="F100" s="43"/>
      <c r="G100" s="43"/>
      <c r="H100" s="43"/>
      <c r="I100" s="43"/>
      <c r="J100" s="43"/>
      <c r="K100" s="43"/>
      <c r="L100" s="43"/>
      <c r="M100" s="43"/>
      <c r="N100" s="43"/>
      <c r="O100" s="43"/>
      <c r="P100" s="43"/>
      <c r="Q100" s="43"/>
      <c r="R100" s="43"/>
      <c r="S100" s="43"/>
      <c r="T100" s="43"/>
      <c r="U100" s="43"/>
      <c r="V100" s="43"/>
      <c r="W100" s="43"/>
      <c r="X100" s="43"/>
      <c r="Y100" s="43"/>
      <c r="Z100" s="43"/>
      <c r="AA100" s="43"/>
      <c r="AB100" s="43"/>
      <c r="AC100" s="43"/>
      <c r="AD100" s="43"/>
      <c r="AE100" s="43"/>
      <c r="AF100" s="43"/>
      <c r="AG100" s="43"/>
      <c r="AH100" s="43"/>
      <c r="AI100" s="43"/>
      <c r="AJ100" s="43"/>
      <c r="AK100" s="43"/>
      <c r="AL100" s="43"/>
      <c r="AM100" s="43"/>
      <c r="AN100" s="43"/>
      <c r="AO100" s="43"/>
      <c r="AP100" s="43"/>
      <c r="AQ100" s="43"/>
      <c r="AR100" s="43"/>
    </row>
    <row r="101" spans="1:44">
      <c r="A101" s="32"/>
      <c r="B101" s="32"/>
      <c r="C101" s="32" t="s">
        <v>164</v>
      </c>
      <c r="D101" s="32"/>
      <c r="E101" s="32" t="s">
        <v>51</v>
      </c>
      <c r="F101" s="33">
        <v>2022</v>
      </c>
      <c r="G101" s="33">
        <v>2023</v>
      </c>
      <c r="H101" s="33">
        <v>2024</v>
      </c>
      <c r="I101" s="33">
        <v>2025</v>
      </c>
      <c r="J101" s="33">
        <v>2026</v>
      </c>
      <c r="K101" s="33">
        <v>2027</v>
      </c>
      <c r="L101" s="33">
        <v>2028</v>
      </c>
      <c r="M101" s="33">
        <v>2029</v>
      </c>
      <c r="N101" s="33">
        <v>2030</v>
      </c>
      <c r="O101" s="33">
        <v>2031</v>
      </c>
      <c r="P101" s="33">
        <v>2032</v>
      </c>
      <c r="Q101" s="33">
        <v>2033</v>
      </c>
      <c r="R101" s="33">
        <v>2034</v>
      </c>
      <c r="S101" s="33">
        <v>2035</v>
      </c>
      <c r="T101" s="33">
        <v>2036</v>
      </c>
      <c r="U101" s="33">
        <v>2037</v>
      </c>
      <c r="V101" s="33">
        <v>2038</v>
      </c>
      <c r="W101" s="33">
        <v>2039</v>
      </c>
      <c r="X101" s="33">
        <v>2040</v>
      </c>
      <c r="Y101" s="33">
        <v>2041</v>
      </c>
      <c r="Z101" s="33">
        <v>2042</v>
      </c>
      <c r="AA101" s="33">
        <v>2043</v>
      </c>
      <c r="AB101" s="33">
        <v>2044</v>
      </c>
      <c r="AC101" s="33">
        <v>2045</v>
      </c>
      <c r="AD101" s="33">
        <v>2046</v>
      </c>
      <c r="AE101" s="33">
        <v>2047</v>
      </c>
      <c r="AF101" s="33">
        <v>2048</v>
      </c>
      <c r="AG101" s="33">
        <v>2049</v>
      </c>
      <c r="AH101" s="33">
        <v>2050</v>
      </c>
      <c r="AI101" s="33">
        <v>2051</v>
      </c>
      <c r="AJ101" s="33">
        <v>2052</v>
      </c>
      <c r="AK101" s="33">
        <v>2053</v>
      </c>
      <c r="AL101" s="33">
        <v>2054</v>
      </c>
      <c r="AM101" s="33">
        <v>2055</v>
      </c>
      <c r="AN101" s="33">
        <v>2056</v>
      </c>
      <c r="AO101" s="33">
        <v>2057</v>
      </c>
      <c r="AP101" s="33">
        <v>2058</v>
      </c>
      <c r="AQ101" s="33">
        <v>2059</v>
      </c>
      <c r="AR101" s="33">
        <v>2060</v>
      </c>
    </row>
    <row r="102" spans="1:44">
      <c r="A102" s="12"/>
      <c r="B102" s="12" t="s">
        <v>183</v>
      </c>
      <c r="C102" s="8" t="s" cm="1">
        <v>166</v>
      </c>
      <c r="D102" s="8"/>
      <c r="E102" s="34" t="s">
        <v>92</v>
      </c>
      <c r="F102" s="39">
        <v>0</v>
      </c>
      <c r="G102" s="39">
        <v>0</v>
      </c>
      <c r="H102" s="39">
        <v>0</v>
      </c>
      <c r="I102" s="39">
        <v>0</v>
      </c>
      <c r="J102" s="39">
        <v>0</v>
      </c>
      <c r="K102" s="39">
        <v>0</v>
      </c>
      <c r="L102" s="39">
        <v>0</v>
      </c>
      <c r="M102" s="39">
        <v>0</v>
      </c>
      <c r="N102" s="39">
        <v>0</v>
      </c>
      <c r="O102" s="39">
        <v>0</v>
      </c>
      <c r="P102" s="39">
        <v>0</v>
      </c>
      <c r="Q102" s="39">
        <v>0</v>
      </c>
      <c r="R102" s="39">
        <v>0</v>
      </c>
      <c r="S102" s="39">
        <v>0</v>
      </c>
      <c r="T102" s="39">
        <v>0</v>
      </c>
      <c r="U102" s="39">
        <v>0</v>
      </c>
      <c r="V102" s="39">
        <v>0</v>
      </c>
      <c r="W102" s="39">
        <v>0</v>
      </c>
      <c r="X102" s="39">
        <v>0</v>
      </c>
      <c r="Y102" s="39">
        <v>0</v>
      </c>
      <c r="Z102" s="39">
        <v>0</v>
      </c>
      <c r="AA102" s="39">
        <v>0</v>
      </c>
      <c r="AB102" s="39">
        <v>0</v>
      </c>
      <c r="AC102" s="39">
        <v>0</v>
      </c>
      <c r="AD102" s="39">
        <v>0</v>
      </c>
      <c r="AE102" s="39">
        <v>0</v>
      </c>
      <c r="AF102" s="39">
        <v>0</v>
      </c>
      <c r="AG102" s="39">
        <v>0</v>
      </c>
      <c r="AH102" s="39">
        <v>0</v>
      </c>
      <c r="AI102" s="39">
        <v>0</v>
      </c>
      <c r="AJ102" s="39">
        <v>0</v>
      </c>
      <c r="AK102" s="39">
        <v>0</v>
      </c>
      <c r="AL102" s="39">
        <v>0</v>
      </c>
      <c r="AM102" s="39">
        <v>0</v>
      </c>
      <c r="AN102" s="39">
        <v>0</v>
      </c>
      <c r="AO102" s="39">
        <v>0</v>
      </c>
      <c r="AP102" s="39">
        <v>0</v>
      </c>
      <c r="AQ102" s="39">
        <v>0</v>
      </c>
      <c r="AR102" s="39">
        <v>0</v>
      </c>
    </row>
    <row r="103" spans="1:44" s="35" customFormat="1">
      <c r="A103" s="12"/>
      <c r="B103" s="12"/>
      <c r="C103" s="8" t="s">
        <v>167</v>
      </c>
      <c r="D103" s="8"/>
      <c r="E103" s="34" t="s">
        <v>92</v>
      </c>
      <c r="F103" s="39">
        <v>0</v>
      </c>
      <c r="G103" s="39">
        <v>0</v>
      </c>
      <c r="H103" s="39">
        <v>0.03</v>
      </c>
      <c r="I103" s="39">
        <v>0.02</v>
      </c>
      <c r="J103" s="39">
        <v>0</v>
      </c>
      <c r="K103" s="39">
        <v>0</v>
      </c>
      <c r="L103" s="39">
        <v>0</v>
      </c>
      <c r="M103" s="39">
        <v>0</v>
      </c>
      <c r="N103" s="39">
        <v>0</v>
      </c>
      <c r="O103" s="39">
        <v>0</v>
      </c>
      <c r="P103" s="39">
        <v>0</v>
      </c>
      <c r="Q103" s="39">
        <v>0</v>
      </c>
      <c r="R103" s="39">
        <v>0</v>
      </c>
      <c r="S103" s="39">
        <v>0</v>
      </c>
      <c r="T103" s="39">
        <v>0</v>
      </c>
      <c r="U103" s="39">
        <v>0</v>
      </c>
      <c r="V103" s="39">
        <v>0.08</v>
      </c>
      <c r="W103" s="39">
        <v>0</v>
      </c>
      <c r="X103" s="39">
        <v>0</v>
      </c>
      <c r="Y103" s="39">
        <v>0</v>
      </c>
      <c r="Z103" s="39">
        <v>0</v>
      </c>
      <c r="AA103" s="39">
        <v>0</v>
      </c>
      <c r="AB103" s="39">
        <v>0</v>
      </c>
      <c r="AC103" s="39">
        <v>0</v>
      </c>
      <c r="AD103" s="39">
        <v>0</v>
      </c>
      <c r="AE103" s="39">
        <v>0</v>
      </c>
      <c r="AF103" s="39">
        <v>0</v>
      </c>
      <c r="AG103" s="39">
        <v>0</v>
      </c>
      <c r="AH103" s="39">
        <v>0</v>
      </c>
      <c r="AI103" s="39">
        <v>0</v>
      </c>
      <c r="AJ103" s="39">
        <v>0</v>
      </c>
      <c r="AK103" s="39">
        <v>0</v>
      </c>
      <c r="AL103" s="39">
        <v>0</v>
      </c>
      <c r="AM103" s="39">
        <v>0</v>
      </c>
      <c r="AN103" s="39">
        <v>0</v>
      </c>
      <c r="AO103" s="39">
        <v>0</v>
      </c>
      <c r="AP103" s="39">
        <v>0</v>
      </c>
      <c r="AQ103" s="39">
        <v>0</v>
      </c>
      <c r="AR103" s="39">
        <v>0</v>
      </c>
    </row>
    <row r="104" spans="1:44">
      <c r="A104" s="12"/>
      <c r="B104" s="12"/>
      <c r="C104" s="8" t="s">
        <v>158</v>
      </c>
      <c r="D104" s="8"/>
      <c r="E104" s="34" t="s">
        <v>92</v>
      </c>
      <c r="F104" s="39">
        <v>0</v>
      </c>
      <c r="G104" s="39">
        <v>0</v>
      </c>
      <c r="H104" s="39">
        <v>0</v>
      </c>
      <c r="I104" s="39">
        <v>0</v>
      </c>
      <c r="J104" s="39">
        <v>0</v>
      </c>
      <c r="K104" s="39">
        <v>0</v>
      </c>
      <c r="L104" s="39">
        <v>0</v>
      </c>
      <c r="M104" s="39">
        <v>0</v>
      </c>
      <c r="N104" s="39">
        <v>0</v>
      </c>
      <c r="O104" s="39">
        <v>0</v>
      </c>
      <c r="P104" s="39">
        <v>0</v>
      </c>
      <c r="Q104" s="39">
        <v>0</v>
      </c>
      <c r="R104" s="39">
        <v>0</v>
      </c>
      <c r="S104" s="39">
        <v>0.9</v>
      </c>
      <c r="T104" s="39">
        <v>0.9</v>
      </c>
      <c r="U104" s="39">
        <v>0.65</v>
      </c>
      <c r="V104" s="39">
        <v>0.51</v>
      </c>
      <c r="W104" s="39">
        <v>1.23</v>
      </c>
      <c r="X104" s="39">
        <v>3.63</v>
      </c>
      <c r="Y104" s="39">
        <v>0</v>
      </c>
      <c r="Z104" s="39">
        <v>0</v>
      </c>
      <c r="AA104" s="39">
        <v>1.19</v>
      </c>
      <c r="AB104" s="39">
        <v>1.19</v>
      </c>
      <c r="AC104" s="39">
        <v>1.3</v>
      </c>
      <c r="AD104" s="39">
        <v>1.3</v>
      </c>
      <c r="AE104" s="39">
        <v>0.67</v>
      </c>
      <c r="AF104" s="39">
        <v>0.67</v>
      </c>
      <c r="AG104" s="39">
        <v>0</v>
      </c>
      <c r="AH104" s="39">
        <v>0</v>
      </c>
      <c r="AI104" s="39">
        <v>2</v>
      </c>
      <c r="AJ104" s="39">
        <v>2</v>
      </c>
      <c r="AK104" s="39">
        <v>0.81</v>
      </c>
      <c r="AL104" s="39">
        <v>0.81</v>
      </c>
      <c r="AM104" s="39">
        <v>0.7</v>
      </c>
      <c r="AN104" s="39">
        <v>0.7</v>
      </c>
      <c r="AO104" s="39">
        <v>0</v>
      </c>
      <c r="AP104" s="39">
        <v>0</v>
      </c>
      <c r="AQ104" s="39">
        <v>0</v>
      </c>
      <c r="AR104" s="39">
        <v>0</v>
      </c>
    </row>
    <row r="105" spans="1:44">
      <c r="A105" s="12"/>
      <c r="B105" s="12"/>
      <c r="C105" s="8" t="s">
        <v>160</v>
      </c>
      <c r="D105" s="8"/>
      <c r="E105" s="34" t="s">
        <v>92</v>
      </c>
      <c r="F105" s="39">
        <v>0</v>
      </c>
      <c r="G105" s="39">
        <v>0</v>
      </c>
      <c r="H105" s="39">
        <v>0</v>
      </c>
      <c r="I105" s="39">
        <v>0</v>
      </c>
      <c r="J105" s="39">
        <v>0</v>
      </c>
      <c r="K105" s="39">
        <v>0</v>
      </c>
      <c r="L105" s="39">
        <v>0</v>
      </c>
      <c r="M105" s="39">
        <v>0</v>
      </c>
      <c r="N105" s="39">
        <v>0</v>
      </c>
      <c r="O105" s="39">
        <v>0</v>
      </c>
      <c r="P105" s="39">
        <v>0</v>
      </c>
      <c r="Q105" s="39">
        <v>0</v>
      </c>
      <c r="R105" s="39">
        <v>0</v>
      </c>
      <c r="S105" s="39">
        <v>0</v>
      </c>
      <c r="T105" s="39">
        <v>0</v>
      </c>
      <c r="U105" s="39">
        <v>0</v>
      </c>
      <c r="V105" s="39">
        <v>0</v>
      </c>
      <c r="W105" s="39">
        <v>0</v>
      </c>
      <c r="X105" s="39">
        <v>0</v>
      </c>
      <c r="Y105" s="39">
        <v>0</v>
      </c>
      <c r="Z105" s="39">
        <v>0</v>
      </c>
      <c r="AA105" s="39">
        <v>0</v>
      </c>
      <c r="AB105" s="39">
        <v>0</v>
      </c>
      <c r="AC105" s="39">
        <v>0</v>
      </c>
      <c r="AD105" s="39">
        <v>0</v>
      </c>
      <c r="AE105" s="39">
        <v>0</v>
      </c>
      <c r="AF105" s="39">
        <v>0</v>
      </c>
      <c r="AG105" s="39">
        <v>0</v>
      </c>
      <c r="AH105" s="39">
        <v>0</v>
      </c>
      <c r="AI105" s="39">
        <v>0</v>
      </c>
      <c r="AJ105" s="39">
        <v>0</v>
      </c>
      <c r="AK105" s="39">
        <v>0</v>
      </c>
      <c r="AL105" s="39">
        <v>0</v>
      </c>
      <c r="AM105" s="39">
        <v>0</v>
      </c>
      <c r="AN105" s="39">
        <v>0</v>
      </c>
      <c r="AO105" s="39">
        <v>0</v>
      </c>
      <c r="AP105" s="39">
        <v>0</v>
      </c>
      <c r="AQ105" s="39">
        <v>0.25</v>
      </c>
      <c r="AR105" s="39">
        <v>0.25</v>
      </c>
    </row>
    <row r="106" spans="1:44">
      <c r="A106" s="12"/>
      <c r="B106" s="12"/>
      <c r="C106" s="8" t="s">
        <v>161</v>
      </c>
      <c r="D106" s="8"/>
      <c r="E106" s="34" t="s">
        <v>92</v>
      </c>
      <c r="F106" s="39">
        <v>0</v>
      </c>
      <c r="G106" s="39">
        <v>0</v>
      </c>
      <c r="H106" s="39">
        <v>0</v>
      </c>
      <c r="I106" s="39">
        <v>0</v>
      </c>
      <c r="J106" s="39">
        <v>0</v>
      </c>
      <c r="K106" s="39">
        <v>0</v>
      </c>
      <c r="L106" s="39">
        <v>0</v>
      </c>
      <c r="M106" s="39">
        <v>0</v>
      </c>
      <c r="N106" s="39">
        <v>0</v>
      </c>
      <c r="O106" s="39">
        <v>0</v>
      </c>
      <c r="P106" s="39">
        <v>0</v>
      </c>
      <c r="Q106" s="39">
        <v>0.19</v>
      </c>
      <c r="R106" s="39">
        <v>0.28999999999999998</v>
      </c>
      <c r="S106" s="39">
        <v>8.3699999999999992</v>
      </c>
      <c r="T106" s="39">
        <v>0</v>
      </c>
      <c r="U106" s="39">
        <v>0</v>
      </c>
      <c r="V106" s="39">
        <v>0</v>
      </c>
      <c r="W106" s="39">
        <v>0</v>
      </c>
      <c r="X106" s="39">
        <v>0</v>
      </c>
      <c r="Y106" s="39">
        <v>0</v>
      </c>
      <c r="Z106" s="39">
        <v>0</v>
      </c>
      <c r="AA106" s="39">
        <v>0</v>
      </c>
      <c r="AB106" s="39">
        <v>0</v>
      </c>
      <c r="AC106" s="39">
        <v>0</v>
      </c>
      <c r="AD106" s="39">
        <v>0</v>
      </c>
      <c r="AE106" s="39">
        <v>0</v>
      </c>
      <c r="AF106" s="39">
        <v>0</v>
      </c>
      <c r="AG106" s="39">
        <v>0</v>
      </c>
      <c r="AH106" s="39">
        <v>0</v>
      </c>
      <c r="AI106" s="39">
        <v>0</v>
      </c>
      <c r="AJ106" s="39">
        <v>0</v>
      </c>
      <c r="AK106" s="39">
        <v>0</v>
      </c>
      <c r="AL106" s="39">
        <v>0</v>
      </c>
      <c r="AM106" s="39">
        <v>0</v>
      </c>
      <c r="AN106" s="39">
        <v>0</v>
      </c>
      <c r="AO106" s="39">
        <v>0</v>
      </c>
      <c r="AP106" s="39">
        <v>0</v>
      </c>
      <c r="AQ106" s="39">
        <v>0</v>
      </c>
      <c r="AR106" s="39">
        <v>0</v>
      </c>
    </row>
    <row r="107" spans="1:44">
      <c r="A107" s="12"/>
      <c r="B107" s="12"/>
      <c r="C107" s="8" t="s">
        <v>162</v>
      </c>
      <c r="D107" s="8"/>
      <c r="E107" s="34" t="s">
        <v>92</v>
      </c>
      <c r="F107" s="39">
        <v>0</v>
      </c>
      <c r="G107" s="39">
        <v>0</v>
      </c>
      <c r="H107" s="39">
        <v>0</v>
      </c>
      <c r="I107" s="39">
        <v>0.62</v>
      </c>
      <c r="J107" s="39">
        <v>0.86</v>
      </c>
      <c r="K107" s="39">
        <v>0</v>
      </c>
      <c r="L107" s="39">
        <v>0</v>
      </c>
      <c r="M107" s="39">
        <v>0</v>
      </c>
      <c r="N107" s="39">
        <v>0.86</v>
      </c>
      <c r="O107" s="39">
        <v>0</v>
      </c>
      <c r="P107" s="39">
        <v>0.23</v>
      </c>
      <c r="Q107" s="39">
        <v>0</v>
      </c>
      <c r="R107" s="39">
        <v>0</v>
      </c>
      <c r="S107" s="39">
        <v>1.53</v>
      </c>
      <c r="T107" s="39">
        <v>0</v>
      </c>
      <c r="U107" s="39">
        <v>0</v>
      </c>
      <c r="V107" s="39">
        <v>0</v>
      </c>
      <c r="W107" s="39">
        <v>0</v>
      </c>
      <c r="X107" s="39">
        <v>0</v>
      </c>
      <c r="Y107" s="39">
        <v>0</v>
      </c>
      <c r="Z107" s="39">
        <v>0</v>
      </c>
      <c r="AA107" s="39">
        <v>0</v>
      </c>
      <c r="AB107" s="39">
        <v>0</v>
      </c>
      <c r="AC107" s="39">
        <v>0</v>
      </c>
      <c r="AD107" s="39">
        <v>0</v>
      </c>
      <c r="AE107" s="39">
        <v>0</v>
      </c>
      <c r="AF107" s="39">
        <v>0</v>
      </c>
      <c r="AG107" s="39">
        <v>0</v>
      </c>
      <c r="AH107" s="39">
        <v>0</v>
      </c>
      <c r="AI107" s="39">
        <v>0</v>
      </c>
      <c r="AJ107" s="39">
        <v>0</v>
      </c>
      <c r="AK107" s="39">
        <v>0</v>
      </c>
      <c r="AL107" s="39">
        <v>0</v>
      </c>
      <c r="AM107" s="39">
        <v>0</v>
      </c>
      <c r="AN107" s="39">
        <v>0</v>
      </c>
      <c r="AO107" s="39">
        <v>0</v>
      </c>
      <c r="AP107" s="39">
        <v>0</v>
      </c>
      <c r="AQ107" s="39">
        <v>0</v>
      </c>
      <c r="AR107" s="39">
        <v>0</v>
      </c>
    </row>
    <row r="108" spans="1:44">
      <c r="A108" s="12"/>
      <c r="B108" s="12"/>
      <c r="C108" s="8" t="s">
        <v>168</v>
      </c>
      <c r="D108" s="8"/>
      <c r="E108" s="34" t="s">
        <v>92</v>
      </c>
      <c r="F108" s="39">
        <v>0</v>
      </c>
      <c r="G108" s="39">
        <v>0</v>
      </c>
      <c r="H108" s="39">
        <v>0</v>
      </c>
      <c r="I108" s="39">
        <v>0</v>
      </c>
      <c r="J108" s="39">
        <v>0</v>
      </c>
      <c r="K108" s="39">
        <v>0</v>
      </c>
      <c r="L108" s="39">
        <v>0</v>
      </c>
      <c r="M108" s="39">
        <v>0</v>
      </c>
      <c r="N108" s="39">
        <v>0</v>
      </c>
      <c r="O108" s="39">
        <v>0</v>
      </c>
      <c r="P108" s="39">
        <v>0</v>
      </c>
      <c r="Q108" s="39">
        <v>0</v>
      </c>
      <c r="R108" s="39">
        <v>0</v>
      </c>
      <c r="S108" s="39">
        <v>0.13</v>
      </c>
      <c r="T108" s="39">
        <v>0</v>
      </c>
      <c r="U108" s="39">
        <v>0</v>
      </c>
      <c r="V108" s="39">
        <v>0</v>
      </c>
      <c r="W108" s="39">
        <v>0</v>
      </c>
      <c r="X108" s="39">
        <v>0</v>
      </c>
      <c r="Y108" s="39">
        <v>0</v>
      </c>
      <c r="Z108" s="39">
        <v>0</v>
      </c>
      <c r="AA108" s="39">
        <v>0</v>
      </c>
      <c r="AB108" s="39">
        <v>0</v>
      </c>
      <c r="AC108" s="39">
        <v>0</v>
      </c>
      <c r="AD108" s="39">
        <v>0</v>
      </c>
      <c r="AE108" s="39">
        <v>0</v>
      </c>
      <c r="AF108" s="39">
        <v>0</v>
      </c>
      <c r="AG108" s="39">
        <v>0</v>
      </c>
      <c r="AH108" s="39">
        <v>0</v>
      </c>
      <c r="AI108" s="39">
        <v>0</v>
      </c>
      <c r="AJ108" s="39">
        <v>0</v>
      </c>
      <c r="AK108" s="39">
        <v>0</v>
      </c>
      <c r="AL108" s="39">
        <v>0</v>
      </c>
      <c r="AM108" s="39">
        <v>0</v>
      </c>
      <c r="AN108" s="39">
        <v>0</v>
      </c>
      <c r="AO108" s="39">
        <v>0</v>
      </c>
      <c r="AP108" s="39">
        <v>0</v>
      </c>
      <c r="AQ108" s="39">
        <v>0</v>
      </c>
      <c r="AR108" s="39">
        <v>0</v>
      </c>
    </row>
    <row r="109" spans="1:44">
      <c r="A109" s="12"/>
      <c r="B109" s="12"/>
      <c r="C109" s="8" t="s">
        <v>169</v>
      </c>
      <c r="D109" s="8"/>
      <c r="E109" s="34" t="s">
        <v>92</v>
      </c>
      <c r="F109" s="39">
        <v>0</v>
      </c>
      <c r="G109" s="39">
        <v>0</v>
      </c>
      <c r="H109" s="39">
        <v>0</v>
      </c>
      <c r="I109" s="39">
        <v>0</v>
      </c>
      <c r="J109" s="39">
        <v>0</v>
      </c>
      <c r="K109" s="39">
        <v>0</v>
      </c>
      <c r="L109" s="39">
        <v>0</v>
      </c>
      <c r="M109" s="39">
        <v>0</v>
      </c>
      <c r="N109" s="39">
        <v>0</v>
      </c>
      <c r="O109" s="39">
        <v>0</v>
      </c>
      <c r="P109" s="39">
        <v>0.6</v>
      </c>
      <c r="Q109" s="39">
        <v>0</v>
      </c>
      <c r="R109" s="39">
        <v>0</v>
      </c>
      <c r="S109" s="39">
        <v>0</v>
      </c>
      <c r="T109" s="39">
        <v>0</v>
      </c>
      <c r="U109" s="39">
        <v>0</v>
      </c>
      <c r="V109" s="39">
        <v>0</v>
      </c>
      <c r="W109" s="39">
        <v>0</v>
      </c>
      <c r="X109" s="39">
        <v>0</v>
      </c>
      <c r="Y109" s="39">
        <v>0</v>
      </c>
      <c r="Z109" s="39">
        <v>0</v>
      </c>
      <c r="AA109" s="39">
        <v>0</v>
      </c>
      <c r="AB109" s="39">
        <v>0</v>
      </c>
      <c r="AC109" s="39">
        <v>0</v>
      </c>
      <c r="AD109" s="39">
        <v>0</v>
      </c>
      <c r="AE109" s="39">
        <v>0</v>
      </c>
      <c r="AF109" s="39">
        <v>0</v>
      </c>
      <c r="AG109" s="39">
        <v>0</v>
      </c>
      <c r="AH109" s="39">
        <v>0</v>
      </c>
      <c r="AI109" s="39">
        <v>0</v>
      </c>
      <c r="AJ109" s="39">
        <v>0</v>
      </c>
      <c r="AK109" s="39">
        <v>0</v>
      </c>
      <c r="AL109" s="39">
        <v>0</v>
      </c>
      <c r="AM109" s="39">
        <v>0</v>
      </c>
      <c r="AN109" s="39">
        <v>0</v>
      </c>
      <c r="AO109" s="39">
        <v>0</v>
      </c>
      <c r="AP109" s="39">
        <v>0</v>
      </c>
      <c r="AQ109" s="39">
        <v>0</v>
      </c>
      <c r="AR109" s="39">
        <v>0</v>
      </c>
    </row>
    <row r="110" spans="1:44">
      <c r="A110" s="40"/>
      <c r="B110" s="12"/>
      <c r="C110" s="8" t="s">
        <v>170</v>
      </c>
      <c r="D110" s="8"/>
      <c r="E110" s="34" t="s">
        <v>92</v>
      </c>
      <c r="F110" s="39">
        <v>0</v>
      </c>
      <c r="G110" s="39">
        <v>0.05</v>
      </c>
      <c r="H110" s="39">
        <v>0.03</v>
      </c>
      <c r="I110" s="39">
        <v>0.03</v>
      </c>
      <c r="J110" s="39">
        <v>0.04</v>
      </c>
      <c r="K110" s="39">
        <v>0.24</v>
      </c>
      <c r="L110" s="39">
        <v>0.13</v>
      </c>
      <c r="M110" s="39">
        <v>0.17</v>
      </c>
      <c r="N110" s="39">
        <v>0.4</v>
      </c>
      <c r="O110" s="39">
        <v>0.51</v>
      </c>
      <c r="P110" s="39">
        <v>0.53</v>
      </c>
      <c r="Q110" s="39">
        <v>2.31</v>
      </c>
      <c r="R110" s="39">
        <v>1.74</v>
      </c>
      <c r="S110" s="39">
        <v>1.1000000000000001</v>
      </c>
      <c r="T110" s="39">
        <v>1.6</v>
      </c>
      <c r="U110" s="39">
        <v>3.37</v>
      </c>
      <c r="V110" s="39">
        <v>0.47</v>
      </c>
      <c r="W110" s="39">
        <v>0.34</v>
      </c>
      <c r="X110" s="39">
        <v>0.65</v>
      </c>
      <c r="Y110" s="39">
        <v>0.12</v>
      </c>
      <c r="Z110" s="39">
        <v>0.23</v>
      </c>
      <c r="AA110" s="39">
        <v>0.46</v>
      </c>
      <c r="AB110" s="39">
        <v>0.4</v>
      </c>
      <c r="AC110" s="39">
        <v>0.24</v>
      </c>
      <c r="AD110" s="39">
        <v>0.71</v>
      </c>
      <c r="AE110" s="39">
        <v>1.63</v>
      </c>
      <c r="AF110" s="39">
        <v>0.44</v>
      </c>
      <c r="AG110" s="39">
        <v>0.32</v>
      </c>
      <c r="AH110" s="39">
        <v>0.32</v>
      </c>
      <c r="AI110" s="39">
        <v>0.56000000000000005</v>
      </c>
      <c r="AJ110" s="39">
        <v>0.48</v>
      </c>
      <c r="AK110" s="39">
        <v>0.72</v>
      </c>
      <c r="AL110" s="39">
        <v>0.06</v>
      </c>
      <c r="AM110" s="39">
        <v>0.89</v>
      </c>
      <c r="AN110" s="39">
        <v>0.54</v>
      </c>
      <c r="AO110" s="39">
        <v>0.59</v>
      </c>
      <c r="AP110" s="39">
        <v>0.74</v>
      </c>
      <c r="AQ110" s="39">
        <v>1.27</v>
      </c>
      <c r="AR110" s="39">
        <v>0.94</v>
      </c>
    </row>
    <row r="111" spans="1:44">
      <c r="A111" s="12"/>
      <c r="B111" s="12"/>
      <c r="C111" s="8" t="s">
        <v>171</v>
      </c>
      <c r="D111" s="8"/>
      <c r="E111" s="34" t="s">
        <v>92</v>
      </c>
      <c r="F111" s="39">
        <v>0</v>
      </c>
      <c r="G111" s="39">
        <v>0</v>
      </c>
      <c r="H111" s="39">
        <v>0</v>
      </c>
      <c r="I111" s="39">
        <v>0.01</v>
      </c>
      <c r="J111" s="39">
        <v>0</v>
      </c>
      <c r="K111" s="39">
        <v>0</v>
      </c>
      <c r="L111" s="39">
        <v>0.01</v>
      </c>
      <c r="M111" s="39">
        <v>0.09</v>
      </c>
      <c r="N111" s="39">
        <v>0.06</v>
      </c>
      <c r="O111" s="39">
        <v>0.14000000000000001</v>
      </c>
      <c r="P111" s="39">
        <v>0.92</v>
      </c>
      <c r="Q111" s="39">
        <v>2.06</v>
      </c>
      <c r="R111" s="39">
        <v>2.62</v>
      </c>
      <c r="S111" s="39">
        <v>1.75</v>
      </c>
      <c r="T111" s="39">
        <v>1.22</v>
      </c>
      <c r="U111" s="39">
        <v>2.64</v>
      </c>
      <c r="V111" s="39">
        <v>1.5</v>
      </c>
      <c r="W111" s="39">
        <v>1.74</v>
      </c>
      <c r="X111" s="39">
        <v>4.67</v>
      </c>
      <c r="Y111" s="39">
        <v>5.69</v>
      </c>
      <c r="Z111" s="39">
        <v>4.6399999999999997</v>
      </c>
      <c r="AA111" s="39">
        <v>3.05</v>
      </c>
      <c r="AB111" s="39">
        <v>2.48</v>
      </c>
      <c r="AC111" s="39">
        <v>0.74</v>
      </c>
      <c r="AD111" s="39">
        <v>0.61</v>
      </c>
      <c r="AE111" s="39">
        <v>0.53</v>
      </c>
      <c r="AF111" s="39">
        <v>0.82</v>
      </c>
      <c r="AG111" s="39">
        <v>0.14000000000000001</v>
      </c>
      <c r="AH111" s="39">
        <v>0.14000000000000001</v>
      </c>
      <c r="AI111" s="39">
        <v>0.96</v>
      </c>
      <c r="AJ111" s="39">
        <v>0.87</v>
      </c>
      <c r="AK111" s="39">
        <v>1.08</v>
      </c>
      <c r="AL111" s="39">
        <v>2.5499999999999998</v>
      </c>
      <c r="AM111" s="39">
        <v>5.66</v>
      </c>
      <c r="AN111" s="39">
        <v>7.11</v>
      </c>
      <c r="AO111" s="39">
        <v>5.97</v>
      </c>
      <c r="AP111" s="39">
        <v>3.89</v>
      </c>
      <c r="AQ111" s="39">
        <v>4.04</v>
      </c>
      <c r="AR111" s="39">
        <v>1.74</v>
      </c>
    </row>
    <row r="112" spans="1:44">
      <c r="A112" s="12"/>
      <c r="B112" s="12"/>
      <c r="C112" s="8" t="s">
        <v>172</v>
      </c>
      <c r="D112" s="8"/>
      <c r="E112" s="34" t="s">
        <v>92</v>
      </c>
      <c r="F112" s="39">
        <v>0</v>
      </c>
      <c r="G112" s="39">
        <v>0</v>
      </c>
      <c r="H112" s="39">
        <v>0</v>
      </c>
      <c r="I112" s="39">
        <v>0</v>
      </c>
      <c r="J112" s="39">
        <v>0</v>
      </c>
      <c r="K112" s="39">
        <v>0</v>
      </c>
      <c r="L112" s="39">
        <v>0</v>
      </c>
      <c r="M112" s="39">
        <v>0</v>
      </c>
      <c r="N112" s="39">
        <v>0</v>
      </c>
      <c r="O112" s="39">
        <v>0</v>
      </c>
      <c r="P112" s="39">
        <v>0</v>
      </c>
      <c r="Q112" s="39">
        <v>0</v>
      </c>
      <c r="R112" s="39">
        <v>0</v>
      </c>
      <c r="S112" s="39">
        <v>0</v>
      </c>
      <c r="T112" s="39">
        <v>0</v>
      </c>
      <c r="U112" s="39">
        <v>0</v>
      </c>
      <c r="V112" s="39">
        <v>0</v>
      </c>
      <c r="W112" s="39">
        <v>0</v>
      </c>
      <c r="X112" s="39">
        <v>0</v>
      </c>
      <c r="Y112" s="39">
        <v>0</v>
      </c>
      <c r="Z112" s="39">
        <v>0</v>
      </c>
      <c r="AA112" s="39">
        <v>0</v>
      </c>
      <c r="AB112" s="39">
        <v>0</v>
      </c>
      <c r="AC112" s="39">
        <v>0</v>
      </c>
      <c r="AD112" s="39">
        <v>0</v>
      </c>
      <c r="AE112" s="39">
        <v>0</v>
      </c>
      <c r="AF112" s="39">
        <v>0</v>
      </c>
      <c r="AG112" s="39">
        <v>0</v>
      </c>
      <c r="AH112" s="39">
        <v>0</v>
      </c>
      <c r="AI112" s="39">
        <v>0</v>
      </c>
      <c r="AJ112" s="39">
        <v>0</v>
      </c>
      <c r="AK112" s="39">
        <v>0</v>
      </c>
      <c r="AL112" s="39">
        <v>0</v>
      </c>
      <c r="AM112" s="39">
        <v>0</v>
      </c>
      <c r="AN112" s="39">
        <v>0</v>
      </c>
      <c r="AO112" s="39">
        <v>0</v>
      </c>
      <c r="AP112" s="39">
        <v>0</v>
      </c>
      <c r="AQ112" s="39">
        <v>0</v>
      </c>
      <c r="AR112" s="39">
        <v>0</v>
      </c>
    </row>
    <row r="113" spans="1:44">
      <c r="A113" s="40"/>
      <c r="B113" s="12"/>
      <c r="C113" s="8" t="s">
        <v>173</v>
      </c>
      <c r="D113" s="8"/>
      <c r="E113" s="34" t="s">
        <v>92</v>
      </c>
      <c r="F113" s="39">
        <v>0</v>
      </c>
      <c r="G113" s="39">
        <v>0</v>
      </c>
      <c r="H113" s="39">
        <v>0</v>
      </c>
      <c r="I113" s="39">
        <v>0</v>
      </c>
      <c r="J113" s="39">
        <v>0</v>
      </c>
      <c r="K113" s="39">
        <v>0</v>
      </c>
      <c r="L113" s="39">
        <v>0</v>
      </c>
      <c r="M113" s="39">
        <v>0</v>
      </c>
      <c r="N113" s="39">
        <v>0</v>
      </c>
      <c r="O113" s="39">
        <v>0</v>
      </c>
      <c r="P113" s="39">
        <v>0</v>
      </c>
      <c r="Q113" s="39">
        <v>0</v>
      </c>
      <c r="R113" s="39">
        <v>0</v>
      </c>
      <c r="S113" s="39">
        <v>0</v>
      </c>
      <c r="T113" s="39">
        <v>0</v>
      </c>
      <c r="U113" s="39">
        <v>0</v>
      </c>
      <c r="V113" s="39">
        <v>0</v>
      </c>
      <c r="W113" s="39">
        <v>0</v>
      </c>
      <c r="X113" s="39">
        <v>0</v>
      </c>
      <c r="Y113" s="39">
        <v>0</v>
      </c>
      <c r="Z113" s="39">
        <v>0</v>
      </c>
      <c r="AA113" s="39">
        <v>0</v>
      </c>
      <c r="AB113" s="39">
        <v>0</v>
      </c>
      <c r="AC113" s="39">
        <v>0</v>
      </c>
      <c r="AD113" s="39">
        <v>0</v>
      </c>
      <c r="AE113" s="39">
        <v>0</v>
      </c>
      <c r="AF113" s="39">
        <v>0</v>
      </c>
      <c r="AG113" s="39">
        <v>0</v>
      </c>
      <c r="AH113" s="39">
        <v>0</v>
      </c>
      <c r="AI113" s="39">
        <v>0</v>
      </c>
      <c r="AJ113" s="39">
        <v>0</v>
      </c>
      <c r="AK113" s="39">
        <v>0</v>
      </c>
      <c r="AL113" s="39">
        <v>0</v>
      </c>
      <c r="AM113" s="39">
        <v>0</v>
      </c>
      <c r="AN113" s="39">
        <v>0</v>
      </c>
      <c r="AO113" s="39">
        <v>0</v>
      </c>
      <c r="AP113" s="39">
        <v>0</v>
      </c>
      <c r="AQ113" s="39">
        <v>0</v>
      </c>
      <c r="AR113" s="39">
        <v>0</v>
      </c>
    </row>
    <row r="114" spans="1:44">
      <c r="A114" s="40"/>
      <c r="B114" s="12"/>
      <c r="C114" s="8" t="s">
        <v>174</v>
      </c>
      <c r="D114" s="8"/>
      <c r="E114" s="34" t="s">
        <v>92</v>
      </c>
      <c r="F114" s="39">
        <v>0</v>
      </c>
      <c r="G114" s="39">
        <v>0</v>
      </c>
      <c r="H114" s="39">
        <v>0</v>
      </c>
      <c r="I114" s="39">
        <v>0</v>
      </c>
      <c r="J114" s="39">
        <v>0</v>
      </c>
      <c r="K114" s="39">
        <v>1.19</v>
      </c>
      <c r="L114" s="39">
        <v>1.29</v>
      </c>
      <c r="M114" s="39">
        <v>0.05</v>
      </c>
      <c r="N114" s="39">
        <v>0.01</v>
      </c>
      <c r="O114" s="39">
        <v>0</v>
      </c>
      <c r="P114" s="39">
        <v>7.0000000000000007E-2</v>
      </c>
      <c r="Q114" s="39">
        <v>0</v>
      </c>
      <c r="R114" s="39">
        <v>0</v>
      </c>
      <c r="S114" s="39">
        <v>0.3</v>
      </c>
      <c r="T114" s="39">
        <v>1.31</v>
      </c>
      <c r="U114" s="39">
        <v>0</v>
      </c>
      <c r="V114" s="39">
        <v>0</v>
      </c>
      <c r="W114" s="39">
        <v>0</v>
      </c>
      <c r="X114" s="39">
        <v>0</v>
      </c>
      <c r="Y114" s="39">
        <v>0</v>
      </c>
      <c r="Z114" s="39">
        <v>0</v>
      </c>
      <c r="AA114" s="39">
        <v>0</v>
      </c>
      <c r="AB114" s="39">
        <v>0</v>
      </c>
      <c r="AC114" s="39">
        <v>0</v>
      </c>
      <c r="AD114" s="39">
        <v>0</v>
      </c>
      <c r="AE114" s="39">
        <v>0</v>
      </c>
      <c r="AF114" s="39">
        <v>0</v>
      </c>
      <c r="AG114" s="39">
        <v>0</v>
      </c>
      <c r="AH114" s="39">
        <v>0</v>
      </c>
      <c r="AI114" s="39">
        <v>0</v>
      </c>
      <c r="AJ114" s="39">
        <v>0</v>
      </c>
      <c r="AK114" s="39">
        <v>0</v>
      </c>
      <c r="AL114" s="39">
        <v>0</v>
      </c>
      <c r="AM114" s="39">
        <v>0</v>
      </c>
      <c r="AN114" s="39">
        <v>0</v>
      </c>
      <c r="AO114" s="39">
        <v>0</v>
      </c>
      <c r="AP114" s="39">
        <v>0</v>
      </c>
      <c r="AQ114" s="39">
        <v>0</v>
      </c>
      <c r="AR114" s="39">
        <v>0</v>
      </c>
    </row>
    <row r="115" spans="1:44">
      <c r="A115" s="40"/>
      <c r="B115" s="12"/>
      <c r="C115" s="8" t="s">
        <v>163</v>
      </c>
      <c r="D115" s="8"/>
      <c r="E115" s="34" t="s">
        <v>92</v>
      </c>
      <c r="F115" s="39">
        <v>0</v>
      </c>
      <c r="G115" s="39">
        <v>0</v>
      </c>
      <c r="H115" s="39">
        <v>0</v>
      </c>
      <c r="I115" s="39">
        <v>0</v>
      </c>
      <c r="J115" s="39">
        <v>0</v>
      </c>
      <c r="K115" s="39">
        <v>0</v>
      </c>
      <c r="L115" s="39">
        <v>0</v>
      </c>
      <c r="M115" s="39">
        <v>0</v>
      </c>
      <c r="N115" s="39">
        <v>0</v>
      </c>
      <c r="O115" s="39">
        <v>0</v>
      </c>
      <c r="P115" s="39">
        <v>0</v>
      </c>
      <c r="Q115" s="39">
        <v>0</v>
      </c>
      <c r="R115" s="39">
        <v>3</v>
      </c>
      <c r="S115" s="39">
        <v>7.66</v>
      </c>
      <c r="T115" s="39">
        <v>6.48</v>
      </c>
      <c r="U115" s="39">
        <v>4.99</v>
      </c>
      <c r="V115" s="39">
        <v>2.99</v>
      </c>
      <c r="W115" s="39">
        <v>4.0599999999999996</v>
      </c>
      <c r="X115" s="39">
        <v>6.02</v>
      </c>
      <c r="Y115" s="39">
        <v>6.61</v>
      </c>
      <c r="Z115" s="39">
        <v>4.54</v>
      </c>
      <c r="AA115" s="39">
        <v>4.21</v>
      </c>
      <c r="AB115" s="39">
        <v>3.06</v>
      </c>
      <c r="AC115" s="39">
        <v>3.85</v>
      </c>
      <c r="AD115" s="39">
        <v>2.67</v>
      </c>
      <c r="AE115" s="39">
        <v>1.36</v>
      </c>
      <c r="AF115" s="39">
        <v>0.43</v>
      </c>
      <c r="AG115" s="39">
        <v>0.26</v>
      </c>
      <c r="AH115" s="39">
        <v>0.62</v>
      </c>
      <c r="AI115" s="39">
        <v>0.73</v>
      </c>
      <c r="AJ115" s="39">
        <v>1.26</v>
      </c>
      <c r="AK115" s="39">
        <v>0.9</v>
      </c>
      <c r="AL115" s="39">
        <v>1.88</v>
      </c>
      <c r="AM115" s="39">
        <v>2.54</v>
      </c>
      <c r="AN115" s="39">
        <v>3.58</v>
      </c>
      <c r="AO115" s="39">
        <v>4.41</v>
      </c>
      <c r="AP115" s="39">
        <v>5.4</v>
      </c>
      <c r="AQ115" s="39">
        <v>4.3899999999999997</v>
      </c>
      <c r="AR115" s="39">
        <v>1.94</v>
      </c>
    </row>
    <row r="116" spans="1:44">
      <c r="A116" s="40"/>
      <c r="B116" s="12"/>
      <c r="C116" s="8" t="s">
        <v>175</v>
      </c>
      <c r="D116" s="8"/>
      <c r="E116" s="34" t="s">
        <v>92</v>
      </c>
      <c r="F116" s="39">
        <v>0</v>
      </c>
      <c r="G116" s="39">
        <v>0</v>
      </c>
      <c r="H116" s="39">
        <v>0</v>
      </c>
      <c r="I116" s="39">
        <v>0</v>
      </c>
      <c r="J116" s="39">
        <v>0</v>
      </c>
      <c r="K116" s="39">
        <v>0</v>
      </c>
      <c r="L116" s="39">
        <v>0</v>
      </c>
      <c r="M116" s="39">
        <v>0</v>
      </c>
      <c r="N116" s="39">
        <v>0</v>
      </c>
      <c r="O116" s="39">
        <v>0</v>
      </c>
      <c r="P116" s="39">
        <v>0</v>
      </c>
      <c r="Q116" s="39">
        <v>0</v>
      </c>
      <c r="R116" s="39">
        <v>0</v>
      </c>
      <c r="S116" s="39">
        <v>2.72</v>
      </c>
      <c r="T116" s="39">
        <v>0</v>
      </c>
      <c r="U116" s="39">
        <v>0</v>
      </c>
      <c r="V116" s="39">
        <v>0</v>
      </c>
      <c r="W116" s="39">
        <v>0</v>
      </c>
      <c r="X116" s="39">
        <v>0</v>
      </c>
      <c r="Y116" s="39">
        <v>0</v>
      </c>
      <c r="Z116" s="39">
        <v>0</v>
      </c>
      <c r="AA116" s="39">
        <v>0</v>
      </c>
      <c r="AB116" s="39">
        <v>0</v>
      </c>
      <c r="AC116" s="39">
        <v>0</v>
      </c>
      <c r="AD116" s="39">
        <v>0</v>
      </c>
      <c r="AE116" s="39">
        <v>0</v>
      </c>
      <c r="AF116" s="39">
        <v>0</v>
      </c>
      <c r="AG116" s="39">
        <v>0</v>
      </c>
      <c r="AH116" s="39">
        <v>0</v>
      </c>
      <c r="AI116" s="39">
        <v>0</v>
      </c>
      <c r="AJ116" s="39">
        <v>0</v>
      </c>
      <c r="AK116" s="39">
        <v>0</v>
      </c>
      <c r="AL116" s="39">
        <v>0</v>
      </c>
      <c r="AM116" s="39">
        <v>0</v>
      </c>
      <c r="AN116" s="39">
        <v>0</v>
      </c>
      <c r="AO116" s="39">
        <v>0</v>
      </c>
      <c r="AP116" s="39">
        <v>0</v>
      </c>
      <c r="AQ116" s="39">
        <v>0</v>
      </c>
      <c r="AR116" s="39">
        <v>0</v>
      </c>
    </row>
    <row r="117" spans="1:44">
      <c r="A117" s="40"/>
      <c r="B117" s="12"/>
      <c r="C117" s="8" t="s">
        <v>176</v>
      </c>
      <c r="D117" s="8"/>
      <c r="E117" s="34" t="s">
        <v>92</v>
      </c>
      <c r="F117" s="39">
        <v>0</v>
      </c>
      <c r="G117" s="39">
        <v>0</v>
      </c>
      <c r="H117" s="39">
        <v>0</v>
      </c>
      <c r="I117" s="39">
        <v>0</v>
      </c>
      <c r="J117" s="39">
        <v>0</v>
      </c>
      <c r="K117" s="39">
        <v>0</v>
      </c>
      <c r="L117" s="39">
        <v>0</v>
      </c>
      <c r="M117" s="39">
        <v>0</v>
      </c>
      <c r="N117" s="39">
        <v>0</v>
      </c>
      <c r="O117" s="39">
        <v>0</v>
      </c>
      <c r="P117" s="39">
        <v>0</v>
      </c>
      <c r="Q117" s="39">
        <v>0</v>
      </c>
      <c r="R117" s="39">
        <v>0</v>
      </c>
      <c r="S117" s="39">
        <v>0</v>
      </c>
      <c r="T117" s="39">
        <v>0</v>
      </c>
      <c r="U117" s="39">
        <v>0</v>
      </c>
      <c r="V117" s="39">
        <v>0</v>
      </c>
      <c r="W117" s="39">
        <v>0</v>
      </c>
      <c r="X117" s="39">
        <v>0</v>
      </c>
      <c r="Y117" s="39">
        <v>0</v>
      </c>
      <c r="Z117" s="39">
        <v>0</v>
      </c>
      <c r="AA117" s="39">
        <v>0</v>
      </c>
      <c r="AB117" s="39">
        <v>0</v>
      </c>
      <c r="AC117" s="39">
        <v>0</v>
      </c>
      <c r="AD117" s="39">
        <v>0</v>
      </c>
      <c r="AE117" s="39">
        <v>0</v>
      </c>
      <c r="AF117" s="39">
        <v>0</v>
      </c>
      <c r="AG117" s="39">
        <v>0</v>
      </c>
      <c r="AH117" s="39">
        <v>0</v>
      </c>
      <c r="AI117" s="39">
        <v>0</v>
      </c>
      <c r="AJ117" s="39">
        <v>0</v>
      </c>
      <c r="AK117" s="39">
        <v>0</v>
      </c>
      <c r="AL117" s="39">
        <v>0</v>
      </c>
      <c r="AM117" s="39">
        <v>0</v>
      </c>
      <c r="AN117" s="39">
        <v>0</v>
      </c>
      <c r="AO117" s="39">
        <v>0</v>
      </c>
      <c r="AP117" s="39">
        <v>0</v>
      </c>
      <c r="AQ117" s="39">
        <v>0</v>
      </c>
      <c r="AR117" s="39">
        <v>0</v>
      </c>
    </row>
    <row r="118" spans="1:44">
      <c r="A118" s="40"/>
      <c r="B118" s="12"/>
      <c r="C118" s="8" t="s">
        <v>177</v>
      </c>
      <c r="D118" s="8"/>
      <c r="E118" s="34" t="s">
        <v>92</v>
      </c>
      <c r="F118" s="39">
        <v>0</v>
      </c>
      <c r="G118" s="39">
        <v>0</v>
      </c>
      <c r="H118" s="39">
        <v>0</v>
      </c>
      <c r="I118" s="39">
        <v>0</v>
      </c>
      <c r="J118" s="39">
        <v>0</v>
      </c>
      <c r="K118" s="39">
        <v>0</v>
      </c>
      <c r="L118" s="39">
        <v>0</v>
      </c>
      <c r="M118" s="39">
        <v>0</v>
      </c>
      <c r="N118" s="39">
        <v>0</v>
      </c>
      <c r="O118" s="39">
        <v>0</v>
      </c>
      <c r="P118" s="39">
        <v>0</v>
      </c>
      <c r="Q118" s="39">
        <v>0</v>
      </c>
      <c r="R118" s="39">
        <v>0</v>
      </c>
      <c r="S118" s="39">
        <v>0</v>
      </c>
      <c r="T118" s="39">
        <v>0</v>
      </c>
      <c r="U118" s="39">
        <v>0</v>
      </c>
      <c r="V118" s="39">
        <v>0</v>
      </c>
      <c r="W118" s="39">
        <v>0</v>
      </c>
      <c r="X118" s="39">
        <v>0</v>
      </c>
      <c r="Y118" s="39">
        <v>0</v>
      </c>
      <c r="Z118" s="39">
        <v>0</v>
      </c>
      <c r="AA118" s="39">
        <v>0</v>
      </c>
      <c r="AB118" s="39">
        <v>0</v>
      </c>
      <c r="AC118" s="39">
        <v>0</v>
      </c>
      <c r="AD118" s="39">
        <v>0</v>
      </c>
      <c r="AE118" s="39">
        <v>0</v>
      </c>
      <c r="AF118" s="39">
        <v>0</v>
      </c>
      <c r="AG118" s="39">
        <v>0</v>
      </c>
      <c r="AH118" s="39">
        <v>0</v>
      </c>
      <c r="AI118" s="39">
        <v>0</v>
      </c>
      <c r="AJ118" s="39">
        <v>0</v>
      </c>
      <c r="AK118" s="39">
        <v>0</v>
      </c>
      <c r="AL118" s="39">
        <v>0</v>
      </c>
      <c r="AM118" s="39">
        <v>0</v>
      </c>
      <c r="AN118" s="39">
        <v>0</v>
      </c>
      <c r="AO118" s="39">
        <v>0</v>
      </c>
      <c r="AP118" s="39">
        <v>0</v>
      </c>
      <c r="AQ118" s="39">
        <v>0</v>
      </c>
      <c r="AR118" s="39">
        <v>0</v>
      </c>
    </row>
    <row r="119" spans="1:44">
      <c r="A119" s="40"/>
      <c r="B119" s="12"/>
      <c r="C119" s="8" t="s">
        <v>178</v>
      </c>
      <c r="D119" s="8"/>
      <c r="E119" s="34" t="s">
        <v>92</v>
      </c>
      <c r="F119" s="39">
        <v>0</v>
      </c>
      <c r="G119" s="39">
        <v>0.71</v>
      </c>
      <c r="H119" s="39">
        <v>1.1100000000000001</v>
      </c>
      <c r="I119" s="39">
        <v>0.92</v>
      </c>
      <c r="J119" s="39">
        <v>3.78</v>
      </c>
      <c r="K119" s="39">
        <v>0.1</v>
      </c>
      <c r="L119" s="39">
        <v>2.78</v>
      </c>
      <c r="M119" s="39">
        <v>1.66</v>
      </c>
      <c r="N119" s="39">
        <v>3.02</v>
      </c>
      <c r="O119" s="39">
        <v>3.19</v>
      </c>
      <c r="P119" s="39">
        <v>0.91</v>
      </c>
      <c r="Q119" s="39">
        <v>0.89</v>
      </c>
      <c r="R119" s="39">
        <v>5.3</v>
      </c>
      <c r="S119" s="39">
        <v>5.46</v>
      </c>
      <c r="T119" s="39">
        <v>0</v>
      </c>
      <c r="U119" s="39">
        <v>0</v>
      </c>
      <c r="V119" s="39">
        <v>0</v>
      </c>
      <c r="W119" s="39">
        <v>0</v>
      </c>
      <c r="X119" s="39">
        <v>0</v>
      </c>
      <c r="Y119" s="39">
        <v>0</v>
      </c>
      <c r="Z119" s="39">
        <v>0</v>
      </c>
      <c r="AA119" s="39">
        <v>0</v>
      </c>
      <c r="AB119" s="39">
        <v>0</v>
      </c>
      <c r="AC119" s="39">
        <v>0</v>
      </c>
      <c r="AD119" s="39">
        <v>0</v>
      </c>
      <c r="AE119" s="39">
        <v>0</v>
      </c>
      <c r="AF119" s="39">
        <v>0</v>
      </c>
      <c r="AG119" s="39">
        <v>0</v>
      </c>
      <c r="AH119" s="39">
        <v>0</v>
      </c>
      <c r="AI119" s="39">
        <v>0</v>
      </c>
      <c r="AJ119" s="39">
        <v>0</v>
      </c>
      <c r="AK119" s="39">
        <v>0</v>
      </c>
      <c r="AL119" s="39">
        <v>0</v>
      </c>
      <c r="AM119" s="39">
        <v>0</v>
      </c>
      <c r="AN119" s="39">
        <v>0</v>
      </c>
      <c r="AO119" s="39">
        <v>0</v>
      </c>
      <c r="AP119" s="39">
        <v>0</v>
      </c>
      <c r="AQ119" s="39">
        <v>0</v>
      </c>
      <c r="AR119" s="39">
        <v>0</v>
      </c>
    </row>
    <row r="120" spans="1:44">
      <c r="A120" s="40"/>
      <c r="B120" s="12"/>
      <c r="C120" s="8" t="s">
        <v>179</v>
      </c>
      <c r="D120" s="8"/>
      <c r="E120" s="34" t="s">
        <v>92</v>
      </c>
      <c r="F120" s="39">
        <v>0</v>
      </c>
      <c r="G120" s="39">
        <v>2.72</v>
      </c>
      <c r="H120" s="39">
        <v>0</v>
      </c>
      <c r="I120" s="39">
        <v>1.54</v>
      </c>
      <c r="J120" s="39">
        <v>0</v>
      </c>
      <c r="K120" s="39">
        <v>0</v>
      </c>
      <c r="L120" s="39">
        <v>0</v>
      </c>
      <c r="M120" s="39">
        <v>0</v>
      </c>
      <c r="N120" s="39">
        <v>0</v>
      </c>
      <c r="O120" s="39">
        <v>0</v>
      </c>
      <c r="P120" s="39">
        <v>0</v>
      </c>
      <c r="Q120" s="39">
        <v>0</v>
      </c>
      <c r="R120" s="39">
        <v>0</v>
      </c>
      <c r="S120" s="39">
        <v>0</v>
      </c>
      <c r="T120" s="39">
        <v>0</v>
      </c>
      <c r="U120" s="39">
        <v>0</v>
      </c>
      <c r="V120" s="39">
        <v>0</v>
      </c>
      <c r="W120" s="39">
        <v>0</v>
      </c>
      <c r="X120" s="39">
        <v>0</v>
      </c>
      <c r="Y120" s="39">
        <v>0</v>
      </c>
      <c r="Z120" s="39">
        <v>0</v>
      </c>
      <c r="AA120" s="39">
        <v>0</v>
      </c>
      <c r="AB120" s="39">
        <v>0</v>
      </c>
      <c r="AC120" s="39">
        <v>0</v>
      </c>
      <c r="AD120" s="39">
        <v>0</v>
      </c>
      <c r="AE120" s="39">
        <v>0</v>
      </c>
      <c r="AF120" s="39">
        <v>0</v>
      </c>
      <c r="AG120" s="39">
        <v>0</v>
      </c>
      <c r="AH120" s="39">
        <v>0</v>
      </c>
      <c r="AI120" s="39">
        <v>0</v>
      </c>
      <c r="AJ120" s="39">
        <v>0</v>
      </c>
      <c r="AK120" s="39">
        <v>0</v>
      </c>
      <c r="AL120" s="39">
        <v>0</v>
      </c>
      <c r="AM120" s="39">
        <v>0</v>
      </c>
      <c r="AN120" s="39">
        <v>0</v>
      </c>
      <c r="AO120" s="39">
        <v>0</v>
      </c>
      <c r="AP120" s="39">
        <v>0</v>
      </c>
      <c r="AQ120" s="39">
        <v>0</v>
      </c>
      <c r="AR120" s="39">
        <v>0</v>
      </c>
    </row>
    <row r="121" spans="1:44">
      <c r="A121" s="40"/>
      <c r="B121" s="12"/>
      <c r="C121" s="8" t="s">
        <v>180</v>
      </c>
      <c r="D121" s="8"/>
      <c r="E121" s="34" t="s">
        <v>92</v>
      </c>
      <c r="F121" s="39">
        <v>0</v>
      </c>
      <c r="G121" s="39">
        <v>1.06</v>
      </c>
      <c r="H121" s="39">
        <v>1.21</v>
      </c>
      <c r="I121" s="39">
        <v>1.21</v>
      </c>
      <c r="J121" s="39">
        <v>0</v>
      </c>
      <c r="K121" s="39">
        <v>1.22</v>
      </c>
      <c r="L121" s="39">
        <v>1.22</v>
      </c>
      <c r="M121" s="39">
        <v>0</v>
      </c>
      <c r="N121" s="39">
        <v>0</v>
      </c>
      <c r="O121" s="39">
        <v>0</v>
      </c>
      <c r="P121" s="39">
        <v>0</v>
      </c>
      <c r="Q121" s="39">
        <v>0</v>
      </c>
      <c r="R121" s="39">
        <v>0</v>
      </c>
      <c r="S121" s="39">
        <v>0</v>
      </c>
      <c r="T121" s="39">
        <v>0</v>
      </c>
      <c r="U121" s="39">
        <v>0</v>
      </c>
      <c r="V121" s="39">
        <v>0</v>
      </c>
      <c r="W121" s="39">
        <v>0</v>
      </c>
      <c r="X121" s="39">
        <v>0</v>
      </c>
      <c r="Y121" s="39">
        <v>0</v>
      </c>
      <c r="Z121" s="39">
        <v>0</v>
      </c>
      <c r="AA121" s="39">
        <v>0</v>
      </c>
      <c r="AB121" s="39">
        <v>0</v>
      </c>
      <c r="AC121" s="39">
        <v>0</v>
      </c>
      <c r="AD121" s="39">
        <v>0</v>
      </c>
      <c r="AE121" s="39">
        <v>0</v>
      </c>
      <c r="AF121" s="39">
        <v>0</v>
      </c>
      <c r="AG121" s="39">
        <v>0</v>
      </c>
      <c r="AH121" s="39">
        <v>0</v>
      </c>
      <c r="AI121" s="39">
        <v>0</v>
      </c>
      <c r="AJ121" s="39">
        <v>0</v>
      </c>
      <c r="AK121" s="39">
        <v>0</v>
      </c>
      <c r="AL121" s="39">
        <v>0</v>
      </c>
      <c r="AM121" s="39">
        <v>1.23</v>
      </c>
      <c r="AN121" s="39">
        <v>0</v>
      </c>
      <c r="AO121" s="39">
        <v>0</v>
      </c>
      <c r="AP121" s="39">
        <v>0</v>
      </c>
      <c r="AQ121" s="39">
        <v>0</v>
      </c>
      <c r="AR121" s="39">
        <v>0</v>
      </c>
    </row>
    <row r="122" spans="1:44">
      <c r="A122" s="12"/>
      <c r="B122" s="37" t="s">
        <v>181</v>
      </c>
    </row>
    <row r="123" spans="1:44">
      <c r="A123" s="12"/>
      <c r="C123" s="8"/>
      <c r="D123" s="8"/>
      <c r="E123" s="8"/>
      <c r="F123" s="43"/>
      <c r="G123" s="43"/>
      <c r="H123" s="43"/>
      <c r="I123" s="43"/>
      <c r="J123" s="43"/>
      <c r="K123" s="43"/>
      <c r="L123" s="43"/>
      <c r="M123" s="43"/>
      <c r="N123" s="43"/>
      <c r="O123" s="43"/>
      <c r="P123" s="43"/>
      <c r="Q123" s="43"/>
      <c r="R123" s="43"/>
      <c r="S123" s="43"/>
      <c r="T123" s="43"/>
      <c r="U123" s="43"/>
      <c r="V123" s="43"/>
      <c r="W123" s="43"/>
      <c r="X123" s="43"/>
      <c r="Y123" s="43"/>
      <c r="Z123" s="43"/>
      <c r="AA123" s="43"/>
      <c r="AB123" s="43"/>
      <c r="AC123" s="43"/>
      <c r="AD123" s="43"/>
      <c r="AE123" s="43"/>
      <c r="AF123" s="43"/>
      <c r="AG123" s="43"/>
      <c r="AH123" s="43"/>
      <c r="AI123" s="43"/>
      <c r="AJ123" s="43"/>
      <c r="AK123" s="43"/>
      <c r="AL123" s="43"/>
      <c r="AM123" s="43"/>
      <c r="AN123" s="43"/>
      <c r="AO123" s="43"/>
      <c r="AP123" s="43"/>
      <c r="AQ123" s="43"/>
      <c r="AR123" s="43"/>
    </row>
    <row r="124" spans="1:44">
      <c r="A124" s="32"/>
      <c r="B124" s="32"/>
      <c r="C124" s="32" t="s">
        <v>164</v>
      </c>
      <c r="D124" s="32"/>
      <c r="E124" s="32" t="s">
        <v>51</v>
      </c>
      <c r="F124" s="33">
        <v>2022</v>
      </c>
      <c r="G124" s="33">
        <v>2023</v>
      </c>
      <c r="H124" s="33">
        <v>2024</v>
      </c>
      <c r="I124" s="33">
        <v>2025</v>
      </c>
      <c r="J124" s="33">
        <v>2026</v>
      </c>
      <c r="K124" s="33">
        <v>2027</v>
      </c>
      <c r="L124" s="33">
        <v>2028</v>
      </c>
      <c r="M124" s="33">
        <v>2029</v>
      </c>
      <c r="N124" s="33">
        <v>2030</v>
      </c>
      <c r="O124" s="33">
        <v>2031</v>
      </c>
      <c r="P124" s="33">
        <v>2032</v>
      </c>
      <c r="Q124" s="33">
        <v>2033</v>
      </c>
      <c r="R124" s="33">
        <v>2034</v>
      </c>
      <c r="S124" s="33">
        <v>2035</v>
      </c>
      <c r="T124" s="33">
        <v>2036</v>
      </c>
      <c r="U124" s="33">
        <v>2037</v>
      </c>
      <c r="V124" s="33">
        <v>2038</v>
      </c>
      <c r="W124" s="33">
        <v>2039</v>
      </c>
      <c r="X124" s="33">
        <v>2040</v>
      </c>
      <c r="Y124" s="33">
        <v>2041</v>
      </c>
      <c r="Z124" s="33">
        <v>2042</v>
      </c>
      <c r="AA124" s="33">
        <v>2043</v>
      </c>
      <c r="AB124" s="33">
        <v>2044</v>
      </c>
      <c r="AC124" s="33">
        <v>2045</v>
      </c>
      <c r="AD124" s="33">
        <v>2046</v>
      </c>
      <c r="AE124" s="33">
        <v>2047</v>
      </c>
      <c r="AF124" s="33">
        <v>2048</v>
      </c>
      <c r="AG124" s="33">
        <v>2049</v>
      </c>
      <c r="AH124" s="33">
        <v>2050</v>
      </c>
      <c r="AI124" s="33">
        <v>2051</v>
      </c>
      <c r="AJ124" s="33">
        <v>2052</v>
      </c>
      <c r="AK124" s="33">
        <v>2053</v>
      </c>
      <c r="AL124" s="33">
        <v>2054</v>
      </c>
      <c r="AM124" s="33">
        <v>2055</v>
      </c>
      <c r="AN124" s="33">
        <v>2056</v>
      </c>
      <c r="AO124" s="33">
        <v>2057</v>
      </c>
      <c r="AP124" s="33">
        <v>2058</v>
      </c>
      <c r="AQ124" s="33">
        <v>2059</v>
      </c>
      <c r="AR124" s="33">
        <v>2060</v>
      </c>
    </row>
    <row r="125" spans="1:44">
      <c r="A125" s="12"/>
      <c r="B125" s="12" t="s">
        <v>184</v>
      </c>
      <c r="C125" s="8" t="s" cm="1">
        <v>166</v>
      </c>
      <c r="D125" s="8"/>
      <c r="E125" s="34" t="s">
        <v>96</v>
      </c>
      <c r="F125" s="39">
        <v>34.92</v>
      </c>
      <c r="G125" s="39">
        <v>30.23</v>
      </c>
      <c r="H125" s="39">
        <v>34.75</v>
      </c>
      <c r="I125" s="39">
        <v>35.07</v>
      </c>
      <c r="J125" s="39">
        <v>22.95</v>
      </c>
      <c r="K125" s="39">
        <v>11.8</v>
      </c>
      <c r="L125" s="39">
        <v>2.21</v>
      </c>
      <c r="M125" s="39">
        <v>-9.33</v>
      </c>
      <c r="N125" s="39">
        <v>-18.84</v>
      </c>
      <c r="O125" s="39">
        <v>-24.71</v>
      </c>
      <c r="P125" s="39">
        <v>-30.14</v>
      </c>
      <c r="Q125" s="39">
        <v>-32.549999999999997</v>
      </c>
      <c r="R125" s="39">
        <v>-37.82</v>
      </c>
      <c r="S125" s="39">
        <v>-40.94</v>
      </c>
      <c r="T125" s="39">
        <v>-41.17</v>
      </c>
      <c r="U125" s="39">
        <v>-33.11</v>
      </c>
      <c r="V125" s="39">
        <v>-30.88</v>
      </c>
      <c r="W125" s="39">
        <v>-28.79</v>
      </c>
      <c r="X125" s="39">
        <v>-23.47</v>
      </c>
      <c r="Y125" s="39">
        <v>-16.829999999999998</v>
      </c>
      <c r="Z125" s="39">
        <v>-10.97</v>
      </c>
      <c r="AA125" s="39">
        <v>-8.0500000000000007</v>
      </c>
      <c r="AB125" s="39">
        <v>-6.38</v>
      </c>
      <c r="AC125" s="39">
        <v>-4.67</v>
      </c>
      <c r="AD125" s="39">
        <v>-7.02</v>
      </c>
      <c r="AE125" s="39">
        <v>-10.050000000000001</v>
      </c>
      <c r="AF125" s="39">
        <v>-12.14</v>
      </c>
      <c r="AG125" s="39">
        <v>-11.19</v>
      </c>
      <c r="AH125" s="39">
        <v>-9.4</v>
      </c>
      <c r="AI125" s="39">
        <v>-5.9</v>
      </c>
      <c r="AJ125" s="39">
        <v>-3.88</v>
      </c>
      <c r="AK125" s="39">
        <v>-0.37</v>
      </c>
      <c r="AL125" s="39">
        <v>0.25</v>
      </c>
      <c r="AM125" s="39">
        <v>-0.42</v>
      </c>
      <c r="AN125" s="39">
        <v>-2.38</v>
      </c>
      <c r="AO125" s="39">
        <v>-5.64</v>
      </c>
      <c r="AP125" s="39">
        <v>-7.74</v>
      </c>
      <c r="AQ125" s="39">
        <v>-7.84</v>
      </c>
      <c r="AR125" s="39">
        <v>-7.62</v>
      </c>
    </row>
    <row r="126" spans="1:44" s="35" customFormat="1">
      <c r="A126" s="12"/>
      <c r="B126" s="12"/>
      <c r="C126" s="8" t="s">
        <v>167</v>
      </c>
      <c r="D126" s="8"/>
      <c r="E126" s="34" t="s">
        <v>96</v>
      </c>
      <c r="F126" s="39">
        <v>0.12</v>
      </c>
      <c r="G126" s="39">
        <v>0.11</v>
      </c>
      <c r="H126" s="39">
        <v>0.22</v>
      </c>
      <c r="I126" s="39">
        <v>0.32</v>
      </c>
      <c r="J126" s="39">
        <v>0.41</v>
      </c>
      <c r="K126" s="39">
        <v>0.52</v>
      </c>
      <c r="L126" s="39">
        <v>0.54</v>
      </c>
      <c r="M126" s="39">
        <v>0.57999999999999996</v>
      </c>
      <c r="N126" s="39">
        <v>0.6</v>
      </c>
      <c r="O126" s="39">
        <v>0.74</v>
      </c>
      <c r="P126" s="39">
        <v>0.78</v>
      </c>
      <c r="Q126" s="39">
        <v>0.84</v>
      </c>
      <c r="R126" s="39">
        <v>0.98</v>
      </c>
      <c r="S126" s="39">
        <v>1.0900000000000001</v>
      </c>
      <c r="T126" s="39">
        <v>1.24</v>
      </c>
      <c r="U126" s="39">
        <v>1.29</v>
      </c>
      <c r="V126" s="39">
        <v>1.33</v>
      </c>
      <c r="W126" s="39">
        <v>1.37</v>
      </c>
      <c r="X126" s="39">
        <v>1.4</v>
      </c>
      <c r="Y126" s="39">
        <v>1.42</v>
      </c>
      <c r="Z126" s="39">
        <v>1.45</v>
      </c>
      <c r="AA126" s="39">
        <v>1.48</v>
      </c>
      <c r="AB126" s="39">
        <v>1.51</v>
      </c>
      <c r="AC126" s="39">
        <v>1.54</v>
      </c>
      <c r="AD126" s="39">
        <v>1.57</v>
      </c>
      <c r="AE126" s="39">
        <v>1.6</v>
      </c>
      <c r="AF126" s="39">
        <v>1.64</v>
      </c>
      <c r="AG126" s="39">
        <v>1.67</v>
      </c>
      <c r="AH126" s="39">
        <v>1.69</v>
      </c>
      <c r="AI126" s="39">
        <v>1.72</v>
      </c>
      <c r="AJ126" s="39">
        <v>1.75</v>
      </c>
      <c r="AK126" s="39">
        <v>1.78</v>
      </c>
      <c r="AL126" s="39">
        <v>1.8</v>
      </c>
      <c r="AM126" s="39">
        <v>1.83</v>
      </c>
      <c r="AN126" s="39">
        <v>1.86</v>
      </c>
      <c r="AO126" s="39">
        <v>1.89</v>
      </c>
      <c r="AP126" s="39">
        <v>1.91</v>
      </c>
      <c r="AQ126" s="39">
        <v>1.94</v>
      </c>
      <c r="AR126" s="39">
        <v>1.97</v>
      </c>
    </row>
    <row r="127" spans="1:44">
      <c r="A127" s="12"/>
      <c r="B127" s="12"/>
      <c r="C127" s="8" t="s">
        <v>158</v>
      </c>
      <c r="D127" s="8"/>
      <c r="E127" s="34" t="s">
        <v>96</v>
      </c>
      <c r="F127" s="39">
        <v>-0.05</v>
      </c>
      <c r="G127" s="39">
        <v>-0.05</v>
      </c>
      <c r="H127" s="39">
        <v>-0.04</v>
      </c>
      <c r="I127" s="39">
        <v>-0.09</v>
      </c>
      <c r="J127" s="39">
        <v>-0.14000000000000001</v>
      </c>
      <c r="K127" s="39">
        <v>-0.18</v>
      </c>
      <c r="L127" s="39">
        <v>-0.18</v>
      </c>
      <c r="M127" s="39">
        <v>-0.26</v>
      </c>
      <c r="N127" s="39">
        <v>-0.25</v>
      </c>
      <c r="O127" s="39">
        <v>-0.43</v>
      </c>
      <c r="P127" s="39">
        <v>-0.65</v>
      </c>
      <c r="Q127" s="39">
        <v>-0.83</v>
      </c>
      <c r="R127" s="39">
        <v>-1</v>
      </c>
      <c r="S127" s="39">
        <v>-1.18</v>
      </c>
      <c r="T127" s="39">
        <v>-1.28</v>
      </c>
      <c r="U127" s="39">
        <v>-1.28</v>
      </c>
      <c r="V127" s="39">
        <v>-1.1499999999999999</v>
      </c>
      <c r="W127" s="39">
        <v>-1.06</v>
      </c>
      <c r="X127" s="39">
        <v>-1.05</v>
      </c>
      <c r="Y127" s="39">
        <v>-1.03</v>
      </c>
      <c r="Z127" s="39">
        <v>-1.01</v>
      </c>
      <c r="AA127" s="39">
        <v>-0.91</v>
      </c>
      <c r="AB127" s="39">
        <v>-0.83</v>
      </c>
      <c r="AC127" s="39">
        <v>-0.74</v>
      </c>
      <c r="AD127" s="39">
        <v>-0.69</v>
      </c>
      <c r="AE127" s="39">
        <v>-0.63</v>
      </c>
      <c r="AF127" s="39">
        <v>-0.61</v>
      </c>
      <c r="AG127" s="39">
        <v>-0.57999999999999996</v>
      </c>
      <c r="AH127" s="39">
        <v>-0.56000000000000005</v>
      </c>
      <c r="AI127" s="39">
        <v>-0.43</v>
      </c>
      <c r="AJ127" s="39">
        <v>-0.31</v>
      </c>
      <c r="AK127" s="39">
        <v>-0.25</v>
      </c>
      <c r="AL127" s="39">
        <v>-0.2</v>
      </c>
      <c r="AM127" s="39">
        <v>-0.15</v>
      </c>
      <c r="AN127" s="39">
        <v>-0.11</v>
      </c>
      <c r="AO127" s="39">
        <v>-0.19</v>
      </c>
      <c r="AP127" s="39">
        <v>-0.26</v>
      </c>
      <c r="AQ127" s="39">
        <v>-0.26</v>
      </c>
      <c r="AR127" s="39">
        <v>-0.25</v>
      </c>
    </row>
    <row r="128" spans="1:44">
      <c r="A128" s="12"/>
      <c r="B128" s="12"/>
      <c r="C128" s="8" t="s">
        <v>160</v>
      </c>
      <c r="D128" s="8"/>
      <c r="E128" s="34" t="s">
        <v>96</v>
      </c>
      <c r="F128" s="39">
        <v>0</v>
      </c>
      <c r="G128" s="39">
        <v>0</v>
      </c>
      <c r="H128" s="39">
        <v>0</v>
      </c>
      <c r="I128" s="39">
        <v>0</v>
      </c>
      <c r="J128" s="39">
        <v>0</v>
      </c>
      <c r="K128" s="39">
        <v>0</v>
      </c>
      <c r="L128" s="39">
        <v>0</v>
      </c>
      <c r="M128" s="39">
        <v>0</v>
      </c>
      <c r="N128" s="39">
        <v>0.05</v>
      </c>
      <c r="O128" s="39">
        <v>0.13</v>
      </c>
      <c r="P128" s="39">
        <v>0.17</v>
      </c>
      <c r="Q128" s="39">
        <v>0.24</v>
      </c>
      <c r="R128" s="39">
        <v>0.3</v>
      </c>
      <c r="S128" s="39">
        <v>0.4</v>
      </c>
      <c r="T128" s="39">
        <v>0.49</v>
      </c>
      <c r="U128" s="39">
        <v>0.63</v>
      </c>
      <c r="V128" s="39">
        <v>0.89</v>
      </c>
      <c r="W128" s="39">
        <v>1.34</v>
      </c>
      <c r="X128" s="39">
        <v>1.37</v>
      </c>
      <c r="Y128" s="39">
        <v>1.48</v>
      </c>
      <c r="Z128" s="39">
        <v>1.52</v>
      </c>
      <c r="AA128" s="39">
        <v>1.37</v>
      </c>
      <c r="AB128" s="39">
        <v>1.23</v>
      </c>
      <c r="AC128" s="39">
        <v>1.2</v>
      </c>
      <c r="AD128" s="39">
        <v>0.97</v>
      </c>
      <c r="AE128" s="39">
        <v>0.66</v>
      </c>
      <c r="AF128" s="39">
        <v>0.36</v>
      </c>
      <c r="AG128" s="39">
        <v>0.24</v>
      </c>
      <c r="AH128" s="39">
        <v>0.24</v>
      </c>
      <c r="AI128" s="39">
        <v>0.26</v>
      </c>
      <c r="AJ128" s="39">
        <v>0.14000000000000001</v>
      </c>
      <c r="AK128" s="39">
        <v>0.17</v>
      </c>
      <c r="AL128" s="39">
        <v>0.1</v>
      </c>
      <c r="AM128" s="39">
        <v>0.02</v>
      </c>
      <c r="AN128" s="39">
        <v>0</v>
      </c>
      <c r="AO128" s="39">
        <v>0</v>
      </c>
      <c r="AP128" s="39">
        <v>0</v>
      </c>
      <c r="AQ128" s="39">
        <v>0</v>
      </c>
      <c r="AR128" s="39">
        <v>0</v>
      </c>
    </row>
    <row r="129" spans="1:44">
      <c r="A129" s="12"/>
      <c r="B129" s="12"/>
      <c r="C129" s="8" t="s">
        <v>161</v>
      </c>
      <c r="D129" s="8"/>
      <c r="E129" s="34" t="s">
        <v>96</v>
      </c>
      <c r="F129" s="39">
        <v>0.5</v>
      </c>
      <c r="G129" s="39">
        <v>0.55000000000000004</v>
      </c>
      <c r="H129" s="39">
        <v>0.77</v>
      </c>
      <c r="I129" s="39">
        <v>0.59</v>
      </c>
      <c r="J129" s="39">
        <v>0.7</v>
      </c>
      <c r="K129" s="39">
        <v>0.51</v>
      </c>
      <c r="L129" s="39">
        <v>0.43</v>
      </c>
      <c r="M129" s="39">
        <v>0.34</v>
      </c>
      <c r="N129" s="39">
        <v>0.2</v>
      </c>
      <c r="O129" s="39">
        <v>0.3</v>
      </c>
      <c r="P129" s="39">
        <v>0.22</v>
      </c>
      <c r="Q129" s="39">
        <v>0.17</v>
      </c>
      <c r="R129" s="39">
        <v>0.18</v>
      </c>
      <c r="S129" s="39">
        <v>0</v>
      </c>
      <c r="T129" s="39">
        <v>0</v>
      </c>
      <c r="U129" s="39">
        <v>0</v>
      </c>
      <c r="V129" s="39">
        <v>0</v>
      </c>
      <c r="W129" s="39">
        <v>0</v>
      </c>
      <c r="X129" s="39">
        <v>0</v>
      </c>
      <c r="Y129" s="39">
        <v>0</v>
      </c>
      <c r="Z129" s="39">
        <v>0</v>
      </c>
      <c r="AA129" s="39">
        <v>0</v>
      </c>
      <c r="AB129" s="39">
        <v>0</v>
      </c>
      <c r="AC129" s="39">
        <v>0</v>
      </c>
      <c r="AD129" s="39">
        <v>0</v>
      </c>
      <c r="AE129" s="39">
        <v>0</v>
      </c>
      <c r="AF129" s="39">
        <v>0</v>
      </c>
      <c r="AG129" s="39">
        <v>0</v>
      </c>
      <c r="AH129" s="39">
        <v>0</v>
      </c>
      <c r="AI129" s="39">
        <v>0</v>
      </c>
      <c r="AJ129" s="39">
        <v>0</v>
      </c>
      <c r="AK129" s="39">
        <v>0</v>
      </c>
      <c r="AL129" s="39">
        <v>0</v>
      </c>
      <c r="AM129" s="39">
        <v>0</v>
      </c>
      <c r="AN129" s="39">
        <v>0</v>
      </c>
      <c r="AO129" s="39">
        <v>0</v>
      </c>
      <c r="AP129" s="39">
        <v>0</v>
      </c>
      <c r="AQ129" s="39">
        <v>0</v>
      </c>
      <c r="AR129" s="39">
        <v>0</v>
      </c>
    </row>
    <row r="130" spans="1:44">
      <c r="A130" s="12"/>
      <c r="B130" s="12"/>
      <c r="C130" s="8" t="s">
        <v>162</v>
      </c>
      <c r="D130" s="8"/>
      <c r="E130" s="34" t="s">
        <v>96</v>
      </c>
      <c r="F130" s="39">
        <v>0.02</v>
      </c>
      <c r="G130" s="39">
        <v>0.02</v>
      </c>
      <c r="H130" s="39">
        <v>0.03</v>
      </c>
      <c r="I130" s="39">
        <v>0.04</v>
      </c>
      <c r="J130" s="39">
        <v>0.09</v>
      </c>
      <c r="K130" s="39">
        <v>0.06</v>
      </c>
      <c r="L130" s="39">
        <v>0.08</v>
      </c>
      <c r="M130" s="39">
        <v>0.06</v>
      </c>
      <c r="N130" s="39">
        <v>0.03</v>
      </c>
      <c r="O130" s="39">
        <v>0.05</v>
      </c>
      <c r="P130" s="39">
        <v>0.04</v>
      </c>
      <c r="Q130" s="39">
        <v>0.03</v>
      </c>
      <c r="R130" s="39">
        <v>0.04</v>
      </c>
      <c r="S130" s="39">
        <v>0</v>
      </c>
      <c r="T130" s="39">
        <v>0</v>
      </c>
      <c r="U130" s="39">
        <v>0</v>
      </c>
      <c r="V130" s="39">
        <v>0</v>
      </c>
      <c r="W130" s="39">
        <v>0</v>
      </c>
      <c r="X130" s="39">
        <v>0</v>
      </c>
      <c r="Y130" s="39">
        <v>0</v>
      </c>
      <c r="Z130" s="39">
        <v>0</v>
      </c>
      <c r="AA130" s="39">
        <v>0</v>
      </c>
      <c r="AB130" s="39">
        <v>0</v>
      </c>
      <c r="AC130" s="39">
        <v>0</v>
      </c>
      <c r="AD130" s="39">
        <v>0</v>
      </c>
      <c r="AE130" s="39">
        <v>0</v>
      </c>
      <c r="AF130" s="39">
        <v>0</v>
      </c>
      <c r="AG130" s="39">
        <v>0</v>
      </c>
      <c r="AH130" s="39">
        <v>0</v>
      </c>
      <c r="AI130" s="39">
        <v>0</v>
      </c>
      <c r="AJ130" s="39">
        <v>0</v>
      </c>
      <c r="AK130" s="39">
        <v>0</v>
      </c>
      <c r="AL130" s="39">
        <v>0</v>
      </c>
      <c r="AM130" s="39">
        <v>0</v>
      </c>
      <c r="AN130" s="39">
        <v>0</v>
      </c>
      <c r="AO130" s="39">
        <v>0</v>
      </c>
      <c r="AP130" s="39">
        <v>0</v>
      </c>
      <c r="AQ130" s="39">
        <v>0</v>
      </c>
      <c r="AR130" s="39">
        <v>0</v>
      </c>
    </row>
    <row r="131" spans="1:44">
      <c r="A131" s="12"/>
      <c r="B131" s="12"/>
      <c r="C131" s="8" t="s">
        <v>168</v>
      </c>
      <c r="D131" s="8"/>
      <c r="E131" s="34" t="s">
        <v>96</v>
      </c>
      <c r="F131" s="39">
        <v>0.04</v>
      </c>
      <c r="G131" s="39">
        <v>0.01</v>
      </c>
      <c r="H131" s="39">
        <v>0</v>
      </c>
      <c r="I131" s="39">
        <v>0</v>
      </c>
      <c r="J131" s="39">
        <v>0</v>
      </c>
      <c r="K131" s="39">
        <v>0</v>
      </c>
      <c r="L131" s="39">
        <v>0</v>
      </c>
      <c r="M131" s="39">
        <v>0</v>
      </c>
      <c r="N131" s="39">
        <v>0</v>
      </c>
      <c r="O131" s="39">
        <v>0</v>
      </c>
      <c r="P131" s="39">
        <v>0</v>
      </c>
      <c r="Q131" s="39">
        <v>0</v>
      </c>
      <c r="R131" s="39">
        <v>0</v>
      </c>
      <c r="S131" s="39">
        <v>0</v>
      </c>
      <c r="T131" s="39">
        <v>0</v>
      </c>
      <c r="U131" s="39">
        <v>0</v>
      </c>
      <c r="V131" s="39">
        <v>0</v>
      </c>
      <c r="W131" s="39">
        <v>0</v>
      </c>
      <c r="X131" s="39">
        <v>0</v>
      </c>
      <c r="Y131" s="39">
        <v>0</v>
      </c>
      <c r="Z131" s="39">
        <v>0</v>
      </c>
      <c r="AA131" s="39">
        <v>0</v>
      </c>
      <c r="AB131" s="39">
        <v>0</v>
      </c>
      <c r="AC131" s="39">
        <v>0</v>
      </c>
      <c r="AD131" s="39">
        <v>0</v>
      </c>
      <c r="AE131" s="39">
        <v>0</v>
      </c>
      <c r="AF131" s="39">
        <v>0</v>
      </c>
      <c r="AG131" s="39">
        <v>0</v>
      </c>
      <c r="AH131" s="39">
        <v>0</v>
      </c>
      <c r="AI131" s="39">
        <v>0</v>
      </c>
      <c r="AJ131" s="39">
        <v>0</v>
      </c>
      <c r="AK131" s="39">
        <v>0</v>
      </c>
      <c r="AL131" s="39">
        <v>0</v>
      </c>
      <c r="AM131" s="39">
        <v>0</v>
      </c>
      <c r="AN131" s="39">
        <v>0</v>
      </c>
      <c r="AO131" s="39">
        <v>0</v>
      </c>
      <c r="AP131" s="39">
        <v>0</v>
      </c>
      <c r="AQ131" s="39">
        <v>0</v>
      </c>
      <c r="AR131" s="39">
        <v>0</v>
      </c>
    </row>
    <row r="132" spans="1:44">
      <c r="A132" s="12"/>
      <c r="B132" s="12"/>
      <c r="C132" s="8" t="s">
        <v>169</v>
      </c>
      <c r="D132" s="8"/>
      <c r="E132" s="34" t="s">
        <v>96</v>
      </c>
      <c r="F132" s="39">
        <v>-0.8</v>
      </c>
      <c r="G132" s="39">
        <v>-1.1100000000000001</v>
      </c>
      <c r="H132" s="39">
        <v>-1.1100000000000001</v>
      </c>
      <c r="I132" s="39">
        <v>-1.2</v>
      </c>
      <c r="J132" s="39">
        <v>-1.37</v>
      </c>
      <c r="K132" s="39">
        <v>-1.45</v>
      </c>
      <c r="L132" s="39">
        <v>-1.53</v>
      </c>
      <c r="M132" s="39">
        <v>-1.55</v>
      </c>
      <c r="N132" s="39">
        <v>-2.02</v>
      </c>
      <c r="O132" s="39">
        <v>-2.02</v>
      </c>
      <c r="P132" s="39">
        <v>-1.76</v>
      </c>
      <c r="Q132" s="39">
        <v>-1.73</v>
      </c>
      <c r="R132" s="39">
        <v>-1.71</v>
      </c>
      <c r="S132" s="39">
        <v>-1.67</v>
      </c>
      <c r="T132" s="39">
        <v>-1.59</v>
      </c>
      <c r="U132" s="39">
        <v>-1.77</v>
      </c>
      <c r="V132" s="39">
        <v>-1.67</v>
      </c>
      <c r="W132" s="39">
        <v>-1.63</v>
      </c>
      <c r="X132" s="39">
        <v>-1.61</v>
      </c>
      <c r="Y132" s="39">
        <v>-1.58</v>
      </c>
      <c r="Z132" s="39">
        <v>-1.55</v>
      </c>
      <c r="AA132" s="39">
        <v>-1.59</v>
      </c>
      <c r="AB132" s="39">
        <v>-1.58</v>
      </c>
      <c r="AC132" s="39">
        <v>-1.54</v>
      </c>
      <c r="AD132" s="39">
        <v>-1.54</v>
      </c>
      <c r="AE132" s="39">
        <v>-1.59</v>
      </c>
      <c r="AF132" s="39">
        <v>-1.62</v>
      </c>
      <c r="AG132" s="39">
        <v>-1.57</v>
      </c>
      <c r="AH132" s="39">
        <v>-1.53</v>
      </c>
      <c r="AI132" s="39">
        <v>-1.35</v>
      </c>
      <c r="AJ132" s="39">
        <v>-1.38</v>
      </c>
      <c r="AK132" s="39">
        <v>-1.33</v>
      </c>
      <c r="AL132" s="39">
        <v>-1.31</v>
      </c>
      <c r="AM132" s="39">
        <v>-1.32</v>
      </c>
      <c r="AN132" s="39">
        <v>-1.34</v>
      </c>
      <c r="AO132" s="39">
        <v>-1.31</v>
      </c>
      <c r="AP132" s="39">
        <v>-1.35</v>
      </c>
      <c r="AQ132" s="39">
        <v>-1.36</v>
      </c>
      <c r="AR132" s="39">
        <v>-1.43</v>
      </c>
    </row>
    <row r="133" spans="1:44">
      <c r="A133" s="40"/>
      <c r="B133" s="12"/>
      <c r="C133" s="8" t="s">
        <v>170</v>
      </c>
      <c r="D133" s="8"/>
      <c r="E133" s="34" t="s">
        <v>96</v>
      </c>
      <c r="F133" s="39">
        <v>31.88</v>
      </c>
      <c r="G133" s="39">
        <v>34.369999999999997</v>
      </c>
      <c r="H133" s="39">
        <v>38.54</v>
      </c>
      <c r="I133" s="39">
        <v>46.01</v>
      </c>
      <c r="J133" s="39">
        <v>50.52</v>
      </c>
      <c r="K133" s="39">
        <v>54.58</v>
      </c>
      <c r="L133" s="39">
        <v>57.82</v>
      </c>
      <c r="M133" s="39">
        <v>56.98</v>
      </c>
      <c r="N133" s="39">
        <v>58.07</v>
      </c>
      <c r="O133" s="39">
        <v>58.63</v>
      </c>
      <c r="P133" s="39">
        <v>59.01</v>
      </c>
      <c r="Q133" s="39">
        <v>59.73</v>
      </c>
      <c r="R133" s="39">
        <v>59.59</v>
      </c>
      <c r="S133" s="39">
        <v>61.92</v>
      </c>
      <c r="T133" s="39">
        <v>64.98</v>
      </c>
      <c r="U133" s="39">
        <v>67.099999999999994</v>
      </c>
      <c r="V133" s="39">
        <v>70.52</v>
      </c>
      <c r="W133" s="39">
        <v>73.3</v>
      </c>
      <c r="X133" s="39">
        <v>76.709999999999994</v>
      </c>
      <c r="Y133" s="39">
        <v>81.19</v>
      </c>
      <c r="Z133" s="39">
        <v>85.73</v>
      </c>
      <c r="AA133" s="39">
        <v>90.23</v>
      </c>
      <c r="AB133" s="39">
        <v>94.71</v>
      </c>
      <c r="AC133" s="39">
        <v>97.14</v>
      </c>
      <c r="AD133" s="39">
        <v>99.58</v>
      </c>
      <c r="AE133" s="39">
        <v>104.02</v>
      </c>
      <c r="AF133" s="39">
        <v>106.59</v>
      </c>
      <c r="AG133" s="39">
        <v>107.43</v>
      </c>
      <c r="AH133" s="39">
        <v>107.67</v>
      </c>
      <c r="AI133" s="39">
        <v>106.9</v>
      </c>
      <c r="AJ133" s="39">
        <v>105.69</v>
      </c>
      <c r="AK133" s="39">
        <v>103.35</v>
      </c>
      <c r="AL133" s="39">
        <v>104.52</v>
      </c>
      <c r="AM133" s="39">
        <v>105.21</v>
      </c>
      <c r="AN133" s="39">
        <v>106.53</v>
      </c>
      <c r="AO133" s="39">
        <v>106.72</v>
      </c>
      <c r="AP133" s="39">
        <v>107.44</v>
      </c>
      <c r="AQ133" s="39">
        <v>106.38</v>
      </c>
      <c r="AR133" s="39">
        <v>106.02</v>
      </c>
    </row>
    <row r="134" spans="1:44">
      <c r="A134" s="12"/>
      <c r="B134" s="12"/>
      <c r="C134" s="8" t="s">
        <v>171</v>
      </c>
      <c r="D134" s="8"/>
      <c r="E134" s="34" t="s">
        <v>96</v>
      </c>
      <c r="F134" s="39">
        <v>44.78</v>
      </c>
      <c r="G134" s="39">
        <v>49.6</v>
      </c>
      <c r="H134" s="39">
        <v>59.16</v>
      </c>
      <c r="I134" s="39">
        <v>86.36</v>
      </c>
      <c r="J134" s="39">
        <v>115</v>
      </c>
      <c r="K134" s="39">
        <v>150.28</v>
      </c>
      <c r="L134" s="39">
        <v>178.93</v>
      </c>
      <c r="M134" s="39">
        <v>199.41</v>
      </c>
      <c r="N134" s="39">
        <v>218.41</v>
      </c>
      <c r="O134" s="39">
        <v>227.87</v>
      </c>
      <c r="P134" s="39">
        <v>235.42</v>
      </c>
      <c r="Q134" s="39">
        <v>240.51</v>
      </c>
      <c r="R134" s="39">
        <v>246.39</v>
      </c>
      <c r="S134" s="39">
        <v>252.06</v>
      </c>
      <c r="T134" s="39">
        <v>259.58999999999997</v>
      </c>
      <c r="U134" s="39">
        <v>262.95999999999998</v>
      </c>
      <c r="V134" s="39">
        <v>267.82</v>
      </c>
      <c r="W134" s="39">
        <v>271.7</v>
      </c>
      <c r="X134" s="39">
        <v>275.52999999999997</v>
      </c>
      <c r="Y134" s="39">
        <v>278.29000000000002</v>
      </c>
      <c r="Z134" s="39">
        <v>281.85000000000002</v>
      </c>
      <c r="AA134" s="39">
        <v>285.99</v>
      </c>
      <c r="AB134" s="39">
        <v>298.91000000000003</v>
      </c>
      <c r="AC134" s="39">
        <v>306.58999999999997</v>
      </c>
      <c r="AD134" s="39">
        <v>314.97000000000003</v>
      </c>
      <c r="AE134" s="39">
        <v>326.39999999999998</v>
      </c>
      <c r="AF134" s="39">
        <v>340.51</v>
      </c>
      <c r="AG134" s="39">
        <v>347.87</v>
      </c>
      <c r="AH134" s="39">
        <v>352.56</v>
      </c>
      <c r="AI134" s="39">
        <v>347.37</v>
      </c>
      <c r="AJ134" s="39">
        <v>344.7</v>
      </c>
      <c r="AK134" s="39">
        <v>338.11</v>
      </c>
      <c r="AL134" s="39">
        <v>336.6</v>
      </c>
      <c r="AM134" s="39">
        <v>345.23</v>
      </c>
      <c r="AN134" s="39">
        <v>356.23</v>
      </c>
      <c r="AO134" s="39">
        <v>367.08</v>
      </c>
      <c r="AP134" s="39">
        <v>376.44</v>
      </c>
      <c r="AQ134" s="39">
        <v>382.26</v>
      </c>
      <c r="AR134" s="39">
        <v>388.49</v>
      </c>
    </row>
    <row r="135" spans="1:44">
      <c r="A135" s="12"/>
      <c r="B135" s="12"/>
      <c r="C135" s="8" t="s">
        <v>172</v>
      </c>
      <c r="D135" s="8"/>
      <c r="E135" s="34" t="s">
        <v>96</v>
      </c>
      <c r="F135" s="39">
        <v>5.69</v>
      </c>
      <c r="G135" s="39">
        <v>5.74</v>
      </c>
      <c r="H135" s="39">
        <v>5.81</v>
      </c>
      <c r="I135" s="39">
        <v>5.84</v>
      </c>
      <c r="J135" s="39">
        <v>5.87</v>
      </c>
      <c r="K135" s="39">
        <v>5.84</v>
      </c>
      <c r="L135" s="39">
        <v>5.63</v>
      </c>
      <c r="M135" s="39">
        <v>5.35</v>
      </c>
      <c r="N135" s="39">
        <v>5.39</v>
      </c>
      <c r="O135" s="39">
        <v>5.48</v>
      </c>
      <c r="P135" s="39">
        <v>5.61</v>
      </c>
      <c r="Q135" s="39">
        <v>5.74</v>
      </c>
      <c r="R135" s="39">
        <v>5.92</v>
      </c>
      <c r="S135" s="39">
        <v>6.07</v>
      </c>
      <c r="T135" s="39">
        <v>6.13</v>
      </c>
      <c r="U135" s="39">
        <v>6.21</v>
      </c>
      <c r="V135" s="39">
        <v>6.21</v>
      </c>
      <c r="W135" s="39">
        <v>6.22</v>
      </c>
      <c r="X135" s="39">
        <v>6.24</v>
      </c>
      <c r="Y135" s="39">
        <v>6.22</v>
      </c>
      <c r="Z135" s="39">
        <v>6.22</v>
      </c>
      <c r="AA135" s="39">
        <v>6.22</v>
      </c>
      <c r="AB135" s="39">
        <v>6.24</v>
      </c>
      <c r="AC135" s="39">
        <v>6.22</v>
      </c>
      <c r="AD135" s="39">
        <v>6.22</v>
      </c>
      <c r="AE135" s="39">
        <v>6.22</v>
      </c>
      <c r="AF135" s="39">
        <v>6.24</v>
      </c>
      <c r="AG135" s="39">
        <v>6.22</v>
      </c>
      <c r="AH135" s="39">
        <v>6.22</v>
      </c>
      <c r="AI135" s="39">
        <v>6.22</v>
      </c>
      <c r="AJ135" s="39">
        <v>6.24</v>
      </c>
      <c r="AK135" s="39">
        <v>6.22</v>
      </c>
      <c r="AL135" s="39">
        <v>6.22</v>
      </c>
      <c r="AM135" s="39">
        <v>6.22</v>
      </c>
      <c r="AN135" s="39">
        <v>6.24</v>
      </c>
      <c r="AO135" s="39">
        <v>6.22</v>
      </c>
      <c r="AP135" s="39">
        <v>6.22</v>
      </c>
      <c r="AQ135" s="39">
        <v>6.22</v>
      </c>
      <c r="AR135" s="39">
        <v>6.24</v>
      </c>
    </row>
    <row r="136" spans="1:44">
      <c r="A136" s="40"/>
      <c r="B136" s="12"/>
      <c r="C136" s="8" t="s">
        <v>173</v>
      </c>
      <c r="D136" s="8"/>
      <c r="E136" s="34" t="s">
        <v>96</v>
      </c>
      <c r="F136" s="39">
        <v>0</v>
      </c>
      <c r="G136" s="39">
        <v>0</v>
      </c>
      <c r="H136" s="39">
        <v>0</v>
      </c>
      <c r="I136" s="39">
        <v>0</v>
      </c>
      <c r="J136" s="39">
        <v>0</v>
      </c>
      <c r="K136" s="39">
        <v>0</v>
      </c>
      <c r="L136" s="39">
        <v>0</v>
      </c>
      <c r="M136" s="39">
        <v>0</v>
      </c>
      <c r="N136" s="39">
        <v>0.43</v>
      </c>
      <c r="O136" s="39">
        <v>2.89</v>
      </c>
      <c r="P136" s="39">
        <v>5.26</v>
      </c>
      <c r="Q136" s="39">
        <v>5.27</v>
      </c>
      <c r="R136" s="39">
        <v>7.63</v>
      </c>
      <c r="S136" s="39">
        <v>9.99</v>
      </c>
      <c r="T136" s="39">
        <v>11.42</v>
      </c>
      <c r="U136" s="39">
        <v>11.67</v>
      </c>
      <c r="V136" s="39">
        <v>12.15</v>
      </c>
      <c r="W136" s="39">
        <v>12.33</v>
      </c>
      <c r="X136" s="39">
        <v>13.79</v>
      </c>
      <c r="Y136" s="39">
        <v>13.97</v>
      </c>
      <c r="Z136" s="39">
        <v>13.97</v>
      </c>
      <c r="AA136" s="39">
        <v>16.29</v>
      </c>
      <c r="AB136" s="39">
        <v>16.18</v>
      </c>
      <c r="AC136" s="39">
        <v>16.2</v>
      </c>
      <c r="AD136" s="39">
        <v>18.329999999999998</v>
      </c>
      <c r="AE136" s="39">
        <v>18.09</v>
      </c>
      <c r="AF136" s="39">
        <v>19.82</v>
      </c>
      <c r="AG136" s="39">
        <v>19.829999999999998</v>
      </c>
      <c r="AH136" s="39">
        <v>19.93</v>
      </c>
      <c r="AI136" s="39">
        <v>20.88</v>
      </c>
      <c r="AJ136" s="39">
        <v>23.81</v>
      </c>
      <c r="AK136" s="39">
        <v>25.66</v>
      </c>
      <c r="AL136" s="39">
        <v>26.27</v>
      </c>
      <c r="AM136" s="39">
        <v>26.48</v>
      </c>
      <c r="AN136" s="39">
        <v>26.14</v>
      </c>
      <c r="AO136" s="39">
        <v>26.19</v>
      </c>
      <c r="AP136" s="39">
        <v>26.35</v>
      </c>
      <c r="AQ136" s="39">
        <v>26.88</v>
      </c>
      <c r="AR136" s="39">
        <v>27.03</v>
      </c>
    </row>
    <row r="137" spans="1:44">
      <c r="A137" s="40"/>
      <c r="B137" s="12"/>
      <c r="C137" s="8" t="s">
        <v>174</v>
      </c>
      <c r="D137" s="8"/>
      <c r="E137" s="34" t="s">
        <v>96</v>
      </c>
      <c r="F137" s="39">
        <v>47.36</v>
      </c>
      <c r="G137" s="39">
        <v>49.81</v>
      </c>
      <c r="H137" s="39">
        <v>49.89</v>
      </c>
      <c r="I137" s="39">
        <v>45.59</v>
      </c>
      <c r="J137" s="39">
        <v>42.25</v>
      </c>
      <c r="K137" s="39">
        <v>32.6</v>
      </c>
      <c r="L137" s="39">
        <v>23.37</v>
      </c>
      <c r="M137" s="39">
        <v>20.18</v>
      </c>
      <c r="N137" s="39">
        <v>19.09</v>
      </c>
      <c r="O137" s="39">
        <v>19.28</v>
      </c>
      <c r="P137" s="39">
        <v>18.38</v>
      </c>
      <c r="Q137" s="39">
        <v>18.489999999999998</v>
      </c>
      <c r="R137" s="39">
        <v>18.010000000000002</v>
      </c>
      <c r="S137" s="39">
        <v>17.22</v>
      </c>
      <c r="T137" s="39">
        <v>15.86</v>
      </c>
      <c r="U137" s="39">
        <v>16.57</v>
      </c>
      <c r="V137" s="39">
        <v>17.260000000000002</v>
      </c>
      <c r="W137" s="39">
        <v>17.600000000000001</v>
      </c>
      <c r="X137" s="39">
        <v>17.7</v>
      </c>
      <c r="Y137" s="39">
        <v>17.899999999999999</v>
      </c>
      <c r="Z137" s="39">
        <v>18</v>
      </c>
      <c r="AA137" s="39">
        <v>17.920000000000002</v>
      </c>
      <c r="AB137" s="39">
        <v>17.809999999999999</v>
      </c>
      <c r="AC137" s="39">
        <v>17.71</v>
      </c>
      <c r="AD137" s="39">
        <v>17.61</v>
      </c>
      <c r="AE137" s="39">
        <v>17.239999999999998</v>
      </c>
      <c r="AF137" s="39">
        <v>16.690000000000001</v>
      </c>
      <c r="AG137" s="39">
        <v>16.73</v>
      </c>
      <c r="AH137" s="39">
        <v>16.809999999999999</v>
      </c>
      <c r="AI137" s="39">
        <v>17.5</v>
      </c>
      <c r="AJ137" s="39">
        <v>18.03</v>
      </c>
      <c r="AK137" s="39">
        <v>19.07</v>
      </c>
      <c r="AL137" s="39">
        <v>19.38</v>
      </c>
      <c r="AM137" s="39">
        <v>19.510000000000002</v>
      </c>
      <c r="AN137" s="39">
        <v>19.48</v>
      </c>
      <c r="AO137" s="39">
        <v>19.25</v>
      </c>
      <c r="AP137" s="39">
        <v>19.05</v>
      </c>
      <c r="AQ137" s="39">
        <v>19.27</v>
      </c>
      <c r="AR137" s="39">
        <v>19.32</v>
      </c>
    </row>
    <row r="138" spans="1:44">
      <c r="A138" s="40"/>
      <c r="B138" s="12"/>
      <c r="C138" s="8" t="s">
        <v>163</v>
      </c>
      <c r="D138" s="8"/>
      <c r="E138" s="34" t="s">
        <v>96</v>
      </c>
      <c r="F138" s="39">
        <v>12.47</v>
      </c>
      <c r="G138" s="39">
        <v>12.76</v>
      </c>
      <c r="H138" s="39">
        <v>16.5</v>
      </c>
      <c r="I138" s="39">
        <v>20.05</v>
      </c>
      <c r="J138" s="39">
        <v>24.59</v>
      </c>
      <c r="K138" s="39">
        <v>28.11</v>
      </c>
      <c r="L138" s="39">
        <v>31.52</v>
      </c>
      <c r="M138" s="39">
        <v>34.369999999999997</v>
      </c>
      <c r="N138" s="39">
        <v>39.67</v>
      </c>
      <c r="O138" s="39">
        <v>44.08</v>
      </c>
      <c r="P138" s="39">
        <v>50.35</v>
      </c>
      <c r="Q138" s="39">
        <v>54.65</v>
      </c>
      <c r="R138" s="39">
        <v>58.18</v>
      </c>
      <c r="S138" s="39">
        <v>61.61</v>
      </c>
      <c r="T138" s="39">
        <v>62.88</v>
      </c>
      <c r="U138" s="39">
        <v>63.82</v>
      </c>
      <c r="V138" s="39">
        <v>65.05</v>
      </c>
      <c r="W138" s="39">
        <v>66.56</v>
      </c>
      <c r="X138" s="39">
        <v>68.12</v>
      </c>
      <c r="Y138" s="39">
        <v>69.63</v>
      </c>
      <c r="Z138" s="39">
        <v>71.33</v>
      </c>
      <c r="AA138" s="39">
        <v>73.3</v>
      </c>
      <c r="AB138" s="39">
        <v>75.540000000000006</v>
      </c>
      <c r="AC138" s="39">
        <v>78.849999999999994</v>
      </c>
      <c r="AD138" s="39">
        <v>82.81</v>
      </c>
      <c r="AE138" s="39">
        <v>84.64</v>
      </c>
      <c r="AF138" s="39">
        <v>86.41</v>
      </c>
      <c r="AG138" s="39">
        <v>86.57</v>
      </c>
      <c r="AH138" s="39">
        <v>87.11</v>
      </c>
      <c r="AI138" s="39">
        <v>87.24</v>
      </c>
      <c r="AJ138" s="39">
        <v>87.82</v>
      </c>
      <c r="AK138" s="39">
        <v>87.73</v>
      </c>
      <c r="AL138" s="39">
        <v>88.35</v>
      </c>
      <c r="AM138" s="39">
        <v>89.01</v>
      </c>
      <c r="AN138" s="39">
        <v>90.17</v>
      </c>
      <c r="AO138" s="39">
        <v>90.7</v>
      </c>
      <c r="AP138" s="39">
        <v>91.76</v>
      </c>
      <c r="AQ138" s="39">
        <v>92.7</v>
      </c>
      <c r="AR138" s="39">
        <v>93.73</v>
      </c>
    </row>
    <row r="139" spans="1:44">
      <c r="A139" s="40"/>
      <c r="B139" s="12"/>
      <c r="C139" s="8" t="s">
        <v>175</v>
      </c>
      <c r="D139" s="8"/>
      <c r="E139" s="34" t="s">
        <v>96</v>
      </c>
      <c r="F139" s="39">
        <v>9.2100000000000009</v>
      </c>
      <c r="G139" s="39">
        <v>9.26</v>
      </c>
      <c r="H139" s="39">
        <v>9.2899999999999991</v>
      </c>
      <c r="I139" s="39">
        <v>9.58</v>
      </c>
      <c r="J139" s="39">
        <v>9.58</v>
      </c>
      <c r="K139" s="39">
        <v>9.58</v>
      </c>
      <c r="L139" s="39">
        <v>9.6</v>
      </c>
      <c r="M139" s="39">
        <v>9.58</v>
      </c>
      <c r="N139" s="39">
        <v>9.58</v>
      </c>
      <c r="O139" s="39">
        <v>9.58</v>
      </c>
      <c r="P139" s="39">
        <v>9.6</v>
      </c>
      <c r="Q139" s="39">
        <v>9.58</v>
      </c>
      <c r="R139" s="39">
        <v>9.58</v>
      </c>
      <c r="S139" s="39">
        <v>0</v>
      </c>
      <c r="T139" s="39">
        <v>0</v>
      </c>
      <c r="U139" s="39">
        <v>0</v>
      </c>
      <c r="V139" s="39">
        <v>0</v>
      </c>
      <c r="W139" s="39">
        <v>0</v>
      </c>
      <c r="X139" s="39">
        <v>0</v>
      </c>
      <c r="Y139" s="39">
        <v>0</v>
      </c>
      <c r="Z139" s="39">
        <v>0</v>
      </c>
      <c r="AA139" s="39">
        <v>0</v>
      </c>
      <c r="AB139" s="39">
        <v>0</v>
      </c>
      <c r="AC139" s="39">
        <v>0</v>
      </c>
      <c r="AD139" s="39">
        <v>0</v>
      </c>
      <c r="AE139" s="39">
        <v>0</v>
      </c>
      <c r="AF139" s="39">
        <v>0</v>
      </c>
      <c r="AG139" s="39">
        <v>0</v>
      </c>
      <c r="AH139" s="39">
        <v>0</v>
      </c>
      <c r="AI139" s="39">
        <v>0</v>
      </c>
      <c r="AJ139" s="39">
        <v>0</v>
      </c>
      <c r="AK139" s="39">
        <v>0</v>
      </c>
      <c r="AL139" s="39">
        <v>0</v>
      </c>
      <c r="AM139" s="39">
        <v>0</v>
      </c>
      <c r="AN139" s="39">
        <v>0</v>
      </c>
      <c r="AO139" s="39">
        <v>0</v>
      </c>
      <c r="AP139" s="39">
        <v>0</v>
      </c>
      <c r="AQ139" s="39">
        <v>0</v>
      </c>
      <c r="AR139" s="39">
        <v>0</v>
      </c>
    </row>
    <row r="140" spans="1:44">
      <c r="A140" s="40"/>
      <c r="B140" s="12"/>
      <c r="C140" s="8" t="s">
        <v>176</v>
      </c>
      <c r="D140" s="8"/>
      <c r="E140" s="34" t="s">
        <v>96</v>
      </c>
      <c r="F140" s="39">
        <v>0</v>
      </c>
      <c r="G140" s="39">
        <v>0</v>
      </c>
      <c r="H140" s="39">
        <v>0</v>
      </c>
      <c r="I140" s="39">
        <v>1.1599999999999999</v>
      </c>
      <c r="J140" s="39">
        <v>1.83</v>
      </c>
      <c r="K140" s="39">
        <v>1.5</v>
      </c>
      <c r="L140" s="39">
        <v>2.19</v>
      </c>
      <c r="M140" s="39">
        <v>1.76</v>
      </c>
      <c r="N140" s="39">
        <v>1.87</v>
      </c>
      <c r="O140" s="39">
        <v>1.83</v>
      </c>
      <c r="P140" s="39">
        <v>2.11</v>
      </c>
      <c r="Q140" s="39">
        <v>1.95</v>
      </c>
      <c r="R140" s="39">
        <v>1.93</v>
      </c>
      <c r="S140" s="39">
        <v>2.12</v>
      </c>
      <c r="T140" s="39">
        <v>2.78</v>
      </c>
      <c r="U140" s="39">
        <v>3.43</v>
      </c>
      <c r="V140" s="39">
        <v>4.17</v>
      </c>
      <c r="W140" s="39">
        <v>5.29</v>
      </c>
      <c r="X140" s="39">
        <v>5.84</v>
      </c>
      <c r="Y140" s="39">
        <v>6.2</v>
      </c>
      <c r="Z140" s="39">
        <v>6.61</v>
      </c>
      <c r="AA140" s="39">
        <v>7.03</v>
      </c>
      <c r="AB140" s="39">
        <v>7.35</v>
      </c>
      <c r="AC140" s="39">
        <v>7.93</v>
      </c>
      <c r="AD140" s="39">
        <v>8.1</v>
      </c>
      <c r="AE140" s="39">
        <v>7.49</v>
      </c>
      <c r="AF140" s="39">
        <v>6.97</v>
      </c>
      <c r="AG140" s="39">
        <v>6.73</v>
      </c>
      <c r="AH140" s="39">
        <v>6.64</v>
      </c>
      <c r="AI140" s="39">
        <v>6.98</v>
      </c>
      <c r="AJ140" s="39">
        <v>6.68</v>
      </c>
      <c r="AK140" s="39">
        <v>7.55</v>
      </c>
      <c r="AL140" s="39">
        <v>7.32</v>
      </c>
      <c r="AM140" s="39">
        <v>6.91</v>
      </c>
      <c r="AN140" s="39">
        <v>5.58</v>
      </c>
      <c r="AO140" s="39">
        <v>4.57</v>
      </c>
      <c r="AP140" s="39">
        <v>3.61</v>
      </c>
      <c r="AQ140" s="39">
        <v>3.24</v>
      </c>
      <c r="AR140" s="39">
        <v>2.58</v>
      </c>
    </row>
    <row r="141" spans="1:44">
      <c r="A141" s="40"/>
      <c r="B141" s="12"/>
      <c r="C141" s="8" t="s">
        <v>177</v>
      </c>
      <c r="D141" s="8"/>
      <c r="E141" s="34" t="s">
        <v>96</v>
      </c>
      <c r="F141" s="39">
        <v>0</v>
      </c>
      <c r="G141" s="39">
        <v>0</v>
      </c>
      <c r="H141" s="39">
        <v>0</v>
      </c>
      <c r="I141" s="39">
        <v>4.1100000000000003</v>
      </c>
      <c r="J141" s="39">
        <v>10.89</v>
      </c>
      <c r="K141" s="39">
        <v>16.079999999999998</v>
      </c>
      <c r="L141" s="39">
        <v>23.24</v>
      </c>
      <c r="M141" s="39">
        <v>20.73</v>
      </c>
      <c r="N141" s="39">
        <v>25.42</v>
      </c>
      <c r="O141" s="39">
        <v>30.01</v>
      </c>
      <c r="P141" s="39">
        <v>32.36</v>
      </c>
      <c r="Q141" s="39">
        <v>38.04</v>
      </c>
      <c r="R141" s="39">
        <v>44.47</v>
      </c>
      <c r="S141" s="39">
        <v>49.36</v>
      </c>
      <c r="T141" s="39">
        <v>51.03</v>
      </c>
      <c r="U141" s="39">
        <v>53.42</v>
      </c>
      <c r="V141" s="39">
        <v>57.2</v>
      </c>
      <c r="W141" s="39">
        <v>61.49</v>
      </c>
      <c r="X141" s="39">
        <v>61.45</v>
      </c>
      <c r="Y141" s="39">
        <v>62.77</v>
      </c>
      <c r="Z141" s="39">
        <v>62.99</v>
      </c>
      <c r="AA141" s="39">
        <v>62.48</v>
      </c>
      <c r="AB141" s="39">
        <v>61.67</v>
      </c>
      <c r="AC141" s="39">
        <v>61.12</v>
      </c>
      <c r="AD141" s="39">
        <v>59.97</v>
      </c>
      <c r="AE141" s="39">
        <v>59.6</v>
      </c>
      <c r="AF141" s="39">
        <v>57.07</v>
      </c>
      <c r="AG141" s="39">
        <v>57.51</v>
      </c>
      <c r="AH141" s="39">
        <v>59.17</v>
      </c>
      <c r="AI141" s="39">
        <v>62.83</v>
      </c>
      <c r="AJ141" s="39">
        <v>63.04</v>
      </c>
      <c r="AK141" s="39">
        <v>67.88</v>
      </c>
      <c r="AL141" s="39">
        <v>68.19</v>
      </c>
      <c r="AM141" s="39">
        <v>66.63</v>
      </c>
      <c r="AN141" s="39">
        <v>60.59</v>
      </c>
      <c r="AO141" s="39">
        <v>56.28</v>
      </c>
      <c r="AP141" s="39">
        <v>51.94</v>
      </c>
      <c r="AQ141" s="39">
        <v>50.41</v>
      </c>
      <c r="AR141" s="39">
        <v>48.2</v>
      </c>
    </row>
    <row r="142" spans="1:44">
      <c r="A142" s="40"/>
      <c r="B142" s="12"/>
      <c r="C142" s="8" t="s">
        <v>178</v>
      </c>
      <c r="D142" s="8"/>
      <c r="E142" s="34" t="s">
        <v>96</v>
      </c>
      <c r="F142" s="39">
        <v>84.08</v>
      </c>
      <c r="G142" s="39">
        <v>88.28</v>
      </c>
      <c r="H142" s="39">
        <v>81.87</v>
      </c>
      <c r="I142" s="39">
        <v>62.54</v>
      </c>
      <c r="J142" s="39">
        <v>43.47</v>
      </c>
      <c r="K142" s="39">
        <v>34.58</v>
      </c>
      <c r="L142" s="39">
        <v>22.09</v>
      </c>
      <c r="M142" s="39">
        <v>16.47</v>
      </c>
      <c r="N142" s="39">
        <v>10.02</v>
      </c>
      <c r="O142" s="39">
        <v>9.93</v>
      </c>
      <c r="P142" s="39">
        <v>8.15</v>
      </c>
      <c r="Q142" s="39">
        <v>7.27</v>
      </c>
      <c r="R142" s="39">
        <v>3.09</v>
      </c>
      <c r="S142" s="39">
        <v>0.02</v>
      </c>
      <c r="T142" s="39">
        <v>0.02</v>
      </c>
      <c r="U142" s="39">
        <v>0.02</v>
      </c>
      <c r="V142" s="39">
        <v>0.03</v>
      </c>
      <c r="W142" s="39">
        <v>0.03</v>
      </c>
      <c r="X142" s="39">
        <v>0.03</v>
      </c>
      <c r="Y142" s="39">
        <v>0.03</v>
      </c>
      <c r="Z142" s="39">
        <v>0.03</v>
      </c>
      <c r="AA142" s="39">
        <v>0.03</v>
      </c>
      <c r="AB142" s="39">
        <v>0.03</v>
      </c>
      <c r="AC142" s="39">
        <v>0.02</v>
      </c>
      <c r="AD142" s="39">
        <v>0.02</v>
      </c>
      <c r="AE142" s="39">
        <v>0.02</v>
      </c>
      <c r="AF142" s="39">
        <v>0.01</v>
      </c>
      <c r="AG142" s="39">
        <v>0.01</v>
      </c>
      <c r="AH142" s="39">
        <v>0.01</v>
      </c>
      <c r="AI142" s="39">
        <v>0.01</v>
      </c>
      <c r="AJ142" s="39">
        <v>0.01</v>
      </c>
      <c r="AK142" s="39">
        <v>0.01</v>
      </c>
      <c r="AL142" s="39">
        <v>0.01</v>
      </c>
      <c r="AM142" s="39">
        <v>0.01</v>
      </c>
      <c r="AN142" s="39">
        <v>0.01</v>
      </c>
      <c r="AO142" s="39">
        <v>0.01</v>
      </c>
      <c r="AP142" s="39">
        <v>0</v>
      </c>
      <c r="AQ142" s="39">
        <v>0</v>
      </c>
      <c r="AR142" s="39">
        <v>0</v>
      </c>
    </row>
    <row r="143" spans="1:44">
      <c r="A143" s="40"/>
      <c r="B143" s="12"/>
      <c r="C143" s="8" t="s">
        <v>179</v>
      </c>
      <c r="D143" s="8"/>
      <c r="E143" s="34" t="s">
        <v>96</v>
      </c>
      <c r="F143" s="39">
        <v>3.28</v>
      </c>
      <c r="G143" s="39">
        <v>4.8899999999999997</v>
      </c>
      <c r="H143" s="39">
        <v>2.41</v>
      </c>
      <c r="I143" s="39">
        <v>0</v>
      </c>
      <c r="J143" s="39">
        <v>0</v>
      </c>
      <c r="K143" s="39">
        <v>0</v>
      </c>
      <c r="L143" s="39">
        <v>0</v>
      </c>
      <c r="M143" s="39">
        <v>0</v>
      </c>
      <c r="N143" s="39">
        <v>0</v>
      </c>
      <c r="O143" s="39">
        <v>0</v>
      </c>
      <c r="P143" s="39">
        <v>0</v>
      </c>
      <c r="Q143" s="39">
        <v>0</v>
      </c>
      <c r="R143" s="39">
        <v>0</v>
      </c>
      <c r="S143" s="39">
        <v>0</v>
      </c>
      <c r="T143" s="39">
        <v>0</v>
      </c>
      <c r="U143" s="39">
        <v>0</v>
      </c>
      <c r="V143" s="39">
        <v>0</v>
      </c>
      <c r="W143" s="39">
        <v>0</v>
      </c>
      <c r="X143" s="39">
        <v>0</v>
      </c>
      <c r="Y143" s="39">
        <v>0</v>
      </c>
      <c r="Z143" s="39">
        <v>0</v>
      </c>
      <c r="AA143" s="39">
        <v>0</v>
      </c>
      <c r="AB143" s="39">
        <v>0</v>
      </c>
      <c r="AC143" s="39">
        <v>0</v>
      </c>
      <c r="AD143" s="39">
        <v>0</v>
      </c>
      <c r="AE143" s="39">
        <v>0</v>
      </c>
      <c r="AF143" s="39">
        <v>0</v>
      </c>
      <c r="AG143" s="39">
        <v>0</v>
      </c>
      <c r="AH143" s="39">
        <v>0</v>
      </c>
      <c r="AI143" s="39">
        <v>0</v>
      </c>
      <c r="AJ143" s="39">
        <v>0</v>
      </c>
      <c r="AK143" s="39">
        <v>0</v>
      </c>
      <c r="AL143" s="39">
        <v>0</v>
      </c>
      <c r="AM143" s="39">
        <v>0</v>
      </c>
      <c r="AN143" s="39">
        <v>0</v>
      </c>
      <c r="AO143" s="39">
        <v>0</v>
      </c>
      <c r="AP143" s="39">
        <v>0</v>
      </c>
      <c r="AQ143" s="39">
        <v>0</v>
      </c>
      <c r="AR143" s="39">
        <v>0</v>
      </c>
    </row>
    <row r="144" spans="1:44">
      <c r="A144" s="40"/>
      <c r="B144" s="12"/>
      <c r="C144" s="8" t="s">
        <v>180</v>
      </c>
      <c r="D144" s="8"/>
      <c r="E144" s="34" t="s">
        <v>96</v>
      </c>
      <c r="F144" s="39">
        <v>44.79</v>
      </c>
      <c r="G144" s="39">
        <v>37.82</v>
      </c>
      <c r="H144" s="39">
        <v>30.36</v>
      </c>
      <c r="I144" s="39">
        <v>22.94</v>
      </c>
      <c r="J144" s="39">
        <v>22.6</v>
      </c>
      <c r="K144" s="39">
        <v>14.69</v>
      </c>
      <c r="L144" s="39">
        <v>13.78</v>
      </c>
      <c r="M144" s="39">
        <v>25.94</v>
      </c>
      <c r="N144" s="39">
        <v>32.380000000000003</v>
      </c>
      <c r="O144" s="39">
        <v>32.369999999999997</v>
      </c>
      <c r="P144" s="39">
        <v>32.409999999999997</v>
      </c>
      <c r="Q144" s="39">
        <v>32.409999999999997</v>
      </c>
      <c r="R144" s="39">
        <v>39.03</v>
      </c>
      <c r="S144" s="39">
        <v>52.2</v>
      </c>
      <c r="T144" s="39">
        <v>58.94</v>
      </c>
      <c r="U144" s="39">
        <v>58.96</v>
      </c>
      <c r="V144" s="39">
        <v>59.04</v>
      </c>
      <c r="W144" s="39">
        <v>59.19</v>
      </c>
      <c r="X144" s="39">
        <v>59.44</v>
      </c>
      <c r="Y144" s="39">
        <v>59.35</v>
      </c>
      <c r="Z144" s="39">
        <v>59.62</v>
      </c>
      <c r="AA144" s="39">
        <v>59.77</v>
      </c>
      <c r="AB144" s="39">
        <v>59.99</v>
      </c>
      <c r="AC144" s="39">
        <v>59.92</v>
      </c>
      <c r="AD144" s="39">
        <v>59.83</v>
      </c>
      <c r="AE144" s="39">
        <v>59.59</v>
      </c>
      <c r="AF144" s="39">
        <v>59.45</v>
      </c>
      <c r="AG144" s="39">
        <v>59.29</v>
      </c>
      <c r="AH144" s="39">
        <v>59.33</v>
      </c>
      <c r="AI144" s="39">
        <v>59.52</v>
      </c>
      <c r="AJ144" s="39">
        <v>59.58</v>
      </c>
      <c r="AK144" s="39">
        <v>59.45</v>
      </c>
      <c r="AL144" s="39">
        <v>59.44</v>
      </c>
      <c r="AM144" s="39">
        <v>52.67</v>
      </c>
      <c r="AN144" s="39">
        <v>52.81</v>
      </c>
      <c r="AO144" s="39">
        <v>52.67</v>
      </c>
      <c r="AP144" s="39">
        <v>52.67</v>
      </c>
      <c r="AQ144" s="39">
        <v>52.67</v>
      </c>
      <c r="AR144" s="39">
        <v>52.81</v>
      </c>
    </row>
    <row r="145" spans="1:44">
      <c r="A145" s="40"/>
      <c r="B145" s="12"/>
      <c r="C145" s="8"/>
      <c r="D145" s="8"/>
      <c r="E145" s="34"/>
      <c r="F145" s="39"/>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c r="AE145" s="39"/>
      <c r="AF145" s="39"/>
      <c r="AG145" s="39"/>
      <c r="AH145" s="39"/>
    </row>
    <row r="146" spans="1:44">
      <c r="A146" s="40"/>
      <c r="B146" s="12" t="s">
        <v>185</v>
      </c>
      <c r="C146" s="8" t="s" cm="1">
        <v>166</v>
      </c>
      <c r="D146" s="8"/>
      <c r="E146" s="34" t="s">
        <v>67</v>
      </c>
      <c r="F146" s="39">
        <f>IFERROR((F125*1000)/(8760*F56), 0)</f>
        <v>0.47455968688845401</v>
      </c>
      <c r="G146" s="39">
        <f t="shared" ref="G146:M146" si="0">IFERROR((G125*1000)/(8760*G56), 0)</f>
        <v>0.33504012058341093</v>
      </c>
      <c r="H146" s="39">
        <f t="shared" si="0"/>
        <v>0.30281641047091218</v>
      </c>
      <c r="I146" s="39">
        <f t="shared" si="0"/>
        <v>0.25178771431032998</v>
      </c>
      <c r="J146" s="39">
        <f t="shared" si="0"/>
        <v>0.16477125872318429</v>
      </c>
      <c r="K146" s="39">
        <f t="shared" si="0"/>
        <v>8.4718991413227654E-2</v>
      </c>
      <c r="L146" s="39">
        <f t="shared" si="0"/>
        <v>1.5866861951121448E-2</v>
      </c>
      <c r="M146" s="39">
        <f t="shared" si="0"/>
        <v>-6.6985439820797799E-2</v>
      </c>
      <c r="N146" s="39">
        <f t="shared" ref="N146:AR146" si="1">IFERROR((N125*1000)/(8760*N56), 0)</f>
        <v>-0.120149996173567</v>
      </c>
      <c r="O146" s="39">
        <f t="shared" si="1"/>
        <v>-0.1575852656819979</v>
      </c>
      <c r="P146" s="39">
        <f t="shared" si="1"/>
        <v>-0.19221448432437949</v>
      </c>
      <c r="Q146" s="39">
        <f t="shared" si="1"/>
        <v>-0.20758399020433149</v>
      </c>
      <c r="R146" s="39">
        <f t="shared" si="1"/>
        <v>-0.24119282671360426</v>
      </c>
      <c r="S146" s="39">
        <f t="shared" si="1"/>
        <v>-0.26109027830922682</v>
      </c>
      <c r="T146" s="39">
        <f t="shared" si="1"/>
        <v>-0.26255707762557079</v>
      </c>
      <c r="U146" s="39">
        <f t="shared" si="1"/>
        <v>-0.2111553276702125</v>
      </c>
      <c r="V146" s="39">
        <f t="shared" si="1"/>
        <v>-0.1969337516900079</v>
      </c>
      <c r="W146" s="39">
        <f t="shared" si="1"/>
        <v>-0.18360501007627356</v>
      </c>
      <c r="X146" s="39">
        <f t="shared" si="1"/>
        <v>-0.14967730415040434</v>
      </c>
      <c r="Y146" s="39">
        <f t="shared" si="1"/>
        <v>-0.10733144562638708</v>
      </c>
      <c r="Z146" s="39">
        <f t="shared" si="1"/>
        <v>-6.9959950001275473E-2</v>
      </c>
      <c r="AA146" s="39">
        <f t="shared" si="1"/>
        <v>-5.1337976072038986E-2</v>
      </c>
      <c r="AB146" s="39">
        <f t="shared" si="1"/>
        <v>-4.0687737557715362E-2</v>
      </c>
      <c r="AC146" s="39">
        <f t="shared" si="1"/>
        <v>-2.9782403510114536E-2</v>
      </c>
      <c r="AD146" s="39">
        <f t="shared" si="1"/>
        <v>-4.4769266090150764E-2</v>
      </c>
      <c r="AE146" s="39">
        <f t="shared" si="1"/>
        <v>-6.4092752735899594E-2</v>
      </c>
      <c r="AF146" s="39">
        <f t="shared" si="1"/>
        <v>-7.742149434963394E-2</v>
      </c>
      <c r="AG146" s="39">
        <f t="shared" si="1"/>
        <v>-7.1362975434300147E-2</v>
      </c>
      <c r="AH146" s="39">
        <f t="shared" si="1"/>
        <v>-5.9947450320144896E-2</v>
      </c>
      <c r="AI146" s="39">
        <f t="shared" si="1"/>
        <v>-3.7626591158388817E-2</v>
      </c>
      <c r="AJ146" s="39">
        <f t="shared" si="1"/>
        <v>-2.4744266727889593E-2</v>
      </c>
      <c r="AK146" s="39">
        <f t="shared" si="1"/>
        <v>-2.3596336828142139E-3</v>
      </c>
      <c r="AL146" s="39">
        <f t="shared" si="1"/>
        <v>1.5943470829825771E-3</v>
      </c>
      <c r="AM146" s="39">
        <f t="shared" si="1"/>
        <v>-2.6785030994107293E-3</v>
      </c>
      <c r="AN146" s="39">
        <f t="shared" si="1"/>
        <v>-1.5178184229994132E-2</v>
      </c>
      <c r="AO146" s="39">
        <f t="shared" si="1"/>
        <v>-3.5968470192086939E-2</v>
      </c>
      <c r="AP146" s="39">
        <f t="shared" si="1"/>
        <v>-4.9360985689140581E-2</v>
      </c>
      <c r="AQ146" s="39">
        <f t="shared" si="1"/>
        <v>-4.9998724522333615E-2</v>
      </c>
      <c r="AR146" s="39">
        <f t="shared" si="1"/>
        <v>-4.8595699089308948E-2</v>
      </c>
    </row>
    <row r="147" spans="1:44">
      <c r="A147" s="40"/>
      <c r="B147" s="12"/>
      <c r="C147" s="8" t="s">
        <v>167</v>
      </c>
      <c r="D147" s="8"/>
      <c r="E147" s="34" t="s">
        <v>67</v>
      </c>
      <c r="F147" s="39">
        <f t="shared" ref="F147:L147" si="2">IFERROR((F126*1000)/(8760*F57), 0)</f>
        <v>7.6103500761035003E-3</v>
      </c>
      <c r="G147" s="39">
        <f t="shared" si="2"/>
        <v>5.9795607740813217E-3</v>
      </c>
      <c r="H147" s="39">
        <f t="shared" si="2"/>
        <v>1.0005639542287472E-2</v>
      </c>
      <c r="I147" s="39">
        <f t="shared" si="2"/>
        <v>1.2596441505274759E-2</v>
      </c>
      <c r="J147" s="39">
        <f t="shared" si="2"/>
        <v>1.4097485833745944E-2</v>
      </c>
      <c r="K147" s="39">
        <f t="shared" si="2"/>
        <v>1.5871853099895E-2</v>
      </c>
      <c r="L147" s="39">
        <f t="shared" si="2"/>
        <v>1.4818229715489991E-2</v>
      </c>
      <c r="M147" s="39">
        <f t="shared" ref="M147:AR147" si="3">IFERROR((M126*1000)/(8760*M57), 0)</f>
        <v>1.4456341847620185E-2</v>
      </c>
      <c r="N147" s="39">
        <f t="shared" si="3"/>
        <v>1.3698630136986301E-2</v>
      </c>
      <c r="O147" s="39">
        <f t="shared" si="3"/>
        <v>1.5643497378657195E-2</v>
      </c>
      <c r="P147" s="39">
        <f t="shared" si="3"/>
        <v>1.5458523592085237E-2</v>
      </c>
      <c r="Q147" s="39">
        <f t="shared" si="3"/>
        <v>1.5668367803742499E-2</v>
      </c>
      <c r="R147" s="39">
        <f t="shared" si="3"/>
        <v>1.7264220080049606E-2</v>
      </c>
      <c r="S147" s="39">
        <f t="shared" si="3"/>
        <v>1.8298415256513566E-2</v>
      </c>
      <c r="T147" s="39">
        <f t="shared" si="3"/>
        <v>1.9936973438806353E-2</v>
      </c>
      <c r="U147" s="39">
        <f t="shared" si="3"/>
        <v>2.003541142484391E-2</v>
      </c>
      <c r="V147" s="39">
        <f t="shared" si="3"/>
        <v>2.0109468081889383E-2</v>
      </c>
      <c r="W147" s="39">
        <f t="shared" si="3"/>
        <v>2.0310739488821682E-2</v>
      </c>
      <c r="X147" s="39">
        <f t="shared" si="3"/>
        <v>2.0358898292760958E-2</v>
      </c>
      <c r="Y147" s="39">
        <f t="shared" si="3"/>
        <v>2.0287916973842871E-2</v>
      </c>
      <c r="Z147" s="39">
        <f t="shared" si="3"/>
        <v>2.0334780608753208E-2</v>
      </c>
      <c r="AA147" s="39">
        <f t="shared" si="3"/>
        <v>2.0355394179457555E-2</v>
      </c>
      <c r="AB147" s="39">
        <f t="shared" si="3"/>
        <v>2.0351172281433797E-2</v>
      </c>
      <c r="AC147" s="39">
        <f t="shared" si="3"/>
        <v>2.0347116522915609E-2</v>
      </c>
      <c r="AD147" s="39">
        <f t="shared" si="3"/>
        <v>2.0320152414085878E-2</v>
      </c>
      <c r="AE147" s="39">
        <f t="shared" si="3"/>
        <v>2.0294266869609334E-2</v>
      </c>
      <c r="AF147" s="39">
        <f t="shared" si="3"/>
        <v>2.0349414333928926E-2</v>
      </c>
      <c r="AG147" s="39">
        <f t="shared" si="3"/>
        <v>2.0302371608774513E-2</v>
      </c>
      <c r="AH147" s="39">
        <f t="shared" si="3"/>
        <v>2.0307618360970919E-2</v>
      </c>
      <c r="AI147" s="39">
        <f t="shared" si="3"/>
        <v>2.0346842690515059E-2</v>
      </c>
      <c r="AJ147" s="39">
        <f t="shared" si="3"/>
        <v>2.0364086595078174E-2</v>
      </c>
      <c r="AK147" s="39">
        <f t="shared" si="3"/>
        <v>2.040123966184372E-2</v>
      </c>
      <c r="AL147" s="39">
        <f t="shared" si="3"/>
        <v>2.0304293681303806E-2</v>
      </c>
      <c r="AM147" s="39">
        <f t="shared" si="3"/>
        <v>2.034119859679076E-2</v>
      </c>
      <c r="AN147" s="39">
        <f t="shared" si="3"/>
        <v>2.0357504038666124E-2</v>
      </c>
      <c r="AO147" s="39">
        <f t="shared" si="3"/>
        <v>2.0392573219048606E-2</v>
      </c>
      <c r="AP147" s="39">
        <f t="shared" si="3"/>
        <v>2.0301352856644812E-2</v>
      </c>
      <c r="AQ147" s="39">
        <f t="shared" si="3"/>
        <v>2.0336197173058939E-2</v>
      </c>
      <c r="AR147" s="39">
        <f t="shared" si="3"/>
        <v>2.0351660158267733E-2</v>
      </c>
    </row>
    <row r="148" spans="1:44">
      <c r="A148" s="40"/>
      <c r="B148" s="12"/>
      <c r="C148" s="8" t="s">
        <v>158</v>
      </c>
      <c r="D148" s="8"/>
      <c r="E148" s="34" t="s">
        <v>67</v>
      </c>
      <c r="F148" s="39">
        <f t="shared" ref="F148:L148" si="4">IFERROR((F127*1000)/(8760*F58), 0)</f>
        <v>-2.6797007310223595E-3</v>
      </c>
      <c r="G148" s="39">
        <f t="shared" si="4"/>
        <v>-2.186882205776868E-3</v>
      </c>
      <c r="H148" s="39">
        <f t="shared" si="4"/>
        <v>-1.4314138074175864E-3</v>
      </c>
      <c r="I148" s="39">
        <f t="shared" si="4"/>
        <v>-1.6678526952499555E-3</v>
      </c>
      <c r="J148" s="39">
        <f t="shared" si="4"/>
        <v>-2.4032684450853159E-3</v>
      </c>
      <c r="K148" s="39">
        <f t="shared" si="4"/>
        <v>-2.8618308085625981E-3</v>
      </c>
      <c r="L148" s="39">
        <f t="shared" si="4"/>
        <v>-2.8618308085625981E-3</v>
      </c>
      <c r="M148" s="39">
        <f t="shared" ref="M148:AR148" si="5">IFERROR((M127*1000)/(8760*M58), 0)</f>
        <v>-3.7905958233465709E-3</v>
      </c>
      <c r="N148" s="39">
        <f t="shared" si="5"/>
        <v>-3.64480367629478E-3</v>
      </c>
      <c r="O148" s="39">
        <f t="shared" si="5"/>
        <v>-5.1399746587295894E-3</v>
      </c>
      <c r="P148" s="39">
        <f t="shared" si="5"/>
        <v>-6.607383191630377E-3</v>
      </c>
      <c r="Q148" s="39">
        <f t="shared" si="5"/>
        <v>-7.1616673051767632E-3</v>
      </c>
      <c r="R148" s="39">
        <f t="shared" si="5"/>
        <v>-7.4757859293747564E-3</v>
      </c>
      <c r="S148" s="39">
        <f t="shared" si="5"/>
        <v>-7.9004807241660983E-3</v>
      </c>
      <c r="T148" s="39">
        <f t="shared" si="5"/>
        <v>-7.8983092681722822E-3</v>
      </c>
      <c r="U148" s="39">
        <f t="shared" si="5"/>
        <v>-7.5984774550799375E-3</v>
      </c>
      <c r="V148" s="39">
        <f t="shared" si="5"/>
        <v>-6.8732219273709627E-3</v>
      </c>
      <c r="W148" s="39">
        <f t="shared" si="5"/>
        <v>-6.4812301130179779E-3</v>
      </c>
      <c r="X148" s="39">
        <f t="shared" si="5"/>
        <v>-6.6186092600016636E-3</v>
      </c>
      <c r="Y148" s="39">
        <f t="shared" si="5"/>
        <v>-6.264246599669638E-3</v>
      </c>
      <c r="Z148" s="39">
        <f t="shared" si="5"/>
        <v>-5.9339579852273824E-3</v>
      </c>
      <c r="AA148" s="39">
        <f t="shared" si="5"/>
        <v>-5.5850149752049881E-3</v>
      </c>
      <c r="AB148" s="39">
        <f t="shared" si="5"/>
        <v>-5.331956018429296E-3</v>
      </c>
      <c r="AC148" s="39">
        <f t="shared" si="5"/>
        <v>-5.1165890881131951E-3</v>
      </c>
      <c r="AD148" s="39">
        <f t="shared" si="5"/>
        <v>-5.1650572647653267E-3</v>
      </c>
      <c r="AE148" s="39">
        <f t="shared" si="5"/>
        <v>-4.9326343085856024E-3</v>
      </c>
      <c r="AF148" s="39">
        <f t="shared" si="5"/>
        <v>-5.002493045714586E-3</v>
      </c>
      <c r="AG148" s="39">
        <f t="shared" si="5"/>
        <v>-4.7564687975646877E-3</v>
      </c>
      <c r="AH148" s="39">
        <f t="shared" si="5"/>
        <v>-4.5924526321314231E-3</v>
      </c>
      <c r="AI148" s="39">
        <f t="shared" si="5"/>
        <v>-4.1180166099721123E-3</v>
      </c>
      <c r="AJ148" s="39">
        <f t="shared" si="5"/>
        <v>-3.5673515981735162E-3</v>
      </c>
      <c r="AK148" s="39">
        <f t="shared" si="5"/>
        <v>-3.1326907558055029E-3</v>
      </c>
      <c r="AL148" s="39">
        <f t="shared" si="5"/>
        <v>-2.7507289431699402E-3</v>
      </c>
      <c r="AM148" s="39">
        <f t="shared" si="5"/>
        <v>-2.2530641672674837E-3</v>
      </c>
      <c r="AN148" s="39">
        <f t="shared" si="5"/>
        <v>-1.8198663225464894E-3</v>
      </c>
      <c r="AO148" s="39">
        <f t="shared" si="5"/>
        <v>-2.6258471812221525E-3</v>
      </c>
      <c r="AP148" s="39">
        <f t="shared" si="5"/>
        <v>-3.08848754389216E-3</v>
      </c>
      <c r="AQ148" s="39">
        <f t="shared" si="5"/>
        <v>-3.08848754389216E-3</v>
      </c>
      <c r="AR148" s="39">
        <f t="shared" si="5"/>
        <v>-2.969699561434769E-3</v>
      </c>
    </row>
    <row r="149" spans="1:44">
      <c r="A149" s="40"/>
      <c r="B149" s="12"/>
      <c r="C149" s="8" t="s">
        <v>160</v>
      </c>
      <c r="D149" s="8"/>
      <c r="E149" s="34" t="s">
        <v>67</v>
      </c>
      <c r="F149" s="39">
        <f t="shared" ref="F149:L149" si="6">IFERROR((F128*1000)/(8760*F59), 0)</f>
        <v>0</v>
      </c>
      <c r="G149" s="39">
        <f t="shared" si="6"/>
        <v>0</v>
      </c>
      <c r="H149" s="39">
        <f t="shared" si="6"/>
        <v>0</v>
      </c>
      <c r="I149" s="39">
        <f t="shared" si="6"/>
        <v>0</v>
      </c>
      <c r="J149" s="39">
        <f t="shared" si="6"/>
        <v>0</v>
      </c>
      <c r="K149" s="39">
        <f t="shared" si="6"/>
        <v>0</v>
      </c>
      <c r="L149" s="39">
        <f t="shared" si="6"/>
        <v>0</v>
      </c>
      <c r="M149" s="39">
        <f t="shared" ref="M149:AR149" si="7">IFERROR((M128*1000)/(8760*M59), 0)</f>
        <v>0</v>
      </c>
      <c r="N149" s="39">
        <f t="shared" si="7"/>
        <v>7.1347031963470316E-3</v>
      </c>
      <c r="O149" s="39">
        <f t="shared" si="7"/>
        <v>1.1415525114155251E-2</v>
      </c>
      <c r="P149" s="39">
        <f t="shared" si="7"/>
        <v>1.0781329274479959E-2</v>
      </c>
      <c r="Q149" s="39">
        <f t="shared" si="7"/>
        <v>1.053740779768177E-2</v>
      </c>
      <c r="R149" s="39">
        <f t="shared" si="7"/>
        <v>1.104728236853734E-2</v>
      </c>
      <c r="S149" s="39">
        <f t="shared" si="7"/>
        <v>1.2683916793505834E-2</v>
      </c>
      <c r="T149" s="39">
        <f t="shared" si="7"/>
        <v>1.3642944648624568E-2</v>
      </c>
      <c r="U149" s="39">
        <f t="shared" si="7"/>
        <v>1.4677103718199608E-2</v>
      </c>
      <c r="V149" s="39">
        <f t="shared" si="7"/>
        <v>1.7824240967716093E-2</v>
      </c>
      <c r="W149" s="39">
        <f t="shared" si="7"/>
        <v>2.3533544081489288E-2</v>
      </c>
      <c r="X149" s="39">
        <f t="shared" si="7"/>
        <v>2.1423656721085881E-2</v>
      </c>
      <c r="Y149" s="39">
        <f t="shared" si="7"/>
        <v>2.1118721461187213E-2</v>
      </c>
      <c r="Z149" s="39">
        <f t="shared" si="7"/>
        <v>2.0059651067648534E-2</v>
      </c>
      <c r="AA149" s="39">
        <f t="shared" si="7"/>
        <v>1.6726491343735501E-2</v>
      </c>
      <c r="AB149" s="39">
        <f t="shared" si="7"/>
        <v>1.3971239691951203E-2</v>
      </c>
      <c r="AC149" s="39">
        <f t="shared" si="7"/>
        <v>1.3108736973192633E-2</v>
      </c>
      <c r="AD149" s="39">
        <f t="shared" si="7"/>
        <v>1.0358334294415898E-2</v>
      </c>
      <c r="AE149" s="39">
        <f t="shared" si="7"/>
        <v>6.7693140838656473E-3</v>
      </c>
      <c r="AF149" s="39">
        <f t="shared" si="7"/>
        <v>3.614414284165251E-3</v>
      </c>
      <c r="AG149" s="39">
        <f t="shared" si="7"/>
        <v>2.3003577056232242E-3</v>
      </c>
      <c r="AH149" s="39">
        <f t="shared" si="7"/>
        <v>2.2184016416172147E-3</v>
      </c>
      <c r="AI149" s="39">
        <f t="shared" si="7"/>
        <v>2.3462739365062175E-3</v>
      </c>
      <c r="AJ149" s="39">
        <f t="shared" si="7"/>
        <v>1.2293642430628731E-3</v>
      </c>
      <c r="AK149" s="39">
        <f t="shared" si="7"/>
        <v>1.4482382607510394E-3</v>
      </c>
      <c r="AL149" s="39">
        <f t="shared" si="7"/>
        <v>8.2541757875309119E-4</v>
      </c>
      <c r="AM149" s="39">
        <f t="shared" si="7"/>
        <v>1.5932344890656316E-4</v>
      </c>
      <c r="AN149" s="39">
        <f t="shared" si="7"/>
        <v>0</v>
      </c>
      <c r="AO149" s="39">
        <f t="shared" si="7"/>
        <v>0</v>
      </c>
      <c r="AP149" s="39">
        <f t="shared" si="7"/>
        <v>0</v>
      </c>
      <c r="AQ149" s="39">
        <f t="shared" si="7"/>
        <v>0</v>
      </c>
      <c r="AR149" s="39">
        <f t="shared" si="7"/>
        <v>0</v>
      </c>
    </row>
    <row r="150" spans="1:44">
      <c r="A150" s="40"/>
      <c r="B150" s="12"/>
      <c r="C150" s="8" t="s">
        <v>161</v>
      </c>
      <c r="D150" s="8"/>
      <c r="E150" s="34" t="s">
        <v>67</v>
      </c>
      <c r="F150" s="39">
        <f t="shared" ref="F150:L150" si="8">IFERROR((F129*1000)/(8760*F60), 0)</f>
        <v>1.1965959239156448E-2</v>
      </c>
      <c r="G150" s="39">
        <f t="shared" si="8"/>
        <v>1.093822092819754E-2</v>
      </c>
      <c r="H150" s="39">
        <f t="shared" si="8"/>
        <v>1.3798986401726127E-2</v>
      </c>
      <c r="I150" s="39">
        <f t="shared" si="8"/>
        <v>9.4594941254938173E-3</v>
      </c>
      <c r="J150" s="39">
        <f t="shared" si="8"/>
        <v>1.0486702860772541E-2</v>
      </c>
      <c r="K150" s="39">
        <f t="shared" si="8"/>
        <v>7.502471402344303E-3</v>
      </c>
      <c r="L150" s="39">
        <f t="shared" si="8"/>
        <v>6.0826218080381146E-3</v>
      </c>
      <c r="M150" s="39">
        <f t="shared" ref="M150:AR150" si="9">IFERROR((M129*1000)/(8760*M60), 0)</f>
        <v>4.6482377710332758E-3</v>
      </c>
      <c r="N150" s="39">
        <f t="shared" si="9"/>
        <v>2.6891696381991168E-3</v>
      </c>
      <c r="O150" s="39">
        <f t="shared" si="9"/>
        <v>3.9960998065887692E-3</v>
      </c>
      <c r="P150" s="39">
        <f t="shared" si="9"/>
        <v>2.8900063580139879E-3</v>
      </c>
      <c r="Q150" s="39">
        <f t="shared" si="9"/>
        <v>2.2539364336891902E-3</v>
      </c>
      <c r="R150" s="39">
        <f t="shared" si="9"/>
        <v>2.4490995477329499E-3</v>
      </c>
      <c r="S150" s="39">
        <f t="shared" si="9"/>
        <v>0</v>
      </c>
      <c r="T150" s="39">
        <f t="shared" si="9"/>
        <v>0</v>
      </c>
      <c r="U150" s="39">
        <f t="shared" si="9"/>
        <v>0</v>
      </c>
      <c r="V150" s="39">
        <f t="shared" si="9"/>
        <v>0</v>
      </c>
      <c r="W150" s="39">
        <f t="shared" si="9"/>
        <v>0</v>
      </c>
      <c r="X150" s="39">
        <f t="shared" si="9"/>
        <v>0</v>
      </c>
      <c r="Y150" s="39">
        <f t="shared" si="9"/>
        <v>0</v>
      </c>
      <c r="Z150" s="39">
        <f t="shared" si="9"/>
        <v>0</v>
      </c>
      <c r="AA150" s="39">
        <f t="shared" si="9"/>
        <v>0</v>
      </c>
      <c r="AB150" s="39">
        <f t="shared" si="9"/>
        <v>0</v>
      </c>
      <c r="AC150" s="39">
        <f t="shared" si="9"/>
        <v>0</v>
      </c>
      <c r="AD150" s="39">
        <f t="shared" si="9"/>
        <v>0</v>
      </c>
      <c r="AE150" s="39">
        <f t="shared" si="9"/>
        <v>0</v>
      </c>
      <c r="AF150" s="39">
        <f t="shared" si="9"/>
        <v>0</v>
      </c>
      <c r="AG150" s="39">
        <f t="shared" si="9"/>
        <v>0</v>
      </c>
      <c r="AH150" s="39">
        <f t="shared" si="9"/>
        <v>0</v>
      </c>
      <c r="AI150" s="39">
        <f t="shared" si="9"/>
        <v>0</v>
      </c>
      <c r="AJ150" s="39">
        <f t="shared" si="9"/>
        <v>0</v>
      </c>
      <c r="AK150" s="39">
        <f t="shared" si="9"/>
        <v>0</v>
      </c>
      <c r="AL150" s="39">
        <f t="shared" si="9"/>
        <v>0</v>
      </c>
      <c r="AM150" s="39">
        <f t="shared" si="9"/>
        <v>0</v>
      </c>
      <c r="AN150" s="39">
        <f t="shared" si="9"/>
        <v>0</v>
      </c>
      <c r="AO150" s="39">
        <f t="shared" si="9"/>
        <v>0</v>
      </c>
      <c r="AP150" s="39">
        <f t="shared" si="9"/>
        <v>0</v>
      </c>
      <c r="AQ150" s="39">
        <f t="shared" si="9"/>
        <v>0</v>
      </c>
      <c r="AR150" s="39">
        <f t="shared" si="9"/>
        <v>0</v>
      </c>
    </row>
    <row r="151" spans="1:44">
      <c r="A151" s="40"/>
      <c r="B151" s="12"/>
      <c r="C151" s="8" t="s">
        <v>162</v>
      </c>
      <c r="D151" s="8"/>
      <c r="E151" s="34" t="s">
        <v>67</v>
      </c>
      <c r="F151" s="39">
        <f t="shared" ref="F151:L151" si="10">IFERROR((F130*1000)/(8760*F61), 0)</f>
        <v>1.2613839905143923E-3</v>
      </c>
      <c r="G151" s="39">
        <f t="shared" si="10"/>
        <v>1.2475983731317214E-3</v>
      </c>
      <c r="H151" s="39">
        <f t="shared" si="10"/>
        <v>1.2544533092478298E-3</v>
      </c>
      <c r="I151" s="39">
        <f t="shared" si="10"/>
        <v>1.8946929650050207E-3</v>
      </c>
      <c r="J151" s="39">
        <f t="shared" si="10"/>
        <v>6.6714107809998221E-3</v>
      </c>
      <c r="K151" s="39">
        <f t="shared" si="10"/>
        <v>4.447607187333215E-3</v>
      </c>
      <c r="L151" s="39">
        <f t="shared" si="10"/>
        <v>4.2674860239832711E-3</v>
      </c>
      <c r="M151" s="39">
        <f t="shared" ref="M151:AR151" si="11">IFERROR((M130*1000)/(8760*M61), 0)</f>
        <v>2.8538812785388126E-3</v>
      </c>
      <c r="N151" s="39">
        <f t="shared" si="11"/>
        <v>2.2238035936666075E-3</v>
      </c>
      <c r="O151" s="39">
        <f t="shared" si="11"/>
        <v>3.2247246085184323E-3</v>
      </c>
      <c r="P151" s="39">
        <f t="shared" si="11"/>
        <v>2.9650714582221431E-3</v>
      </c>
      <c r="Q151" s="39">
        <f t="shared" si="11"/>
        <v>2.2238035936666075E-3</v>
      </c>
      <c r="R151" s="39">
        <f t="shared" si="11"/>
        <v>2.9650714582221431E-3</v>
      </c>
      <c r="S151" s="39">
        <f t="shared" si="11"/>
        <v>0</v>
      </c>
      <c r="T151" s="39">
        <f t="shared" si="11"/>
        <v>0</v>
      </c>
      <c r="U151" s="39">
        <f t="shared" si="11"/>
        <v>0</v>
      </c>
      <c r="V151" s="39">
        <f t="shared" si="11"/>
        <v>0</v>
      </c>
      <c r="W151" s="39">
        <f t="shared" si="11"/>
        <v>0</v>
      </c>
      <c r="X151" s="39">
        <f t="shared" si="11"/>
        <v>0</v>
      </c>
      <c r="Y151" s="39">
        <f t="shared" si="11"/>
        <v>0</v>
      </c>
      <c r="Z151" s="39">
        <f t="shared" si="11"/>
        <v>0</v>
      </c>
      <c r="AA151" s="39">
        <f t="shared" si="11"/>
        <v>0</v>
      </c>
      <c r="AB151" s="39">
        <f t="shared" si="11"/>
        <v>0</v>
      </c>
      <c r="AC151" s="39">
        <f t="shared" si="11"/>
        <v>0</v>
      </c>
      <c r="AD151" s="39">
        <f t="shared" si="11"/>
        <v>0</v>
      </c>
      <c r="AE151" s="39">
        <f t="shared" si="11"/>
        <v>0</v>
      </c>
      <c r="AF151" s="39">
        <f t="shared" si="11"/>
        <v>0</v>
      </c>
      <c r="AG151" s="39">
        <f t="shared" si="11"/>
        <v>0</v>
      </c>
      <c r="AH151" s="39">
        <f t="shared" si="11"/>
        <v>0</v>
      </c>
      <c r="AI151" s="39">
        <f t="shared" si="11"/>
        <v>0</v>
      </c>
      <c r="AJ151" s="39">
        <f t="shared" si="11"/>
        <v>0</v>
      </c>
      <c r="AK151" s="39">
        <f t="shared" si="11"/>
        <v>0</v>
      </c>
      <c r="AL151" s="39">
        <f t="shared" si="11"/>
        <v>0</v>
      </c>
      <c r="AM151" s="39">
        <f t="shared" si="11"/>
        <v>0</v>
      </c>
      <c r="AN151" s="39">
        <f t="shared" si="11"/>
        <v>0</v>
      </c>
      <c r="AO151" s="39">
        <f t="shared" si="11"/>
        <v>0</v>
      </c>
      <c r="AP151" s="39">
        <f t="shared" si="11"/>
        <v>0</v>
      </c>
      <c r="AQ151" s="39">
        <f t="shared" si="11"/>
        <v>0</v>
      </c>
      <c r="AR151" s="39">
        <f t="shared" si="11"/>
        <v>0</v>
      </c>
    </row>
    <row r="152" spans="1:44">
      <c r="A152" s="40"/>
      <c r="B152" s="12"/>
      <c r="C152" s="8" t="s">
        <v>168</v>
      </c>
      <c r="D152" s="8"/>
      <c r="E152" s="34" t="s">
        <v>67</v>
      </c>
      <c r="F152" s="39">
        <f t="shared" ref="F152:L152" si="12">IFERROR((F131*1000)/(8760*F62), 0)</f>
        <v>3.5124692658939236E-2</v>
      </c>
      <c r="G152" s="39">
        <f t="shared" si="12"/>
        <v>8.7811731647348089E-3</v>
      </c>
      <c r="H152" s="39">
        <f t="shared" si="12"/>
        <v>0</v>
      </c>
      <c r="I152" s="39">
        <f t="shared" si="12"/>
        <v>0</v>
      </c>
      <c r="J152" s="39">
        <f t="shared" si="12"/>
        <v>0</v>
      </c>
      <c r="K152" s="39">
        <f t="shared" si="12"/>
        <v>0</v>
      </c>
      <c r="L152" s="39">
        <f t="shared" si="12"/>
        <v>0</v>
      </c>
      <c r="M152" s="39">
        <f t="shared" ref="M152:AR152" si="13">IFERROR((M131*1000)/(8760*M62), 0)</f>
        <v>0</v>
      </c>
      <c r="N152" s="39">
        <f t="shared" si="13"/>
        <v>0</v>
      </c>
      <c r="O152" s="39">
        <f t="shared" si="13"/>
        <v>0</v>
      </c>
      <c r="P152" s="39">
        <f t="shared" si="13"/>
        <v>0</v>
      </c>
      <c r="Q152" s="39">
        <f t="shared" si="13"/>
        <v>0</v>
      </c>
      <c r="R152" s="39">
        <f t="shared" si="13"/>
        <v>0</v>
      </c>
      <c r="S152" s="39">
        <f t="shared" si="13"/>
        <v>0</v>
      </c>
      <c r="T152" s="39">
        <f t="shared" si="13"/>
        <v>0</v>
      </c>
      <c r="U152" s="39">
        <f t="shared" si="13"/>
        <v>0</v>
      </c>
      <c r="V152" s="39">
        <f t="shared" si="13"/>
        <v>0</v>
      </c>
      <c r="W152" s="39">
        <f t="shared" si="13"/>
        <v>0</v>
      </c>
      <c r="X152" s="39">
        <f t="shared" si="13"/>
        <v>0</v>
      </c>
      <c r="Y152" s="39">
        <f t="shared" si="13"/>
        <v>0</v>
      </c>
      <c r="Z152" s="39">
        <f t="shared" si="13"/>
        <v>0</v>
      </c>
      <c r="AA152" s="39">
        <f t="shared" si="13"/>
        <v>0</v>
      </c>
      <c r="AB152" s="39">
        <f t="shared" si="13"/>
        <v>0</v>
      </c>
      <c r="AC152" s="39">
        <f t="shared" si="13"/>
        <v>0</v>
      </c>
      <c r="AD152" s="39">
        <f t="shared" si="13"/>
        <v>0</v>
      </c>
      <c r="AE152" s="39">
        <f t="shared" si="13"/>
        <v>0</v>
      </c>
      <c r="AF152" s="39">
        <f t="shared" si="13"/>
        <v>0</v>
      </c>
      <c r="AG152" s="39">
        <f t="shared" si="13"/>
        <v>0</v>
      </c>
      <c r="AH152" s="39">
        <f t="shared" si="13"/>
        <v>0</v>
      </c>
      <c r="AI152" s="39">
        <f t="shared" si="13"/>
        <v>0</v>
      </c>
      <c r="AJ152" s="39">
        <f t="shared" si="13"/>
        <v>0</v>
      </c>
      <c r="AK152" s="39">
        <f t="shared" si="13"/>
        <v>0</v>
      </c>
      <c r="AL152" s="39">
        <f t="shared" si="13"/>
        <v>0</v>
      </c>
      <c r="AM152" s="39">
        <f t="shared" si="13"/>
        <v>0</v>
      </c>
      <c r="AN152" s="39">
        <f t="shared" si="13"/>
        <v>0</v>
      </c>
      <c r="AO152" s="39">
        <f t="shared" si="13"/>
        <v>0</v>
      </c>
      <c r="AP152" s="39">
        <f t="shared" si="13"/>
        <v>0</v>
      </c>
      <c r="AQ152" s="39">
        <f t="shared" si="13"/>
        <v>0</v>
      </c>
      <c r="AR152" s="39">
        <f t="shared" si="13"/>
        <v>0</v>
      </c>
    </row>
    <row r="153" spans="1:44">
      <c r="A153" s="40"/>
      <c r="B153" s="12"/>
      <c r="C153" s="8" t="s">
        <v>169</v>
      </c>
      <c r="D153" s="8"/>
      <c r="E153" s="34" t="s">
        <v>67</v>
      </c>
      <c r="F153" s="39">
        <f t="shared" ref="F153:L153" si="14">IFERROR((F132*1000)/(8760*F63), 0)</f>
        <v>-3.2499715627488254E-2</v>
      </c>
      <c r="G153" s="39">
        <f t="shared" si="14"/>
        <v>-4.5093355433139956E-2</v>
      </c>
      <c r="H153" s="39">
        <f t="shared" si="14"/>
        <v>-4.5093355433139956E-2</v>
      </c>
      <c r="I153" s="39">
        <f t="shared" si="14"/>
        <v>-4.8749573441232388E-2</v>
      </c>
      <c r="J153" s="39">
        <f t="shared" si="14"/>
        <v>-5.5655763012073638E-2</v>
      </c>
      <c r="K153" s="39">
        <f t="shared" si="14"/>
        <v>-5.8905734574822462E-2</v>
      </c>
      <c r="L153" s="39">
        <f t="shared" si="14"/>
        <v>-6.2155706137571293E-2</v>
      </c>
      <c r="M153" s="39">
        <f t="shared" ref="M153:AR153" si="15">IFERROR((M132*1000)/(8760*M63), 0)</f>
        <v>-6.2968199028258495E-2</v>
      </c>
      <c r="N153" s="39">
        <f t="shared" si="15"/>
        <v>-5.7504640225919224E-2</v>
      </c>
      <c r="O153" s="39">
        <f t="shared" si="15"/>
        <v>-5.7504640225919224E-2</v>
      </c>
      <c r="P153" s="39">
        <f t="shared" si="15"/>
        <v>-5.8918839298865808E-2</v>
      </c>
      <c r="Q153" s="39">
        <f t="shared" si="15"/>
        <v>-5.7914540901726048E-2</v>
      </c>
      <c r="R153" s="39">
        <f t="shared" si="15"/>
        <v>-5.7245008636966209E-2</v>
      </c>
      <c r="S153" s="39">
        <f t="shared" si="15"/>
        <v>-5.5905944107446537E-2</v>
      </c>
      <c r="T153" s="39">
        <f t="shared" si="15"/>
        <v>-5.3227815048407179E-2</v>
      </c>
      <c r="U153" s="39">
        <f t="shared" si="15"/>
        <v>-5.0513698630136987E-2</v>
      </c>
      <c r="V153" s="39">
        <f t="shared" si="15"/>
        <v>-4.7659817351598174E-2</v>
      </c>
      <c r="W153" s="39">
        <f t="shared" si="15"/>
        <v>-4.6518264840182649E-2</v>
      </c>
      <c r="X153" s="39">
        <f t="shared" si="15"/>
        <v>-4.5947488584474887E-2</v>
      </c>
      <c r="Y153" s="39">
        <f t="shared" si="15"/>
        <v>-4.509132420091324E-2</v>
      </c>
      <c r="Z153" s="39">
        <f t="shared" si="15"/>
        <v>-4.4235159817351599E-2</v>
      </c>
      <c r="AA153" s="39">
        <f t="shared" si="15"/>
        <v>-4.3215916503587734E-2</v>
      </c>
      <c r="AB153" s="39">
        <f t="shared" si="15"/>
        <v>-4.2944118286584038E-2</v>
      </c>
      <c r="AC153" s="39">
        <f t="shared" si="15"/>
        <v>-4.1856925418569252E-2</v>
      </c>
      <c r="AD153" s="39">
        <f t="shared" si="15"/>
        <v>-4.1856925418569252E-2</v>
      </c>
      <c r="AE153" s="39">
        <f t="shared" si="15"/>
        <v>-4.0334855403348552E-2</v>
      </c>
      <c r="AF153" s="39">
        <f t="shared" si="15"/>
        <v>-4.1095890410958902E-2</v>
      </c>
      <c r="AG153" s="39">
        <f t="shared" si="15"/>
        <v>-3.9827498731608318E-2</v>
      </c>
      <c r="AH153" s="39">
        <f t="shared" si="15"/>
        <v>-3.8812785388127852E-2</v>
      </c>
      <c r="AI153" s="39">
        <f t="shared" si="15"/>
        <v>-3.4246575342465752E-2</v>
      </c>
      <c r="AJ153" s="39">
        <f t="shared" si="15"/>
        <v>-3.3517924803264355E-2</v>
      </c>
      <c r="AK153" s="39">
        <f t="shared" si="15"/>
        <v>-3.2303507237928693E-2</v>
      </c>
      <c r="AL153" s="39">
        <f t="shared" si="15"/>
        <v>-3.1817740211794426E-2</v>
      </c>
      <c r="AM153" s="39">
        <f t="shared" si="15"/>
        <v>-3.2060623724861556E-2</v>
      </c>
      <c r="AN153" s="39">
        <f t="shared" si="15"/>
        <v>-3.2546390750995823E-2</v>
      </c>
      <c r="AO153" s="39">
        <f t="shared" si="15"/>
        <v>-3.1817740211794426E-2</v>
      </c>
      <c r="AP153" s="39">
        <f t="shared" si="15"/>
        <v>-3.2789274264062952E-2</v>
      </c>
      <c r="AQ153" s="39">
        <f t="shared" si="15"/>
        <v>-3.3032157777130089E-2</v>
      </c>
      <c r="AR153" s="39">
        <f t="shared" si="15"/>
        <v>-3.4732342368600018E-2</v>
      </c>
    </row>
    <row r="154" spans="1:44">
      <c r="A154" s="40"/>
      <c r="B154" s="12"/>
      <c r="C154" s="8" t="s">
        <v>170</v>
      </c>
      <c r="D154" s="8"/>
      <c r="E154" s="34" t="s">
        <v>67</v>
      </c>
      <c r="F154" s="39">
        <f t="shared" ref="F154:L154" si="16">IFERROR((F133*1000)/(8760*F64), 0)</f>
        <v>0.27240040467011184</v>
      </c>
      <c r="G154" s="39">
        <f t="shared" si="16"/>
        <v>0.27747637777476375</v>
      </c>
      <c r="H154" s="39">
        <f t="shared" si="16"/>
        <v>0.28568463499970348</v>
      </c>
      <c r="I154" s="39">
        <f t="shared" si="16"/>
        <v>0.29375185151134403</v>
      </c>
      <c r="J154" s="39">
        <f t="shared" si="16"/>
        <v>0.29712124099285075</v>
      </c>
      <c r="K154" s="39">
        <f t="shared" si="16"/>
        <v>0.29840007697825366</v>
      </c>
      <c r="L154" s="39">
        <f t="shared" si="16"/>
        <v>0.29532244389282175</v>
      </c>
      <c r="M154" s="39">
        <f t="shared" ref="M154:AR154" si="17">IFERROR((M133*1000)/(8760*M64), 0)</f>
        <v>0.284663729104843</v>
      </c>
      <c r="N154" s="39">
        <f t="shared" si="17"/>
        <v>0.28389702071905587</v>
      </c>
      <c r="O154" s="39">
        <f t="shared" si="17"/>
        <v>0.28311854375758139</v>
      </c>
      <c r="P154" s="39">
        <f t="shared" si="17"/>
        <v>0.2824445018810488</v>
      </c>
      <c r="Q154" s="39">
        <f t="shared" si="17"/>
        <v>0.28071194527315485</v>
      </c>
      <c r="R154" s="39">
        <f t="shared" si="17"/>
        <v>0.27982358763986487</v>
      </c>
      <c r="S154" s="39">
        <f t="shared" si="17"/>
        <v>0.28376126658711087</v>
      </c>
      <c r="T154" s="39">
        <f t="shared" si="17"/>
        <v>0.29078040843504832</v>
      </c>
      <c r="U154" s="39">
        <f t="shared" si="17"/>
        <v>0.29370465305207721</v>
      </c>
      <c r="V154" s="39">
        <f t="shared" si="17"/>
        <v>0.30060598620247508</v>
      </c>
      <c r="W154" s="39">
        <f t="shared" si="17"/>
        <v>0.30229696201863437</v>
      </c>
      <c r="X154" s="39">
        <f t="shared" si="17"/>
        <v>0.30426856549925269</v>
      </c>
      <c r="Y154" s="39">
        <f t="shared" si="17"/>
        <v>0.30689618676101482</v>
      </c>
      <c r="Z154" s="39">
        <f t="shared" si="17"/>
        <v>0.31467941094422175</v>
      </c>
      <c r="AA154" s="39">
        <f t="shared" si="17"/>
        <v>0.32198275431391948</v>
      </c>
      <c r="AB154" s="39">
        <f t="shared" si="17"/>
        <v>0.32872130847115955</v>
      </c>
      <c r="AC154" s="39">
        <f t="shared" si="17"/>
        <v>0.32817523219563222</v>
      </c>
      <c r="AD154" s="39">
        <f t="shared" si="17"/>
        <v>0.33151297488118403</v>
      </c>
      <c r="AE154" s="39">
        <f t="shared" si="17"/>
        <v>0.34112120723195322</v>
      </c>
      <c r="AF154" s="39">
        <f t="shared" si="17"/>
        <v>0.34469711669059722</v>
      </c>
      <c r="AG154" s="39">
        <f t="shared" si="17"/>
        <v>0.34256141424963649</v>
      </c>
      <c r="AH154" s="39">
        <f t="shared" si="17"/>
        <v>0.33785310308991084</v>
      </c>
      <c r="AI154" s="39">
        <f t="shared" si="17"/>
        <v>0.33305666886004265</v>
      </c>
      <c r="AJ154" s="39">
        <f t="shared" si="17"/>
        <v>0.32964668014072912</v>
      </c>
      <c r="AK154" s="39">
        <f t="shared" si="17"/>
        <v>0.32376358961249874</v>
      </c>
      <c r="AL154" s="39">
        <f t="shared" si="17"/>
        <v>0.32493210373951709</v>
      </c>
      <c r="AM154" s="39">
        <f t="shared" si="17"/>
        <v>0.33077042061698536</v>
      </c>
      <c r="AN154" s="39">
        <f t="shared" si="17"/>
        <v>0.3349203774197077</v>
      </c>
      <c r="AO154" s="39">
        <f t="shared" si="17"/>
        <v>0.33551771968676625</v>
      </c>
      <c r="AP154" s="39">
        <f t="shared" si="17"/>
        <v>0.33778133248825121</v>
      </c>
      <c r="AQ154" s="39">
        <f t="shared" si="17"/>
        <v>0.33444879141939837</v>
      </c>
      <c r="AR154" s="39">
        <f t="shared" si="17"/>
        <v>0.33331698501865592</v>
      </c>
    </row>
    <row r="155" spans="1:44">
      <c r="A155" s="40"/>
      <c r="B155" s="12"/>
      <c r="C155" s="8" t="s">
        <v>171</v>
      </c>
      <c r="D155" s="8"/>
      <c r="E155" s="34" t="s">
        <v>67</v>
      </c>
      <c r="F155" s="39">
        <f t="shared" ref="F155:L155" si="18">IFERROR((F134*1000)/(8760*F65), 0)</f>
        <v>0.42848886388254159</v>
      </c>
      <c r="G155" s="39">
        <f t="shared" si="18"/>
        <v>0.43387742962613063</v>
      </c>
      <c r="H155" s="39">
        <f t="shared" si="18"/>
        <v>0.44459675164807416</v>
      </c>
      <c r="I155" s="39">
        <f t="shared" si="18"/>
        <v>0.46944988040878449</v>
      </c>
      <c r="J155" s="39">
        <f t="shared" si="18"/>
        <v>0.4829968315407851</v>
      </c>
      <c r="K155" s="39">
        <f t="shared" si="18"/>
        <v>0.49339232503746078</v>
      </c>
      <c r="L155" s="39">
        <f t="shared" si="18"/>
        <v>0.49989718763480157</v>
      </c>
      <c r="M155" s="39">
        <f t="shared" ref="M155:AR155" si="19">IFERROR((M134*1000)/(8760*M65), 0)</f>
        <v>0.49497061600645759</v>
      </c>
      <c r="N155" s="39">
        <f t="shared" si="19"/>
        <v>0.49805530167452022</v>
      </c>
      <c r="O155" s="39">
        <f t="shared" si="19"/>
        <v>0.50024148226203025</v>
      </c>
      <c r="P155" s="39">
        <f t="shared" si="19"/>
        <v>0.50129507971916232</v>
      </c>
      <c r="Q155" s="39">
        <f t="shared" si="19"/>
        <v>0.49891839818380512</v>
      </c>
      <c r="R155" s="39">
        <f t="shared" si="19"/>
        <v>0.49870057320509081</v>
      </c>
      <c r="S155" s="39">
        <f t="shared" si="19"/>
        <v>0.49859595568774429</v>
      </c>
      <c r="T155" s="39">
        <f t="shared" si="19"/>
        <v>0.50294571696937562</v>
      </c>
      <c r="U155" s="39">
        <f t="shared" si="19"/>
        <v>0.50222962757541656</v>
      </c>
      <c r="V155" s="39">
        <f t="shared" si="19"/>
        <v>0.50309460853596499</v>
      </c>
      <c r="W155" s="39">
        <f t="shared" si="19"/>
        <v>0.50309783836431177</v>
      </c>
      <c r="X155" s="39">
        <f t="shared" si="19"/>
        <v>0.50357342854678133</v>
      </c>
      <c r="Y155" s="39">
        <f t="shared" si="19"/>
        <v>0.50226505676178101</v>
      </c>
      <c r="Z155" s="39">
        <f t="shared" si="19"/>
        <v>0.50007238940389453</v>
      </c>
      <c r="AA155" s="39">
        <f t="shared" si="19"/>
        <v>0.49957552064227395</v>
      </c>
      <c r="AB155" s="39">
        <f t="shared" si="19"/>
        <v>0.50187007087397362</v>
      </c>
      <c r="AC155" s="39">
        <f t="shared" si="19"/>
        <v>0.4957345389162689</v>
      </c>
      <c r="AD155" s="39">
        <f t="shared" si="19"/>
        <v>0.4889906086230762</v>
      </c>
      <c r="AE155" s="39">
        <f t="shared" si="19"/>
        <v>0.48572903105987147</v>
      </c>
      <c r="AF155" s="39">
        <f t="shared" si="19"/>
        <v>0.4875941365555701</v>
      </c>
      <c r="AG155" s="39">
        <f t="shared" si="19"/>
        <v>0.48181493829910055</v>
      </c>
      <c r="AH155" s="39">
        <f t="shared" si="19"/>
        <v>0.47539068441372262</v>
      </c>
      <c r="AI155" s="39">
        <f t="shared" si="19"/>
        <v>0.46531459268999176</v>
      </c>
      <c r="AJ155" s="39">
        <f t="shared" si="19"/>
        <v>0.46087274617583923</v>
      </c>
      <c r="AK155" s="39">
        <f t="shared" si="19"/>
        <v>0.4513744820894669</v>
      </c>
      <c r="AL155" s="39">
        <f t="shared" si="19"/>
        <v>0.44700625330673077</v>
      </c>
      <c r="AM155" s="39">
        <f t="shared" si="19"/>
        <v>0.45655488127430693</v>
      </c>
      <c r="AN155" s="39">
        <f t="shared" si="19"/>
        <v>0.47066579993235247</v>
      </c>
      <c r="AO155" s="39">
        <f t="shared" si="19"/>
        <v>0.48393705496063166</v>
      </c>
      <c r="AP155" s="39">
        <f t="shared" si="19"/>
        <v>0.49467713525642942</v>
      </c>
      <c r="AQ155" s="39">
        <f t="shared" si="19"/>
        <v>0.50174757159215666</v>
      </c>
      <c r="AR155" s="39">
        <f t="shared" si="19"/>
        <v>0.50846335147880917</v>
      </c>
    </row>
    <row r="156" spans="1:44">
      <c r="A156" s="40"/>
      <c r="B156" s="12"/>
      <c r="C156" s="8" t="s">
        <v>172</v>
      </c>
      <c r="D156" s="8"/>
      <c r="E156" s="34" t="s">
        <v>67</v>
      </c>
      <c r="F156" s="39">
        <f t="shared" ref="F156:L156" si="20">IFERROR((F135*1000)/(8760*F66), 0)</f>
        <v>0.37984992923709576</v>
      </c>
      <c r="G156" s="39">
        <f t="shared" si="20"/>
        <v>0.38095996601890203</v>
      </c>
      <c r="H156" s="39">
        <f t="shared" si="20"/>
        <v>0.38117356846690809</v>
      </c>
      <c r="I156" s="39">
        <f t="shared" si="20"/>
        <v>0.38095238095238093</v>
      </c>
      <c r="J156" s="39">
        <f t="shared" si="20"/>
        <v>0.37858266904006393</v>
      </c>
      <c r="K156" s="39">
        <f t="shared" si="20"/>
        <v>0.37243947858472998</v>
      </c>
      <c r="L156" s="39">
        <f t="shared" si="20"/>
        <v>0.35705225773718924</v>
      </c>
      <c r="M156" s="39">
        <f t="shared" ref="M156:AR156" si="21">IFERROR((M135*1000)/(8760*M66), 0)</f>
        <v>0.33556626022379443</v>
      </c>
      <c r="N156" s="39">
        <f t="shared" si="21"/>
        <v>0.33440043676791736</v>
      </c>
      <c r="O156" s="39">
        <f t="shared" si="21"/>
        <v>0.33632837433102569</v>
      </c>
      <c r="P156" s="39">
        <f t="shared" si="21"/>
        <v>0.34246575342465752</v>
      </c>
      <c r="Q156" s="39">
        <f t="shared" si="21"/>
        <v>0.35040167997460503</v>
      </c>
      <c r="R156" s="39">
        <f t="shared" si="21"/>
        <v>0.36138988596684002</v>
      </c>
      <c r="S156" s="39">
        <f t="shared" si="21"/>
        <v>0.3705467242937025</v>
      </c>
      <c r="T156" s="39">
        <f t="shared" si="21"/>
        <v>0.37420945962444752</v>
      </c>
      <c r="U156" s="39">
        <f t="shared" si="21"/>
        <v>0.3790931067321075</v>
      </c>
      <c r="V156" s="39">
        <f t="shared" si="21"/>
        <v>0.3790931067321075</v>
      </c>
      <c r="W156" s="39">
        <f t="shared" si="21"/>
        <v>0.37970356262056504</v>
      </c>
      <c r="X156" s="39">
        <f t="shared" si="21"/>
        <v>0.38092447439748001</v>
      </c>
      <c r="Y156" s="39">
        <f t="shared" si="21"/>
        <v>0.37970356262056504</v>
      </c>
      <c r="Z156" s="39">
        <f t="shared" si="21"/>
        <v>0.37970356262056504</v>
      </c>
      <c r="AA156" s="39">
        <f t="shared" si="21"/>
        <v>0.37970356262056504</v>
      </c>
      <c r="AB156" s="39">
        <f t="shared" si="21"/>
        <v>0.38092447439748001</v>
      </c>
      <c r="AC156" s="39">
        <f t="shared" si="21"/>
        <v>0.37970356262056504</v>
      </c>
      <c r="AD156" s="39">
        <f t="shared" si="21"/>
        <v>0.37970356262056504</v>
      </c>
      <c r="AE156" s="39">
        <f t="shared" si="21"/>
        <v>0.37970356262056504</v>
      </c>
      <c r="AF156" s="39">
        <f t="shared" si="21"/>
        <v>0.38092447439748001</v>
      </c>
      <c r="AG156" s="39">
        <f t="shared" si="21"/>
        <v>0.37970356262056504</v>
      </c>
      <c r="AH156" s="39">
        <f t="shared" si="21"/>
        <v>0.37970356262056504</v>
      </c>
      <c r="AI156" s="39">
        <f t="shared" si="21"/>
        <v>0.37970356262056504</v>
      </c>
      <c r="AJ156" s="39">
        <f t="shared" si="21"/>
        <v>0.38092447439748001</v>
      </c>
      <c r="AK156" s="39">
        <f t="shared" si="21"/>
        <v>0.37970356262056504</v>
      </c>
      <c r="AL156" s="39">
        <f t="shared" si="21"/>
        <v>0.37970356262056504</v>
      </c>
      <c r="AM156" s="39">
        <f t="shared" si="21"/>
        <v>0.37970356262056504</v>
      </c>
      <c r="AN156" s="39">
        <f t="shared" si="21"/>
        <v>0.38092447439748001</v>
      </c>
      <c r="AO156" s="39">
        <f t="shared" si="21"/>
        <v>0.37970356262056504</v>
      </c>
      <c r="AP156" s="39">
        <f t="shared" si="21"/>
        <v>0.37970356262056504</v>
      </c>
      <c r="AQ156" s="39">
        <f t="shared" si="21"/>
        <v>0.37970356262056504</v>
      </c>
      <c r="AR156" s="39">
        <f t="shared" si="21"/>
        <v>0.38092447439748001</v>
      </c>
    </row>
    <row r="157" spans="1:44">
      <c r="A157" s="40"/>
      <c r="B157" s="12"/>
      <c r="C157" s="8" t="s">
        <v>173</v>
      </c>
      <c r="D157" s="8"/>
      <c r="E157" s="34" t="s">
        <v>67</v>
      </c>
      <c r="F157" s="39">
        <f t="shared" ref="F157:L157" si="22">IFERROR((F136*1000)/(8760*F67), 0)</f>
        <v>0</v>
      </c>
      <c r="G157" s="39">
        <f t="shared" si="22"/>
        <v>0</v>
      </c>
      <c r="H157" s="39">
        <f t="shared" si="22"/>
        <v>0</v>
      </c>
      <c r="I157" s="39">
        <f t="shared" si="22"/>
        <v>0</v>
      </c>
      <c r="J157" s="39">
        <f t="shared" si="22"/>
        <v>0</v>
      </c>
      <c r="K157" s="39">
        <f t="shared" si="22"/>
        <v>0</v>
      </c>
      <c r="L157" s="39">
        <f t="shared" si="22"/>
        <v>0</v>
      </c>
      <c r="M157" s="39">
        <f t="shared" ref="M157:AR157" si="23">IFERROR((M136*1000)/(8760*M67), 0)</f>
        <v>0</v>
      </c>
      <c r="N157" s="39">
        <f t="shared" si="23"/>
        <v>0.4908675799086758</v>
      </c>
      <c r="O157" s="39">
        <f t="shared" si="23"/>
        <v>0.48515981735159813</v>
      </c>
      <c r="P157" s="39">
        <f t="shared" si="23"/>
        <v>0.47655287381314776</v>
      </c>
      <c r="Q157" s="39">
        <f t="shared" si="23"/>
        <v>0.47745886786982678</v>
      </c>
      <c r="R157" s="39">
        <f t="shared" si="23"/>
        <v>0.47337204685328566</v>
      </c>
      <c r="S157" s="39">
        <f t="shared" si="23"/>
        <v>0.47124419789426014</v>
      </c>
      <c r="T157" s="39">
        <f t="shared" si="23"/>
        <v>0.47928417942519475</v>
      </c>
      <c r="U157" s="39">
        <f t="shared" si="23"/>
        <v>0.489776390008058</v>
      </c>
      <c r="V157" s="39">
        <f t="shared" si="23"/>
        <v>0.50992143432715553</v>
      </c>
      <c r="W157" s="39">
        <f t="shared" si="23"/>
        <v>0.51747582594681707</v>
      </c>
      <c r="X157" s="39">
        <f t="shared" si="23"/>
        <v>0.52125858054371166</v>
      </c>
      <c r="Y157" s="39">
        <f t="shared" si="23"/>
        <v>0.52806253590976437</v>
      </c>
      <c r="Z157" s="39">
        <f t="shared" si="23"/>
        <v>0.52806253590976437</v>
      </c>
      <c r="AA157" s="39">
        <f t="shared" si="23"/>
        <v>0.52829234122042334</v>
      </c>
      <c r="AB157" s="39">
        <f t="shared" si="23"/>
        <v>0.52472498962224989</v>
      </c>
      <c r="AC157" s="39">
        <f t="shared" si="23"/>
        <v>0.52537359900373592</v>
      </c>
      <c r="AD157" s="39">
        <f t="shared" si="23"/>
        <v>0.52051386901110885</v>
      </c>
      <c r="AE157" s="39">
        <f t="shared" si="23"/>
        <v>0.51369863013698636</v>
      </c>
      <c r="AF157" s="39">
        <f t="shared" si="23"/>
        <v>0.5005657251384007</v>
      </c>
      <c r="AG157" s="39">
        <f t="shared" si="23"/>
        <v>0.50081828100375803</v>
      </c>
      <c r="AH157" s="39">
        <f t="shared" si="23"/>
        <v>0.5033438396573322</v>
      </c>
      <c r="AI157" s="39">
        <f t="shared" si="23"/>
        <v>0.5273366468662869</v>
      </c>
      <c r="AJ157" s="39">
        <f t="shared" si="23"/>
        <v>0.54360730593607309</v>
      </c>
      <c r="AK157" s="39">
        <f t="shared" si="23"/>
        <v>0.58584474885844751</v>
      </c>
      <c r="AL157" s="39">
        <f t="shared" si="23"/>
        <v>0.59977168949771686</v>
      </c>
      <c r="AM157" s="39">
        <f t="shared" si="23"/>
        <v>0.60456621004566213</v>
      </c>
      <c r="AN157" s="39">
        <f t="shared" si="23"/>
        <v>0.5968036529680365</v>
      </c>
      <c r="AO157" s="39">
        <f t="shared" si="23"/>
        <v>0.59794520547945207</v>
      </c>
      <c r="AP157" s="39">
        <f t="shared" si="23"/>
        <v>0.60159817351598177</v>
      </c>
      <c r="AQ157" s="39">
        <f t="shared" si="23"/>
        <v>0.61369863013698633</v>
      </c>
      <c r="AR157" s="39">
        <f t="shared" si="23"/>
        <v>0.61712328767123292</v>
      </c>
    </row>
    <row r="158" spans="1:44">
      <c r="A158" s="40"/>
      <c r="B158" s="12"/>
      <c r="C158" s="8" t="s">
        <v>174</v>
      </c>
      <c r="D158" s="8"/>
      <c r="E158" s="34" t="s">
        <v>67</v>
      </c>
      <c r="F158" s="39">
        <f t="shared" ref="F158:L158" si="24">IFERROR((F137*1000)/(8760*F68), 0)</f>
        <v>0.82793149985665038</v>
      </c>
      <c r="G158" s="39">
        <f t="shared" si="24"/>
        <v>0.84740284044124159</v>
      </c>
      <c r="H158" s="39">
        <f t="shared" si="24"/>
        <v>0.83630036408987596</v>
      </c>
      <c r="I158" s="39">
        <f t="shared" si="24"/>
        <v>0.76086811396833021</v>
      </c>
      <c r="J158" s="39">
        <f t="shared" si="24"/>
        <v>0.70512563753371249</v>
      </c>
      <c r="K158" s="39">
        <f t="shared" si="24"/>
        <v>0.59070812495470026</v>
      </c>
      <c r="L158" s="39">
        <f t="shared" si="24"/>
        <v>0.53249665053454731</v>
      </c>
      <c r="M158" s="39">
        <f t="shared" ref="M158:AR158" si="25">IFERROR((M137*1000)/(8760*M68), 0)</f>
        <v>0.46444616291059065</v>
      </c>
      <c r="N158" s="39">
        <f t="shared" si="25"/>
        <v>0.44024722106913888</v>
      </c>
      <c r="O158" s="39">
        <f t="shared" si="25"/>
        <v>0.4446289377796227</v>
      </c>
      <c r="P158" s="39">
        <f t="shared" si="25"/>
        <v>0.42995358934051953</v>
      </c>
      <c r="Q158" s="39">
        <f t="shared" si="25"/>
        <v>0.43252676098510373</v>
      </c>
      <c r="R158" s="39">
        <f t="shared" si="25"/>
        <v>0.42129837562691824</v>
      </c>
      <c r="S158" s="39">
        <f t="shared" si="25"/>
        <v>0.42920380451037865</v>
      </c>
      <c r="T158" s="39">
        <f t="shared" si="25"/>
        <v>0.55367042296789692</v>
      </c>
      <c r="U158" s="39">
        <f t="shared" si="25"/>
        <v>0.57845642550933485</v>
      </c>
      <c r="V158" s="39">
        <f t="shared" si="25"/>
        <v>0.60254423079608455</v>
      </c>
      <c r="W158" s="39">
        <f t="shared" si="25"/>
        <v>0.61441358412578717</v>
      </c>
      <c r="X158" s="39">
        <f t="shared" si="25"/>
        <v>0.61790457039922919</v>
      </c>
      <c r="Y158" s="39">
        <f t="shared" si="25"/>
        <v>0.62488654294611312</v>
      </c>
      <c r="Z158" s="39">
        <f t="shared" si="25"/>
        <v>0.62837752921955514</v>
      </c>
      <c r="AA158" s="39">
        <f t="shared" si="25"/>
        <v>0.62558474020080146</v>
      </c>
      <c r="AB158" s="39">
        <f t="shared" si="25"/>
        <v>0.62174465530001533</v>
      </c>
      <c r="AC158" s="39">
        <f t="shared" si="25"/>
        <v>0.61825366902657342</v>
      </c>
      <c r="AD158" s="39">
        <f t="shared" si="25"/>
        <v>0.6147626827531314</v>
      </c>
      <c r="AE158" s="39">
        <f t="shared" si="25"/>
        <v>0.6018460335413961</v>
      </c>
      <c r="AF158" s="39">
        <f t="shared" si="25"/>
        <v>0.58264560903746521</v>
      </c>
      <c r="AG158" s="39">
        <f t="shared" si="25"/>
        <v>0.58404200354684199</v>
      </c>
      <c r="AH158" s="39">
        <f t="shared" si="25"/>
        <v>0.58683479256559556</v>
      </c>
      <c r="AI158" s="39">
        <f t="shared" si="25"/>
        <v>0.61092259785234526</v>
      </c>
      <c r="AJ158" s="39">
        <f t="shared" si="25"/>
        <v>0.6294248251015877</v>
      </c>
      <c r="AK158" s="39">
        <f t="shared" si="25"/>
        <v>0.66573108234538425</v>
      </c>
      <c r="AL158" s="39">
        <f t="shared" si="25"/>
        <v>0.67655313979305431</v>
      </c>
      <c r="AM158" s="39">
        <f t="shared" si="25"/>
        <v>0.6810914219485289</v>
      </c>
      <c r="AN158" s="39">
        <f t="shared" si="25"/>
        <v>0.68004412606649633</v>
      </c>
      <c r="AO158" s="39">
        <f t="shared" si="25"/>
        <v>0.67201485763757973</v>
      </c>
      <c r="AP158" s="39">
        <f t="shared" si="25"/>
        <v>0.6650328850906958</v>
      </c>
      <c r="AQ158" s="39">
        <f t="shared" si="25"/>
        <v>0.67271305489226818</v>
      </c>
      <c r="AR158" s="39">
        <f t="shared" si="25"/>
        <v>0.67445854802898908</v>
      </c>
    </row>
    <row r="159" spans="1:44">
      <c r="A159" s="40"/>
      <c r="B159" s="12"/>
      <c r="C159" s="8" t="s">
        <v>163</v>
      </c>
      <c r="D159" s="8"/>
      <c r="E159" s="34" t="s">
        <v>67</v>
      </c>
      <c r="F159" s="39">
        <f t="shared" ref="F159:L159" si="26">IFERROR((F138*1000)/(8760*F69), 0)</f>
        <v>0.10467029277464411</v>
      </c>
      <c r="G159" s="39">
        <f t="shared" si="26"/>
        <v>0.104193204904593</v>
      </c>
      <c r="H159" s="39">
        <f t="shared" si="26"/>
        <v>0.1045261733538078</v>
      </c>
      <c r="I159" s="39">
        <f t="shared" si="26"/>
        <v>0.10394245165250354</v>
      </c>
      <c r="J159" s="39">
        <f t="shared" si="26"/>
        <v>0.10388888325576523</v>
      </c>
      <c r="K159" s="39">
        <f t="shared" si="26"/>
        <v>0.10344629624722891</v>
      </c>
      <c r="L159" s="39">
        <f t="shared" si="26"/>
        <v>0.10274624545921573</v>
      </c>
      <c r="M159" s="39">
        <f t="shared" ref="M159:AR159" si="27">IFERROR((M138*1000)/(8760*M69), 0)</f>
        <v>0.10055140906548334</v>
      </c>
      <c r="N159" s="39">
        <f t="shared" si="27"/>
        <v>0.10058948939994199</v>
      </c>
      <c r="O159" s="39">
        <f t="shared" si="27"/>
        <v>0.1005990297944749</v>
      </c>
      <c r="P159" s="39">
        <f t="shared" si="27"/>
        <v>0.10080176946645333</v>
      </c>
      <c r="Q159" s="39">
        <f t="shared" si="27"/>
        <v>0.10058988189109713</v>
      </c>
      <c r="R159" s="39">
        <f t="shared" si="27"/>
        <v>0.10059909893086225</v>
      </c>
      <c r="S159" s="39">
        <f t="shared" si="27"/>
        <v>0.1003725563412452</v>
      </c>
      <c r="T159" s="39">
        <f t="shared" si="27"/>
        <v>0.10078745003904553</v>
      </c>
      <c r="U159" s="39">
        <f t="shared" si="27"/>
        <v>0.10066862136042394</v>
      </c>
      <c r="V159" s="39">
        <f t="shared" si="27"/>
        <v>0.10047083056092533</v>
      </c>
      <c r="W159" s="39">
        <f t="shared" si="27"/>
        <v>0.10002861395447256</v>
      </c>
      <c r="X159" s="39">
        <f t="shared" si="27"/>
        <v>9.9682806150013542E-2</v>
      </c>
      <c r="Y159" s="39">
        <f t="shared" si="27"/>
        <v>9.9283414151714988E-2</v>
      </c>
      <c r="Z159" s="39">
        <f t="shared" si="27"/>
        <v>9.9168116720581428E-2</v>
      </c>
      <c r="AA159" s="39">
        <f t="shared" si="27"/>
        <v>9.8907563932338044E-2</v>
      </c>
      <c r="AB159" s="39">
        <f t="shared" si="27"/>
        <v>9.9587569825994648E-2</v>
      </c>
      <c r="AC159" s="39">
        <f t="shared" si="27"/>
        <v>0.10069517342556679</v>
      </c>
      <c r="AD159" s="39">
        <f t="shared" si="27"/>
        <v>0.10252924454481523</v>
      </c>
      <c r="AE159" s="39">
        <f t="shared" si="27"/>
        <v>0.10323859874581691</v>
      </c>
      <c r="AF159" s="39">
        <f t="shared" si="27"/>
        <v>0.10385507739673144</v>
      </c>
      <c r="AG159" s="39">
        <f t="shared" si="27"/>
        <v>0.1033401661750936</v>
      </c>
      <c r="AH159" s="39">
        <f t="shared" si="27"/>
        <v>0.10328275786186787</v>
      </c>
      <c r="AI159" s="39">
        <f t="shared" si="27"/>
        <v>0.10316900558985849</v>
      </c>
      <c r="AJ159" s="39">
        <f t="shared" si="27"/>
        <v>0.10358663107306407</v>
      </c>
      <c r="AK159" s="39">
        <f t="shared" si="27"/>
        <v>0.10321385326856025</v>
      </c>
      <c r="AL159" s="39">
        <f t="shared" si="27"/>
        <v>0.10368681441714984</v>
      </c>
      <c r="AM159" s="39">
        <f t="shared" si="27"/>
        <v>0.10424703913111305</v>
      </c>
      <c r="AN159" s="39">
        <f t="shared" si="27"/>
        <v>0.10540015354734579</v>
      </c>
      <c r="AO159" s="39">
        <f t="shared" si="27"/>
        <v>0.10581380969380494</v>
      </c>
      <c r="AP159" s="39">
        <f t="shared" si="27"/>
        <v>0.10684298087259138</v>
      </c>
      <c r="AQ159" s="39">
        <f t="shared" si="27"/>
        <v>0.10772871608288626</v>
      </c>
      <c r="AR159" s="39">
        <f t="shared" si="27"/>
        <v>0.10870437559176792</v>
      </c>
    </row>
    <row r="160" spans="1:44">
      <c r="A160" s="40"/>
      <c r="B160" s="12"/>
      <c r="C160" s="8" t="s">
        <v>175</v>
      </c>
      <c r="D160" s="8"/>
      <c r="E160" s="34" t="s">
        <v>67</v>
      </c>
      <c r="F160" s="39">
        <f t="shared" ref="F160:L160" si="28">IFERROR((F139*1000)/(8760*F70), 0)</f>
        <v>0.39976040418771813</v>
      </c>
      <c r="G160" s="39">
        <f t="shared" si="28"/>
        <v>0.40193065611056134</v>
      </c>
      <c r="H160" s="39">
        <f t="shared" si="28"/>
        <v>0.40323280726426725</v>
      </c>
      <c r="I160" s="39">
        <f t="shared" si="28"/>
        <v>0.40206150953532094</v>
      </c>
      <c r="J160" s="39">
        <f t="shared" si="28"/>
        <v>0.40206150953532094</v>
      </c>
      <c r="K160" s="39">
        <f t="shared" si="28"/>
        <v>0.40206150953532094</v>
      </c>
      <c r="L160" s="39">
        <f t="shared" si="28"/>
        <v>0.40290088638195004</v>
      </c>
      <c r="M160" s="39">
        <f t="shared" ref="M160:AR160" si="29">IFERROR((M139*1000)/(8760*M70), 0)</f>
        <v>0.40206150953532094</v>
      </c>
      <c r="N160" s="39">
        <f t="shared" si="29"/>
        <v>0.40206150953532094</v>
      </c>
      <c r="O160" s="39">
        <f t="shared" si="29"/>
        <v>0.40206150953532094</v>
      </c>
      <c r="P160" s="39">
        <f t="shared" si="29"/>
        <v>0.40290088638195004</v>
      </c>
      <c r="Q160" s="39">
        <f t="shared" si="29"/>
        <v>0.40206150953532094</v>
      </c>
      <c r="R160" s="39">
        <f t="shared" si="29"/>
        <v>0.40206150953532094</v>
      </c>
      <c r="S160" s="39">
        <f t="shared" si="29"/>
        <v>0</v>
      </c>
      <c r="T160" s="39">
        <f t="shared" si="29"/>
        <v>0</v>
      </c>
      <c r="U160" s="39">
        <f t="shared" si="29"/>
        <v>0</v>
      </c>
      <c r="V160" s="39">
        <f t="shared" si="29"/>
        <v>0</v>
      </c>
      <c r="W160" s="39">
        <f t="shared" si="29"/>
        <v>0</v>
      </c>
      <c r="X160" s="39">
        <f t="shared" si="29"/>
        <v>0</v>
      </c>
      <c r="Y160" s="39">
        <f t="shared" si="29"/>
        <v>0</v>
      </c>
      <c r="Z160" s="39">
        <f t="shared" si="29"/>
        <v>0</v>
      </c>
      <c r="AA160" s="39">
        <f t="shared" si="29"/>
        <v>0</v>
      </c>
      <c r="AB160" s="39">
        <f t="shared" si="29"/>
        <v>0</v>
      </c>
      <c r="AC160" s="39">
        <f t="shared" si="29"/>
        <v>0</v>
      </c>
      <c r="AD160" s="39">
        <f t="shared" si="29"/>
        <v>0</v>
      </c>
      <c r="AE160" s="39">
        <f t="shared" si="29"/>
        <v>0</v>
      </c>
      <c r="AF160" s="39">
        <f t="shared" si="29"/>
        <v>0</v>
      </c>
      <c r="AG160" s="39">
        <f t="shared" si="29"/>
        <v>0</v>
      </c>
      <c r="AH160" s="39">
        <f t="shared" si="29"/>
        <v>0</v>
      </c>
      <c r="AI160" s="39">
        <f t="shared" si="29"/>
        <v>0</v>
      </c>
      <c r="AJ160" s="39">
        <f t="shared" si="29"/>
        <v>0</v>
      </c>
      <c r="AK160" s="39">
        <f t="shared" si="29"/>
        <v>0</v>
      </c>
      <c r="AL160" s="39">
        <f t="shared" si="29"/>
        <v>0</v>
      </c>
      <c r="AM160" s="39">
        <f t="shared" si="29"/>
        <v>0</v>
      </c>
      <c r="AN160" s="39">
        <f t="shared" si="29"/>
        <v>0</v>
      </c>
      <c r="AO160" s="39">
        <f t="shared" si="29"/>
        <v>0</v>
      </c>
      <c r="AP160" s="39">
        <f t="shared" si="29"/>
        <v>0</v>
      </c>
      <c r="AQ160" s="39">
        <f t="shared" si="29"/>
        <v>0</v>
      </c>
      <c r="AR160" s="39">
        <f t="shared" si="29"/>
        <v>0</v>
      </c>
    </row>
    <row r="161" spans="1:44">
      <c r="A161" s="40"/>
      <c r="B161" s="12"/>
      <c r="C161" s="8" t="s">
        <v>176</v>
      </c>
      <c r="D161" s="8"/>
      <c r="E161" s="34" t="s">
        <v>67</v>
      </c>
      <c r="F161" s="39">
        <f t="shared" ref="F161:L161" si="30">IFERROR((F140*1000)/(8760*F71), 0)</f>
        <v>0</v>
      </c>
      <c r="G161" s="39">
        <f t="shared" si="30"/>
        <v>0</v>
      </c>
      <c r="H161" s="39">
        <f t="shared" si="30"/>
        <v>0</v>
      </c>
      <c r="I161" s="39">
        <f t="shared" si="30"/>
        <v>0.66210045662100458</v>
      </c>
      <c r="J161" s="39">
        <f t="shared" si="30"/>
        <v>0.52226027397260277</v>
      </c>
      <c r="K161" s="39">
        <f t="shared" si="30"/>
        <v>0.42808219178082191</v>
      </c>
      <c r="L161" s="39">
        <f t="shared" si="30"/>
        <v>0.3125</v>
      </c>
      <c r="M161" s="39">
        <f t="shared" ref="M161:AR161" si="31">IFERROR((M140*1000)/(8760*M71), 0)</f>
        <v>0.25114155251141551</v>
      </c>
      <c r="N161" s="39">
        <f t="shared" si="31"/>
        <v>0.17789193302891934</v>
      </c>
      <c r="O161" s="39">
        <f t="shared" si="31"/>
        <v>0.17408675799086759</v>
      </c>
      <c r="P161" s="39">
        <f t="shared" si="31"/>
        <v>0.15054223744292236</v>
      </c>
      <c r="Q161" s="39">
        <f t="shared" si="31"/>
        <v>0.13912671232876711</v>
      </c>
      <c r="R161" s="39">
        <f t="shared" si="31"/>
        <v>0.11015981735159817</v>
      </c>
      <c r="S161" s="39">
        <f t="shared" si="31"/>
        <v>8.0669710806697104E-2</v>
      </c>
      <c r="T161" s="39">
        <f t="shared" si="31"/>
        <v>8.8153221714865546E-2</v>
      </c>
      <c r="U161" s="39">
        <f t="shared" si="31"/>
        <v>9.3226788432267879E-2</v>
      </c>
      <c r="V161" s="39">
        <f t="shared" si="31"/>
        <v>0.10818804483188045</v>
      </c>
      <c r="W161" s="39">
        <f t="shared" si="31"/>
        <v>0.12077625570776256</v>
      </c>
      <c r="X161" s="39">
        <f t="shared" si="31"/>
        <v>0.11904761904761904</v>
      </c>
      <c r="Y161" s="39">
        <f t="shared" si="31"/>
        <v>0.12202802708234924</v>
      </c>
      <c r="Z161" s="39">
        <f t="shared" si="31"/>
        <v>0.1179009703196347</v>
      </c>
      <c r="AA161" s="39">
        <f t="shared" si="31"/>
        <v>0.11302977683452312</v>
      </c>
      <c r="AB161" s="39">
        <f t="shared" si="31"/>
        <v>0.10620773365701404</v>
      </c>
      <c r="AC161" s="39">
        <f t="shared" si="31"/>
        <v>0.10405185535086338</v>
      </c>
      <c r="AD161" s="39">
        <f t="shared" si="31"/>
        <v>9.5325518994492306E-2</v>
      </c>
      <c r="AE161" s="39">
        <f t="shared" si="31"/>
        <v>8.221373375482964E-2</v>
      </c>
      <c r="AF161" s="39">
        <f t="shared" si="31"/>
        <v>6.9794921092686049E-2</v>
      </c>
      <c r="AG161" s="39">
        <f t="shared" si="31"/>
        <v>6.349296199856598E-2</v>
      </c>
      <c r="AH161" s="39">
        <f t="shared" si="31"/>
        <v>5.9218036529680364E-2</v>
      </c>
      <c r="AI161" s="39">
        <f t="shared" si="31"/>
        <v>6.2250285388127852E-2</v>
      </c>
      <c r="AJ161" s="39">
        <f t="shared" si="31"/>
        <v>5.6907244598923191E-2</v>
      </c>
      <c r="AK161" s="39">
        <f t="shared" si="31"/>
        <v>6.1562296151337244E-2</v>
      </c>
      <c r="AL161" s="39">
        <f t="shared" si="31"/>
        <v>5.8434715968962547E-2</v>
      </c>
      <c r="AM161" s="39">
        <f t="shared" si="31"/>
        <v>5.1895577986061044E-2</v>
      </c>
      <c r="AN161" s="39">
        <f t="shared" si="31"/>
        <v>4.0315588694295128E-2</v>
      </c>
      <c r="AO161" s="39">
        <f t="shared" si="31"/>
        <v>3.1810335226639938E-2</v>
      </c>
      <c r="AP161" s="39">
        <f t="shared" si="31"/>
        <v>2.4241203330647328E-2</v>
      </c>
      <c r="AQ161" s="39">
        <f t="shared" si="31"/>
        <v>2.1379364953678044E-2</v>
      </c>
      <c r="AR161" s="39">
        <f t="shared" si="31"/>
        <v>1.6453661896380194E-2</v>
      </c>
    </row>
    <row r="162" spans="1:44">
      <c r="A162" s="40"/>
      <c r="B162" s="12"/>
      <c r="C162" s="8" t="s">
        <v>177</v>
      </c>
      <c r="D162" s="8"/>
      <c r="E162" s="34" t="s">
        <v>67</v>
      </c>
      <c r="F162" s="39">
        <f t="shared" ref="F162:L162" si="32">IFERROR((F141*1000)/(8760*F72), 0)</f>
        <v>0</v>
      </c>
      <c r="G162" s="39">
        <f t="shared" si="32"/>
        <v>0</v>
      </c>
      <c r="H162" s="39">
        <f t="shared" si="32"/>
        <v>0</v>
      </c>
      <c r="I162" s="39">
        <f t="shared" si="32"/>
        <v>0.63402443539429842</v>
      </c>
      <c r="J162" s="39">
        <f t="shared" si="32"/>
        <v>0.57553272450532722</v>
      </c>
      <c r="K162" s="39">
        <f t="shared" si="32"/>
        <v>0.53052498218386246</v>
      </c>
      <c r="L162" s="39">
        <f t="shared" si="32"/>
        <v>0.48678312596874868</v>
      </c>
      <c r="M162" s="39">
        <f t="shared" ref="M162:AR162" si="33">IFERROR((M141*1000)/(8760*M72), 0)</f>
        <v>0.43420887269071257</v>
      </c>
      <c r="N162" s="39">
        <f t="shared" si="33"/>
        <v>0.39915082311117811</v>
      </c>
      <c r="O162" s="39">
        <f t="shared" si="33"/>
        <v>0.3978860727941918</v>
      </c>
      <c r="P162" s="39">
        <f t="shared" si="33"/>
        <v>0.36866905458489413</v>
      </c>
      <c r="Q162" s="39">
        <f t="shared" si="33"/>
        <v>0.36007178718280741</v>
      </c>
      <c r="R162" s="39">
        <f t="shared" si="33"/>
        <v>0.32541564219646413</v>
      </c>
      <c r="S162" s="39">
        <f t="shared" si="33"/>
        <v>0.29210488316988242</v>
      </c>
      <c r="T162" s="39">
        <f t="shared" si="33"/>
        <v>0.28996229296930937</v>
      </c>
      <c r="U162" s="39">
        <f t="shared" si="33"/>
        <v>0.30055069078273711</v>
      </c>
      <c r="V162" s="39">
        <f t="shared" si="33"/>
        <v>0.31712872099547373</v>
      </c>
      <c r="W162" s="39">
        <f t="shared" si="33"/>
        <v>0.33763378512236963</v>
      </c>
      <c r="X162" s="39">
        <f t="shared" si="33"/>
        <v>0.33419915115047177</v>
      </c>
      <c r="Y162" s="39">
        <f t="shared" si="33"/>
        <v>0.334994161484584</v>
      </c>
      <c r="Z162" s="39">
        <f t="shared" si="33"/>
        <v>0.3299972129144742</v>
      </c>
      <c r="AA162" s="39">
        <f t="shared" si="33"/>
        <v>0.32142497031654799</v>
      </c>
      <c r="AB162" s="39">
        <f t="shared" si="33"/>
        <v>0.31026682846626452</v>
      </c>
      <c r="AC162" s="39">
        <f t="shared" si="33"/>
        <v>0.30388366505974257</v>
      </c>
      <c r="AD162" s="39">
        <f t="shared" si="33"/>
        <v>0.28897806715740409</v>
      </c>
      <c r="AE162" s="39">
        <f t="shared" si="33"/>
        <v>0.2755631011760441</v>
      </c>
      <c r="AF162" s="39">
        <f t="shared" si="33"/>
        <v>0.25548392873130987</v>
      </c>
      <c r="AG162" s="39">
        <f t="shared" si="33"/>
        <v>0.24858267675693618</v>
      </c>
      <c r="AH162" s="39">
        <f t="shared" si="33"/>
        <v>0.24570993852476036</v>
      </c>
      <c r="AI162" s="39">
        <f t="shared" si="33"/>
        <v>0.25533550833833196</v>
      </c>
      <c r="AJ162" s="39">
        <f t="shared" si="33"/>
        <v>0.25083119665261311</v>
      </c>
      <c r="AK162" s="39">
        <f t="shared" si="33"/>
        <v>0.26546277654979733</v>
      </c>
      <c r="AL162" s="39">
        <f t="shared" si="33"/>
        <v>0.26307017828125939</v>
      </c>
      <c r="AM162" s="39">
        <f t="shared" si="33"/>
        <v>0.25447187633193857</v>
      </c>
      <c r="AN162" s="39">
        <f t="shared" si="33"/>
        <v>0.23140403702464593</v>
      </c>
      <c r="AO162" s="39">
        <f t="shared" si="33"/>
        <v>0.21494337685669374</v>
      </c>
      <c r="AP162" s="39">
        <f t="shared" si="33"/>
        <v>0.19836814132794373</v>
      </c>
      <c r="AQ162" s="39">
        <f t="shared" si="33"/>
        <v>0.19252479792725535</v>
      </c>
      <c r="AR162" s="39">
        <f t="shared" si="33"/>
        <v>0.18408441301514991</v>
      </c>
    </row>
    <row r="163" spans="1:44">
      <c r="A163" s="40"/>
      <c r="B163" s="12"/>
      <c r="C163" s="8" t="s">
        <v>178</v>
      </c>
      <c r="D163" s="8"/>
      <c r="E163" s="34" t="s">
        <v>67</v>
      </c>
      <c r="F163" s="39">
        <f t="shared" ref="F163:L163" si="34">IFERROR((F142*1000)/(8760*F73), 0)</f>
        <v>0.32133155393310125</v>
      </c>
      <c r="G163" s="39">
        <f t="shared" si="34"/>
        <v>0.34571614307980292</v>
      </c>
      <c r="H163" s="39">
        <f t="shared" si="34"/>
        <v>0.33318682392010351</v>
      </c>
      <c r="I163" s="39">
        <f t="shared" si="34"/>
        <v>0.26315036514532603</v>
      </c>
      <c r="J163" s="39">
        <f t="shared" si="34"/>
        <v>0.21251943328151124</v>
      </c>
      <c r="K163" s="39">
        <f t="shared" si="34"/>
        <v>0.16971146106942758</v>
      </c>
      <c r="L163" s="39">
        <f t="shared" si="34"/>
        <v>0.12312937000570776</v>
      </c>
      <c r="M163" s="39">
        <f t="shared" ref="M163:AR163" si="35">IFERROR((M142*1000)/(8760*M73), 0)</f>
        <v>9.9901008836417102E-2</v>
      </c>
      <c r="N163" s="39">
        <f t="shared" si="35"/>
        <v>7.2394659268250394E-2</v>
      </c>
      <c r="O163" s="39">
        <f t="shared" si="35"/>
        <v>8.9893865490532632E-2</v>
      </c>
      <c r="P163" s="39">
        <f t="shared" si="35"/>
        <v>7.9518401436209654E-2</v>
      </c>
      <c r="Q163" s="39">
        <f t="shared" si="35"/>
        <v>7.6772310434698121E-2</v>
      </c>
      <c r="R163" s="39">
        <f t="shared" si="35"/>
        <v>6.401809909753127E-2</v>
      </c>
      <c r="S163" s="39">
        <f t="shared" si="35"/>
        <v>5.7077625570776253E-2</v>
      </c>
      <c r="T163" s="39">
        <f t="shared" si="35"/>
        <v>5.7077625570776253E-2</v>
      </c>
      <c r="U163" s="39">
        <f t="shared" si="35"/>
        <v>5.7077625570776253E-2</v>
      </c>
      <c r="V163" s="39">
        <f t="shared" si="35"/>
        <v>8.5616438356164379E-2</v>
      </c>
      <c r="W163" s="39">
        <f t="shared" si="35"/>
        <v>8.5616438356164379E-2</v>
      </c>
      <c r="X163" s="39">
        <f t="shared" si="35"/>
        <v>8.5616438356164379E-2</v>
      </c>
      <c r="Y163" s="39">
        <f t="shared" si="35"/>
        <v>8.5616438356164379E-2</v>
      </c>
      <c r="Z163" s="39">
        <f t="shared" si="35"/>
        <v>8.5616438356164379E-2</v>
      </c>
      <c r="AA163" s="39">
        <f t="shared" si="35"/>
        <v>8.5616438356164379E-2</v>
      </c>
      <c r="AB163" s="39">
        <f t="shared" si="35"/>
        <v>8.5616438356164379E-2</v>
      </c>
      <c r="AC163" s="39">
        <f t="shared" si="35"/>
        <v>5.7077625570776253E-2</v>
      </c>
      <c r="AD163" s="39">
        <f t="shared" si="35"/>
        <v>5.7077625570776253E-2</v>
      </c>
      <c r="AE163" s="39">
        <f t="shared" si="35"/>
        <v>5.7077625570776253E-2</v>
      </c>
      <c r="AF163" s="39">
        <f t="shared" si="35"/>
        <v>2.8538812785388126E-2</v>
      </c>
      <c r="AG163" s="39">
        <f t="shared" si="35"/>
        <v>2.8538812785388126E-2</v>
      </c>
      <c r="AH163" s="39">
        <f t="shared" si="35"/>
        <v>2.8538812785388126E-2</v>
      </c>
      <c r="AI163" s="39">
        <f t="shared" si="35"/>
        <v>2.8538812785388126E-2</v>
      </c>
      <c r="AJ163" s="39">
        <f t="shared" si="35"/>
        <v>2.8538812785388126E-2</v>
      </c>
      <c r="AK163" s="39">
        <f t="shared" si="35"/>
        <v>2.8538812785388126E-2</v>
      </c>
      <c r="AL163" s="39">
        <f t="shared" si="35"/>
        <v>2.8538812785388126E-2</v>
      </c>
      <c r="AM163" s="39">
        <f t="shared" si="35"/>
        <v>2.8538812785388126E-2</v>
      </c>
      <c r="AN163" s="39">
        <f t="shared" si="35"/>
        <v>2.8538812785388126E-2</v>
      </c>
      <c r="AO163" s="39">
        <f t="shared" si="35"/>
        <v>2.8538812785388126E-2</v>
      </c>
      <c r="AP163" s="39">
        <f t="shared" si="35"/>
        <v>0</v>
      </c>
      <c r="AQ163" s="39">
        <f t="shared" si="35"/>
        <v>0</v>
      </c>
      <c r="AR163" s="39">
        <f t="shared" si="35"/>
        <v>0</v>
      </c>
    </row>
    <row r="164" spans="1:44">
      <c r="A164" s="40"/>
      <c r="B164" s="12"/>
      <c r="C164" s="8" t="s">
        <v>179</v>
      </c>
      <c r="D164" s="8"/>
      <c r="E164" s="34" t="s">
        <v>67</v>
      </c>
      <c r="F164" s="39">
        <f t="shared" ref="F164:L164" si="36">IFERROR((F143*1000)/(8760*F74), 0)</f>
        <v>8.7894183977533388E-2</v>
      </c>
      <c r="G164" s="39">
        <f t="shared" si="36"/>
        <v>0.362479985767657</v>
      </c>
      <c r="H164" s="39">
        <f t="shared" si="36"/>
        <v>0.17864555535788412</v>
      </c>
      <c r="I164" s="39">
        <f t="shared" si="36"/>
        <v>0</v>
      </c>
      <c r="J164" s="39">
        <f t="shared" si="36"/>
        <v>0</v>
      </c>
      <c r="K164" s="39">
        <f t="shared" si="36"/>
        <v>0</v>
      </c>
      <c r="L164" s="39">
        <f t="shared" si="36"/>
        <v>0</v>
      </c>
      <c r="M164" s="39">
        <f t="shared" ref="M164:AR164" si="37">IFERROR((M143*1000)/(8760*M74), 0)</f>
        <v>0</v>
      </c>
      <c r="N164" s="39">
        <f t="shared" si="37"/>
        <v>0</v>
      </c>
      <c r="O164" s="39">
        <f t="shared" si="37"/>
        <v>0</v>
      </c>
      <c r="P164" s="39">
        <f t="shared" si="37"/>
        <v>0</v>
      </c>
      <c r="Q164" s="39">
        <f t="shared" si="37"/>
        <v>0</v>
      </c>
      <c r="R164" s="39">
        <f t="shared" si="37"/>
        <v>0</v>
      </c>
      <c r="S164" s="39">
        <f t="shared" si="37"/>
        <v>0</v>
      </c>
      <c r="T164" s="39">
        <f t="shared" si="37"/>
        <v>0</v>
      </c>
      <c r="U164" s="39">
        <f t="shared" si="37"/>
        <v>0</v>
      </c>
      <c r="V164" s="39">
        <f t="shared" si="37"/>
        <v>0</v>
      </c>
      <c r="W164" s="39">
        <f t="shared" si="37"/>
        <v>0</v>
      </c>
      <c r="X164" s="39">
        <f t="shared" si="37"/>
        <v>0</v>
      </c>
      <c r="Y164" s="39">
        <f t="shared" si="37"/>
        <v>0</v>
      </c>
      <c r="Z164" s="39">
        <f t="shared" si="37"/>
        <v>0</v>
      </c>
      <c r="AA164" s="39">
        <f t="shared" si="37"/>
        <v>0</v>
      </c>
      <c r="AB164" s="39">
        <f t="shared" si="37"/>
        <v>0</v>
      </c>
      <c r="AC164" s="39">
        <f t="shared" si="37"/>
        <v>0</v>
      </c>
      <c r="AD164" s="39">
        <f t="shared" si="37"/>
        <v>0</v>
      </c>
      <c r="AE164" s="39">
        <f t="shared" si="37"/>
        <v>0</v>
      </c>
      <c r="AF164" s="39">
        <f t="shared" si="37"/>
        <v>0</v>
      </c>
      <c r="AG164" s="39">
        <f t="shared" si="37"/>
        <v>0</v>
      </c>
      <c r="AH164" s="39">
        <f t="shared" si="37"/>
        <v>0</v>
      </c>
      <c r="AI164" s="39">
        <f t="shared" si="37"/>
        <v>0</v>
      </c>
      <c r="AJ164" s="39">
        <f t="shared" si="37"/>
        <v>0</v>
      </c>
      <c r="AK164" s="39">
        <f t="shared" si="37"/>
        <v>0</v>
      </c>
      <c r="AL164" s="39">
        <f t="shared" si="37"/>
        <v>0</v>
      </c>
      <c r="AM164" s="39">
        <f t="shared" si="37"/>
        <v>0</v>
      </c>
      <c r="AN164" s="39">
        <f t="shared" si="37"/>
        <v>0</v>
      </c>
      <c r="AO164" s="39">
        <f t="shared" si="37"/>
        <v>0</v>
      </c>
      <c r="AP164" s="39">
        <f t="shared" si="37"/>
        <v>0</v>
      </c>
      <c r="AQ164" s="39">
        <f t="shared" si="37"/>
        <v>0</v>
      </c>
      <c r="AR164" s="39">
        <f t="shared" si="37"/>
        <v>0</v>
      </c>
    </row>
    <row r="165" spans="1:44">
      <c r="A165" s="40"/>
      <c r="B165" s="12"/>
      <c r="C165" s="8" t="s">
        <v>180</v>
      </c>
      <c r="D165" s="8"/>
      <c r="E165" s="34" t="s">
        <v>67</v>
      </c>
      <c r="F165" s="39">
        <f t="shared" ref="F165:L165" si="38">IFERROR((F144*1000)/(8760*F75), 0)</f>
        <v>0.71510681099722195</v>
      </c>
      <c r="G165" s="39">
        <f t="shared" si="38"/>
        <v>0.70892472876412416</v>
      </c>
      <c r="H165" s="39">
        <f t="shared" si="38"/>
        <v>0.71019537390523246</v>
      </c>
      <c r="I165" s="39">
        <f t="shared" si="38"/>
        <v>0.71354808206736087</v>
      </c>
      <c r="J165" s="39">
        <f t="shared" si="38"/>
        <v>0.70297239122590915</v>
      </c>
      <c r="K165" s="39">
        <f t="shared" si="38"/>
        <v>0.68446556704873729</v>
      </c>
      <c r="L165" s="39">
        <f t="shared" si="38"/>
        <v>0.54243426232089431</v>
      </c>
      <c r="M165" s="39">
        <f t="shared" ref="M165:AR165" si="39">IFERROR((M144*1000)/(8760*M75), 0)</f>
        <v>0.64796219138115352</v>
      </c>
      <c r="N165" s="39">
        <f t="shared" si="39"/>
        <v>0.80882867220207233</v>
      </c>
      <c r="O165" s="39">
        <f t="shared" si="39"/>
        <v>0.80857887952998997</v>
      </c>
      <c r="P165" s="39">
        <f t="shared" si="39"/>
        <v>0.80957805021831863</v>
      </c>
      <c r="Q165" s="39">
        <f t="shared" si="39"/>
        <v>0.80957805021831863</v>
      </c>
      <c r="R165" s="39">
        <f t="shared" si="39"/>
        <v>0.71401914295749913</v>
      </c>
      <c r="S165" s="39">
        <f t="shared" si="39"/>
        <v>0.75333806695183825</v>
      </c>
      <c r="T165" s="39">
        <f t="shared" si="39"/>
        <v>0.85060815452378058</v>
      </c>
      <c r="U165" s="39">
        <f t="shared" si="39"/>
        <v>0.85089678979847483</v>
      </c>
      <c r="V165" s="39">
        <f t="shared" si="39"/>
        <v>0.85205133089725149</v>
      </c>
      <c r="W165" s="39">
        <f t="shared" si="39"/>
        <v>0.85421609545745802</v>
      </c>
      <c r="X165" s="39">
        <f t="shared" si="39"/>
        <v>0.85782403639113536</v>
      </c>
      <c r="Y165" s="39">
        <f t="shared" si="39"/>
        <v>0.85652517765501146</v>
      </c>
      <c r="Z165" s="39">
        <f t="shared" si="39"/>
        <v>0.86042175386338304</v>
      </c>
      <c r="AA165" s="39">
        <f t="shared" si="39"/>
        <v>0.86258651842358947</v>
      </c>
      <c r="AB165" s="39">
        <f t="shared" si="39"/>
        <v>0.86576150644522565</v>
      </c>
      <c r="AC165" s="39">
        <f t="shared" si="39"/>
        <v>0.86475128298379589</v>
      </c>
      <c r="AD165" s="39">
        <f t="shared" si="39"/>
        <v>0.8634524242476721</v>
      </c>
      <c r="AE165" s="39">
        <f t="shared" si="39"/>
        <v>0.85998880095134178</v>
      </c>
      <c r="AF165" s="39">
        <f t="shared" si="39"/>
        <v>0.85796835402848248</v>
      </c>
      <c r="AG165" s="39">
        <f t="shared" si="39"/>
        <v>0.85565927183092894</v>
      </c>
      <c r="AH165" s="39">
        <f t="shared" si="39"/>
        <v>0.85623654238031732</v>
      </c>
      <c r="AI165" s="39">
        <f t="shared" si="39"/>
        <v>0.85897857748991213</v>
      </c>
      <c r="AJ165" s="39">
        <f t="shared" si="39"/>
        <v>0.85984448331399466</v>
      </c>
      <c r="AK165" s="39">
        <f t="shared" si="39"/>
        <v>0.85796835402848248</v>
      </c>
      <c r="AL165" s="39">
        <f t="shared" si="39"/>
        <v>0.85782403639113536</v>
      </c>
      <c r="AM165" s="39">
        <f t="shared" si="39"/>
        <v>0.90008339485412747</v>
      </c>
      <c r="AN165" s="39">
        <f t="shared" si="39"/>
        <v>0.90247587017745334</v>
      </c>
      <c r="AO165" s="39">
        <f t="shared" si="39"/>
        <v>0.90008339485412747</v>
      </c>
      <c r="AP165" s="39">
        <f t="shared" si="39"/>
        <v>0.90008339485412747</v>
      </c>
      <c r="AQ165" s="39">
        <f t="shared" si="39"/>
        <v>0.90008339485412747</v>
      </c>
      <c r="AR165" s="39">
        <f t="shared" si="39"/>
        <v>0.90247587017745334</v>
      </c>
    </row>
    <row r="166" spans="1:44">
      <c r="A166" s="12"/>
      <c r="B166" s="37" t="s">
        <v>186</v>
      </c>
    </row>
    <row r="167" spans="1:44">
      <c r="A167" s="12"/>
      <c r="B167" s="12"/>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row>
    <row r="168" spans="1:44">
      <c r="A168" s="30" t="s">
        <v>27</v>
      </c>
      <c r="B168" s="30"/>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31"/>
      <c r="AJ168" s="31"/>
      <c r="AK168" s="31"/>
      <c r="AL168" s="31"/>
      <c r="AM168" s="31"/>
      <c r="AN168" s="31"/>
      <c r="AO168" s="31"/>
      <c r="AP168" s="31"/>
      <c r="AQ168" s="31"/>
      <c r="AR168" s="31"/>
    </row>
    <row r="169" spans="1:44">
      <c r="A169" s="32"/>
      <c r="B169" s="32"/>
      <c r="C169" s="32" t="s">
        <v>50</v>
      </c>
      <c r="D169" s="32"/>
      <c r="E169" s="32" t="s">
        <v>51</v>
      </c>
      <c r="F169" s="33">
        <v>2022</v>
      </c>
      <c r="G169" s="33">
        <v>2023</v>
      </c>
      <c r="H169" s="33">
        <v>2024</v>
      </c>
      <c r="I169" s="33">
        <v>2025</v>
      </c>
      <c r="J169" s="33">
        <v>2026</v>
      </c>
      <c r="K169" s="33">
        <v>2027</v>
      </c>
      <c r="L169" s="33">
        <v>2028</v>
      </c>
      <c r="M169" s="33">
        <v>2029</v>
      </c>
      <c r="N169" s="33">
        <v>2030</v>
      </c>
      <c r="O169" s="33">
        <v>2031</v>
      </c>
      <c r="P169" s="33">
        <v>2032</v>
      </c>
      <c r="Q169" s="33">
        <v>2033</v>
      </c>
      <c r="R169" s="33">
        <v>2034</v>
      </c>
      <c r="S169" s="33">
        <v>2035</v>
      </c>
      <c r="T169" s="33">
        <v>2036</v>
      </c>
      <c r="U169" s="33">
        <v>2037</v>
      </c>
      <c r="V169" s="33">
        <v>2038</v>
      </c>
      <c r="W169" s="33">
        <v>2039</v>
      </c>
      <c r="X169" s="33">
        <v>2040</v>
      </c>
      <c r="Y169" s="33">
        <v>2041</v>
      </c>
      <c r="Z169" s="33">
        <v>2042</v>
      </c>
      <c r="AA169" s="33">
        <v>2043</v>
      </c>
      <c r="AB169" s="33">
        <v>2044</v>
      </c>
      <c r="AC169" s="33">
        <v>2045</v>
      </c>
      <c r="AD169" s="33">
        <v>2046</v>
      </c>
      <c r="AE169" s="33">
        <v>2047</v>
      </c>
      <c r="AF169" s="33">
        <v>2048</v>
      </c>
      <c r="AG169" s="33">
        <v>2049</v>
      </c>
      <c r="AH169" s="33">
        <v>2050</v>
      </c>
      <c r="AI169" s="33">
        <v>2051</v>
      </c>
      <c r="AJ169" s="33">
        <v>2052</v>
      </c>
      <c r="AK169" s="33">
        <v>2053</v>
      </c>
      <c r="AL169" s="33">
        <v>2054</v>
      </c>
      <c r="AM169" s="33">
        <v>2055</v>
      </c>
      <c r="AN169" s="33">
        <v>2056</v>
      </c>
      <c r="AO169" s="33">
        <v>2057</v>
      </c>
      <c r="AP169" s="33">
        <v>2058</v>
      </c>
      <c r="AQ169" s="33">
        <v>2059</v>
      </c>
      <c r="AR169" s="33">
        <v>2060</v>
      </c>
    </row>
    <row r="170" spans="1:44" ht="14.65" customHeight="1">
      <c r="A170" s="12"/>
      <c r="B170" s="12" t="s">
        <v>187</v>
      </c>
      <c r="C170" s="8" t="s">
        <v>188</v>
      </c>
      <c r="D170" s="8"/>
      <c r="E170" s="34" t="s">
        <v>189</v>
      </c>
      <c r="F170" s="39">
        <v>36.020000000000003</v>
      </c>
      <c r="G170" s="39">
        <v>39.04</v>
      </c>
      <c r="H170" s="39">
        <v>34.54</v>
      </c>
      <c r="I170" s="39">
        <v>25.59</v>
      </c>
      <c r="J170" s="39">
        <v>19.14</v>
      </c>
      <c r="K170" s="39">
        <v>16.059999999999999</v>
      </c>
      <c r="L170" s="39">
        <v>11.82</v>
      </c>
      <c r="M170" s="39">
        <v>9.75</v>
      </c>
      <c r="N170" s="39">
        <v>7.49</v>
      </c>
      <c r="O170" s="39">
        <v>7.59</v>
      </c>
      <c r="P170" s="39">
        <v>6.99</v>
      </c>
      <c r="Q170" s="39">
        <v>6.76</v>
      </c>
      <c r="R170" s="39">
        <v>5.46</v>
      </c>
      <c r="S170" s="39">
        <v>0.92</v>
      </c>
      <c r="T170" s="39">
        <v>0.95</v>
      </c>
      <c r="U170" s="39">
        <v>0.99</v>
      </c>
      <c r="V170" s="39">
        <v>1.06</v>
      </c>
      <c r="W170" s="39">
        <v>1.1399999999999999</v>
      </c>
      <c r="X170" s="39">
        <v>1.1399999999999999</v>
      </c>
      <c r="Y170" s="39">
        <v>1.17</v>
      </c>
      <c r="Z170" s="39">
        <v>1.17</v>
      </c>
      <c r="AA170" s="39">
        <v>1.1599999999999999</v>
      </c>
      <c r="AB170" s="39">
        <v>1.1499999999999999</v>
      </c>
      <c r="AC170" s="39">
        <v>1.1399999999999999</v>
      </c>
      <c r="AD170" s="39">
        <v>1.1200000000000001</v>
      </c>
      <c r="AE170" s="39">
        <v>1.1100000000000001</v>
      </c>
      <c r="AF170" s="39">
        <v>1.06</v>
      </c>
      <c r="AG170" s="39">
        <v>1.07</v>
      </c>
      <c r="AH170" s="39">
        <v>1.1000000000000001</v>
      </c>
      <c r="AI170" s="39">
        <v>1.17</v>
      </c>
      <c r="AJ170" s="39">
        <v>1.17</v>
      </c>
      <c r="AK170" s="39">
        <v>1.26</v>
      </c>
      <c r="AL170" s="39">
        <v>1.27</v>
      </c>
      <c r="AM170" s="39">
        <v>1.24</v>
      </c>
      <c r="AN170" s="39">
        <v>1.1299999999999999</v>
      </c>
      <c r="AO170" s="39">
        <v>1.05</v>
      </c>
      <c r="AP170" s="39">
        <v>0.96</v>
      </c>
      <c r="AQ170" s="39">
        <v>0.94</v>
      </c>
      <c r="AR170" s="39">
        <v>0.9</v>
      </c>
    </row>
    <row r="171" spans="1:44" ht="14.65" customHeight="1">
      <c r="A171" s="12"/>
      <c r="B171" s="12"/>
      <c r="C171" s="8" t="s">
        <v>190</v>
      </c>
      <c r="D171" s="8"/>
      <c r="E171" s="34" t="s">
        <v>191</v>
      </c>
      <c r="F171" s="39">
        <v>127.1</v>
      </c>
      <c r="G171" s="39">
        <v>133.65</v>
      </c>
      <c r="H171" s="39">
        <v>117.62</v>
      </c>
      <c r="I171" s="39">
        <v>84.23</v>
      </c>
      <c r="J171" s="39">
        <v>58.67</v>
      </c>
      <c r="K171" s="39">
        <v>46.25</v>
      </c>
      <c r="L171" s="39">
        <v>32.17</v>
      </c>
      <c r="M171" s="39">
        <v>25</v>
      </c>
      <c r="N171" s="39">
        <v>17.89</v>
      </c>
      <c r="O171" s="39">
        <v>17.23</v>
      </c>
      <c r="P171" s="39">
        <v>15.28</v>
      </c>
      <c r="Q171" s="39">
        <v>14.3</v>
      </c>
      <c r="R171" s="39">
        <v>11.08</v>
      </c>
      <c r="S171" s="39">
        <v>1.8</v>
      </c>
      <c r="T171" s="39">
        <v>1.78</v>
      </c>
      <c r="U171" s="39">
        <v>1.83</v>
      </c>
      <c r="V171" s="39">
        <v>1.9</v>
      </c>
      <c r="W171" s="39">
        <v>1.99</v>
      </c>
      <c r="X171" s="39">
        <v>1.96</v>
      </c>
      <c r="Y171" s="39">
        <v>1.96</v>
      </c>
      <c r="Z171" s="39">
        <v>1.93</v>
      </c>
      <c r="AA171" s="39">
        <v>1.88</v>
      </c>
      <c r="AB171" s="39">
        <v>1.8</v>
      </c>
      <c r="AC171" s="39">
        <v>1.74</v>
      </c>
      <c r="AD171" s="39">
        <v>1.67</v>
      </c>
      <c r="AE171" s="39">
        <v>1.62</v>
      </c>
      <c r="AF171" s="39">
        <v>1.52</v>
      </c>
      <c r="AG171" s="39">
        <v>1.51</v>
      </c>
      <c r="AH171" s="39">
        <v>1.54</v>
      </c>
      <c r="AI171" s="39">
        <v>1.63</v>
      </c>
      <c r="AJ171" s="39">
        <v>1.64</v>
      </c>
      <c r="AK171" s="39">
        <v>1.76</v>
      </c>
      <c r="AL171" s="39">
        <v>1.77</v>
      </c>
      <c r="AM171" s="39">
        <v>1.73</v>
      </c>
      <c r="AN171" s="39">
        <v>1.55</v>
      </c>
      <c r="AO171" s="39">
        <v>1.43</v>
      </c>
      <c r="AP171" s="39">
        <v>1.31</v>
      </c>
      <c r="AQ171" s="39">
        <v>1.27</v>
      </c>
      <c r="AR171" s="39">
        <v>1.2</v>
      </c>
    </row>
    <row r="172" spans="1:44" ht="14.65" customHeight="1">
      <c r="A172" s="12"/>
      <c r="B172" s="37" t="s">
        <v>192</v>
      </c>
      <c r="C172" s="8"/>
      <c r="D172" s="8"/>
      <c r="E172" s="34"/>
      <c r="F172" s="39"/>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c r="AE172" s="39"/>
      <c r="AF172" s="39"/>
      <c r="AG172" s="39"/>
      <c r="AH172" s="39"/>
    </row>
    <row r="173" spans="1:44" ht="14.65" customHeight="1">
      <c r="A173" s="12"/>
      <c r="B173" s="12" t="s">
        <v>193</v>
      </c>
      <c r="C173" s="8" t="s">
        <v>173</v>
      </c>
      <c r="D173" s="8"/>
      <c r="E173" s="34" t="s">
        <v>189</v>
      </c>
      <c r="F173" s="39">
        <f t="shared" ref="F173:AH173" si="40">-0.941*F136</f>
        <v>0</v>
      </c>
      <c r="G173" s="39">
        <f t="shared" si="40"/>
        <v>0</v>
      </c>
      <c r="H173" s="39">
        <f t="shared" si="40"/>
        <v>0</v>
      </c>
      <c r="I173" s="39">
        <f t="shared" si="40"/>
        <v>0</v>
      </c>
      <c r="J173" s="39">
        <f t="shared" si="40"/>
        <v>0</v>
      </c>
      <c r="K173" s="39">
        <f t="shared" si="40"/>
        <v>0</v>
      </c>
      <c r="L173" s="39">
        <f t="shared" si="40"/>
        <v>0</v>
      </c>
      <c r="M173" s="39">
        <f t="shared" si="40"/>
        <v>0</v>
      </c>
      <c r="N173" s="39">
        <f t="shared" si="40"/>
        <v>-0.40462999999999999</v>
      </c>
      <c r="O173" s="39">
        <f t="shared" si="40"/>
        <v>-2.71949</v>
      </c>
      <c r="P173" s="39">
        <f t="shared" si="40"/>
        <v>-4.9496599999999997</v>
      </c>
      <c r="Q173" s="39">
        <f t="shared" si="40"/>
        <v>-4.9590699999999996</v>
      </c>
      <c r="R173" s="39">
        <f t="shared" si="40"/>
        <v>-7.1798299999999999</v>
      </c>
      <c r="S173" s="39">
        <f t="shared" si="40"/>
        <v>-9.4005899999999993</v>
      </c>
      <c r="T173" s="39">
        <f t="shared" si="40"/>
        <v>-10.746219999999999</v>
      </c>
      <c r="U173" s="39">
        <f t="shared" si="40"/>
        <v>-10.98147</v>
      </c>
      <c r="V173" s="39">
        <f t="shared" si="40"/>
        <v>-11.433149999999999</v>
      </c>
      <c r="W173" s="39">
        <f t="shared" si="40"/>
        <v>-11.60253</v>
      </c>
      <c r="X173" s="39">
        <f t="shared" si="40"/>
        <v>-12.976389999999999</v>
      </c>
      <c r="Y173" s="39">
        <f t="shared" si="40"/>
        <v>-13.145770000000001</v>
      </c>
      <c r="Z173" s="39">
        <f t="shared" si="40"/>
        <v>-13.145770000000001</v>
      </c>
      <c r="AA173" s="39">
        <f t="shared" si="40"/>
        <v>-15.328889999999998</v>
      </c>
      <c r="AB173" s="39">
        <f t="shared" si="40"/>
        <v>-15.225379999999999</v>
      </c>
      <c r="AC173" s="39">
        <f t="shared" si="40"/>
        <v>-15.244199999999999</v>
      </c>
      <c r="AD173" s="39">
        <f t="shared" si="40"/>
        <v>-17.248529999999999</v>
      </c>
      <c r="AE173" s="39">
        <f t="shared" si="40"/>
        <v>-17.022689999999997</v>
      </c>
      <c r="AF173" s="39">
        <f t="shared" si="40"/>
        <v>-18.65062</v>
      </c>
      <c r="AG173" s="39">
        <f t="shared" si="40"/>
        <v>-18.660029999999999</v>
      </c>
      <c r="AH173" s="39">
        <f t="shared" si="40"/>
        <v>-18.75413</v>
      </c>
      <c r="AI173" s="39">
        <f t="shared" ref="AI173:AR173" si="41">-0.941*AI136</f>
        <v>-19.648079999999997</v>
      </c>
      <c r="AJ173" s="39">
        <f t="shared" si="41"/>
        <v>-22.405209999999997</v>
      </c>
      <c r="AK173" s="39">
        <f t="shared" si="41"/>
        <v>-24.146059999999999</v>
      </c>
      <c r="AL173" s="39">
        <f t="shared" si="41"/>
        <v>-24.72007</v>
      </c>
      <c r="AM173" s="39">
        <f t="shared" si="41"/>
        <v>-24.917680000000001</v>
      </c>
      <c r="AN173" s="39">
        <f t="shared" si="41"/>
        <v>-24.597739999999998</v>
      </c>
      <c r="AO173" s="39">
        <f t="shared" si="41"/>
        <v>-24.64479</v>
      </c>
      <c r="AP173" s="39">
        <f t="shared" si="41"/>
        <v>-24.795349999999999</v>
      </c>
      <c r="AQ173" s="39">
        <f t="shared" si="41"/>
        <v>-25.294079999999997</v>
      </c>
      <c r="AR173" s="39">
        <f t="shared" si="41"/>
        <v>-25.435230000000001</v>
      </c>
    </row>
    <row r="174" spans="1:44" ht="14.65" customHeight="1">
      <c r="A174" s="12"/>
      <c r="B174" s="12"/>
      <c r="C174" s="8" t="s">
        <v>194</v>
      </c>
      <c r="D174" s="8"/>
      <c r="E174" s="34" t="s">
        <v>189</v>
      </c>
      <c r="F174" s="39">
        <f t="shared" ref="F174:AH174" si="42">0.06*F137</f>
        <v>2.8415999999999997</v>
      </c>
      <c r="G174" s="39">
        <f t="shared" si="42"/>
        <v>2.9885999999999999</v>
      </c>
      <c r="H174" s="39">
        <f t="shared" si="42"/>
        <v>2.9933999999999998</v>
      </c>
      <c r="I174" s="39">
        <f t="shared" si="42"/>
        <v>2.7354000000000003</v>
      </c>
      <c r="J174" s="39">
        <f t="shared" si="42"/>
        <v>2.5349999999999997</v>
      </c>
      <c r="K174" s="39">
        <f t="shared" si="42"/>
        <v>1.956</v>
      </c>
      <c r="L174" s="39">
        <f t="shared" si="42"/>
        <v>1.4022000000000001</v>
      </c>
      <c r="M174" s="39">
        <f t="shared" si="42"/>
        <v>1.2107999999999999</v>
      </c>
      <c r="N174" s="39">
        <f t="shared" si="42"/>
        <v>1.1454</v>
      </c>
      <c r="O174" s="39">
        <f t="shared" si="42"/>
        <v>1.1568000000000001</v>
      </c>
      <c r="P174" s="39">
        <f t="shared" si="42"/>
        <v>1.1028</v>
      </c>
      <c r="Q174" s="39">
        <f t="shared" si="42"/>
        <v>1.1093999999999999</v>
      </c>
      <c r="R174" s="39">
        <f t="shared" si="42"/>
        <v>1.0806</v>
      </c>
      <c r="S174" s="39">
        <f t="shared" si="42"/>
        <v>1.0331999999999999</v>
      </c>
      <c r="T174" s="39">
        <f t="shared" si="42"/>
        <v>0.95159999999999989</v>
      </c>
      <c r="U174" s="39">
        <f t="shared" si="42"/>
        <v>0.99419999999999997</v>
      </c>
      <c r="V174" s="39">
        <f t="shared" si="42"/>
        <v>1.0356000000000001</v>
      </c>
      <c r="W174" s="39">
        <f t="shared" si="42"/>
        <v>1.056</v>
      </c>
      <c r="X174" s="39">
        <f t="shared" si="42"/>
        <v>1.0619999999999998</v>
      </c>
      <c r="Y174" s="39">
        <f t="shared" si="42"/>
        <v>1.0739999999999998</v>
      </c>
      <c r="Z174" s="39">
        <f t="shared" si="42"/>
        <v>1.08</v>
      </c>
      <c r="AA174" s="39">
        <f t="shared" si="42"/>
        <v>1.0752000000000002</v>
      </c>
      <c r="AB174" s="39">
        <f t="shared" si="42"/>
        <v>1.0686</v>
      </c>
      <c r="AC174" s="39">
        <f t="shared" si="42"/>
        <v>1.0626</v>
      </c>
      <c r="AD174" s="39">
        <f t="shared" si="42"/>
        <v>1.0566</v>
      </c>
      <c r="AE174" s="39">
        <f t="shared" si="42"/>
        <v>1.0343999999999998</v>
      </c>
      <c r="AF174" s="39">
        <f t="shared" si="42"/>
        <v>1.0014000000000001</v>
      </c>
      <c r="AG174" s="39">
        <f t="shared" si="42"/>
        <v>1.0038</v>
      </c>
      <c r="AH174" s="39">
        <f t="shared" si="42"/>
        <v>1.0085999999999999</v>
      </c>
      <c r="AI174" s="39">
        <f t="shared" ref="AI174:AR174" si="43">0.06*AI137</f>
        <v>1.05</v>
      </c>
      <c r="AJ174" s="39">
        <f t="shared" si="43"/>
        <v>1.0818000000000001</v>
      </c>
      <c r="AK174" s="39">
        <f t="shared" si="43"/>
        <v>1.1441999999999999</v>
      </c>
      <c r="AL174" s="39">
        <f t="shared" si="43"/>
        <v>1.1627999999999998</v>
      </c>
      <c r="AM174" s="39">
        <f t="shared" si="43"/>
        <v>1.1706000000000001</v>
      </c>
      <c r="AN174" s="39">
        <f t="shared" si="43"/>
        <v>1.1688000000000001</v>
      </c>
      <c r="AO174" s="39">
        <f t="shared" si="43"/>
        <v>1.155</v>
      </c>
      <c r="AP174" s="39">
        <f t="shared" si="43"/>
        <v>1.143</v>
      </c>
      <c r="AQ174" s="39">
        <f t="shared" si="43"/>
        <v>1.1561999999999999</v>
      </c>
      <c r="AR174" s="39">
        <f t="shared" si="43"/>
        <v>1.1592</v>
      </c>
    </row>
    <row r="175" spans="1:44" ht="14.65" customHeight="1">
      <c r="A175" s="12"/>
      <c r="B175" s="12"/>
      <c r="C175" s="8" t="s">
        <v>195</v>
      </c>
      <c r="D175" s="8"/>
      <c r="E175" s="34" t="s">
        <v>189</v>
      </c>
      <c r="F175" s="39">
        <v>29.2628756767336</v>
      </c>
      <c r="G175" s="39">
        <v>30.738890915604401</v>
      </c>
      <c r="H175" s="39">
        <v>28.477040966820301</v>
      </c>
      <c r="I175" s="39">
        <v>21.7437576106588</v>
      </c>
      <c r="J175" s="39">
        <v>15.095517561193599</v>
      </c>
      <c r="K175" s="39">
        <v>12.0196849944245</v>
      </c>
      <c r="L175" s="39">
        <v>7.6653254220012403</v>
      </c>
      <c r="M175" s="39">
        <v>5.7087592412026202</v>
      </c>
      <c r="N175" s="39">
        <v>3.4517113015626499</v>
      </c>
      <c r="O175" s="39">
        <v>3.40447160487515</v>
      </c>
      <c r="P175" s="39">
        <v>2.7964592796974101</v>
      </c>
      <c r="Q175" s="39">
        <v>2.4925868447273198</v>
      </c>
      <c r="R175" s="39">
        <v>1.06602154975226</v>
      </c>
      <c r="S175" s="39">
        <v>6.34784590042148E-3</v>
      </c>
      <c r="T175" s="39">
        <v>6.4958992877129198E-3</v>
      </c>
      <c r="U175" s="39">
        <v>7.5762102999485399E-3</v>
      </c>
      <c r="V175" s="39">
        <v>9.0481974681015306E-3</v>
      </c>
      <c r="W175" s="39">
        <v>1.0118941463754401E-2</v>
      </c>
      <c r="X175" s="39">
        <v>1.1014224741620501E-2</v>
      </c>
      <c r="Y175" s="39">
        <v>1.08416232614476E-2</v>
      </c>
      <c r="Z175" s="39">
        <v>9.9531929422348002E-3</v>
      </c>
      <c r="AA175" s="39">
        <v>9.2609594130013805E-3</v>
      </c>
      <c r="AB175" s="39">
        <v>9.3786082288251603E-3</v>
      </c>
      <c r="AC175" s="39">
        <v>8.5672320639111101E-3</v>
      </c>
      <c r="AD175" s="39">
        <v>7.6638532563535998E-3</v>
      </c>
      <c r="AE175" s="39">
        <v>7.0500879626490898E-3</v>
      </c>
      <c r="AF175" s="39">
        <v>4.7818277922700098E-3</v>
      </c>
      <c r="AG175" s="39">
        <v>4.6033521642946003E-3</v>
      </c>
      <c r="AH175" s="39">
        <v>3.8751155905445201E-3</v>
      </c>
      <c r="AI175" s="51">
        <v>3.65011805382567E-3</v>
      </c>
      <c r="AJ175" s="51">
        <v>3.5013987411318401E-3</v>
      </c>
      <c r="AK175" s="51">
        <v>3.6698117375672701E-3</v>
      </c>
      <c r="AL175" s="51">
        <v>3.5319351528284699E-3</v>
      </c>
      <c r="AM175" s="51">
        <v>3.76551283115046E-3</v>
      </c>
      <c r="AN175" s="51">
        <v>2.70631983552223E-3</v>
      </c>
      <c r="AO175" s="51">
        <v>2.1922496174219199E-3</v>
      </c>
      <c r="AP175" s="51">
        <v>1.28951889267143E-3</v>
      </c>
      <c r="AQ175" s="51">
        <v>1.1037893979197199E-3</v>
      </c>
      <c r="AR175" s="51">
        <v>1.4186420580455099E-3</v>
      </c>
    </row>
    <row r="176" spans="1:44" ht="14.65" customHeight="1">
      <c r="A176" s="12"/>
      <c r="B176" s="12"/>
      <c r="C176" s="8" t="s">
        <v>179</v>
      </c>
      <c r="D176" s="8"/>
      <c r="E176" s="34" t="s">
        <v>189</v>
      </c>
      <c r="F176" s="39">
        <v>3.07956687741091</v>
      </c>
      <c r="G176" s="39">
        <v>4.6058527850172704</v>
      </c>
      <c r="H176" s="39">
        <v>2.26367424604567</v>
      </c>
      <c r="I176" s="39">
        <v>3.0174681731286299E-4</v>
      </c>
      <c r="J176" s="39">
        <v>1.55349214458942E-4</v>
      </c>
      <c r="K176" s="39">
        <v>7.9907731640715303E-5</v>
      </c>
      <c r="L176" s="39">
        <v>3.4614405935052802E-5</v>
      </c>
      <c r="M176" s="39">
        <v>3.3444290270059203E-5</v>
      </c>
      <c r="N176" s="39">
        <v>1.4469832056276999E-6</v>
      </c>
      <c r="O176" s="39">
        <v>3.8263092732629101E-5</v>
      </c>
      <c r="P176" s="39">
        <v>3.7649467065131103E-5</v>
      </c>
      <c r="Q176" s="39">
        <v>8.0574708635486301E-5</v>
      </c>
      <c r="R176" s="39">
        <v>1.11967187753488E-4</v>
      </c>
      <c r="S176" s="39">
        <v>2.22240351196798E-4</v>
      </c>
      <c r="T176" s="39">
        <v>1.7353555944764701E-4</v>
      </c>
      <c r="U176" s="39">
        <v>1.7636838382089501E-4</v>
      </c>
      <c r="V176" s="39">
        <v>1.86425806593981E-4</v>
      </c>
      <c r="W176" s="39">
        <v>3.1670405244707902E-4</v>
      </c>
      <c r="X176" s="39">
        <v>3.10465248485866E-4</v>
      </c>
      <c r="Y176" s="39">
        <v>2.8663391764187298E-4</v>
      </c>
      <c r="Z176" s="39">
        <v>1.4762344032882399E-4</v>
      </c>
      <c r="AA176" s="39">
        <v>5.5783461068285599E-5</v>
      </c>
      <c r="AB176" s="39">
        <v>1.394026210142E-4</v>
      </c>
      <c r="AC176" s="39">
        <v>3.7903381038752098E-5</v>
      </c>
      <c r="AD176" s="39">
        <v>1.04955594493399E-5</v>
      </c>
      <c r="AE176" s="39">
        <v>8.0376424571365306E-5</v>
      </c>
      <c r="AF176" s="39">
        <v>1.4241946563050599E-6</v>
      </c>
      <c r="AG176" s="39">
        <v>6.8130104614473104E-5</v>
      </c>
      <c r="AH176" s="39">
        <v>1.3188102715165E-5</v>
      </c>
      <c r="AI176" s="51">
        <v>5.0902123711615996E-7</v>
      </c>
      <c r="AJ176" s="51">
        <v>2.4751862638860599E-5</v>
      </c>
      <c r="AK176" s="51">
        <v>2.9666111029698199E-5</v>
      </c>
      <c r="AL176" s="51">
        <v>5.5964799494107299E-5</v>
      </c>
      <c r="AM176" s="51">
        <v>1.3785227690584501E-4</v>
      </c>
      <c r="AN176" s="51">
        <v>8.4798570398394706E-5</v>
      </c>
      <c r="AO176" s="51">
        <v>7.2741057520102505E-5</v>
      </c>
      <c r="AP176" s="51">
        <v>6.0646429486685596E-6</v>
      </c>
      <c r="AQ176" s="51">
        <v>5.3469638971616897E-6</v>
      </c>
      <c r="AR176" s="51">
        <v>6.2246756377276499E-5</v>
      </c>
    </row>
    <row r="177" spans="1:44" ht="14.65" customHeight="1">
      <c r="A177" s="12"/>
      <c r="B177" s="12"/>
      <c r="C177" s="8" t="s">
        <v>196</v>
      </c>
      <c r="D177" s="8"/>
      <c r="E177" s="34" t="s">
        <v>189</v>
      </c>
      <c r="F177" s="39">
        <v>0.25279118623395841</v>
      </c>
      <c r="G177" s="39">
        <v>0.22386424510519987</v>
      </c>
      <c r="H177" s="39">
        <v>0.21186902959601589</v>
      </c>
      <c r="I177" s="39">
        <v>5.1062998575704156E-3</v>
      </c>
      <c r="J177" s="39">
        <v>3.195315016652584E-3</v>
      </c>
      <c r="K177" s="39">
        <v>1.4298432563436484E-3</v>
      </c>
      <c r="L177" s="39">
        <v>1.9121304819806767E-3</v>
      </c>
      <c r="M177" s="39">
        <v>1.4304823155276982E-3</v>
      </c>
      <c r="N177" s="39">
        <v>3.1636551748719997E-7</v>
      </c>
      <c r="O177" s="39">
        <v>1.40412437181637E-6</v>
      </c>
      <c r="P177" s="39">
        <v>1.5087107648525399E-6</v>
      </c>
      <c r="Q177" s="39">
        <v>5.4585553808281603E-6</v>
      </c>
      <c r="R177" s="39">
        <v>1.0738945683688709E-5</v>
      </c>
      <c r="S177" s="39">
        <v>1.280016372443946E-4</v>
      </c>
      <c r="T177" s="39">
        <v>9.6830440535387215E-5</v>
      </c>
      <c r="U177" s="39">
        <v>9.3808070701317556E-5</v>
      </c>
      <c r="V177" s="39">
        <v>9.3808917616082518E-5</v>
      </c>
      <c r="W177" s="39">
        <v>1.0841952877299459E-4</v>
      </c>
      <c r="X177" s="39">
        <v>1.0182603955178007E-4</v>
      </c>
      <c r="Y177" s="39">
        <v>9.6641475440810431E-5</v>
      </c>
      <c r="Z177" s="39">
        <v>1.3946911306623101E-6</v>
      </c>
      <c r="AA177" s="39">
        <v>3.4320314023883E-7</v>
      </c>
      <c r="AB177" s="39">
        <v>6.4569072165908604E-6</v>
      </c>
      <c r="AC177" s="39">
        <v>1.2428809411499098E-6</v>
      </c>
      <c r="AD177" s="39">
        <v>1.22590410519537E-6</v>
      </c>
      <c r="AE177" s="39">
        <v>3.59250848016569E-6</v>
      </c>
      <c r="AF177" s="39">
        <v>4.4216102100567002E-7</v>
      </c>
      <c r="AG177" s="39">
        <v>2.8429831742051199E-6</v>
      </c>
      <c r="AH177" s="39">
        <v>1.5114367500668601E-6</v>
      </c>
      <c r="AI177" s="51">
        <v>1.5214994565541002E-7</v>
      </c>
      <c r="AJ177" s="51">
        <v>1.8476480654867999E-6</v>
      </c>
      <c r="AK177" s="51">
        <v>2.0241195881461701E-6</v>
      </c>
      <c r="AL177" s="51">
        <v>2.81391292355933E-6</v>
      </c>
      <c r="AM177" s="51">
        <v>2.3819093686689893E-5</v>
      </c>
      <c r="AN177" s="51">
        <v>4.67193461638363E-6</v>
      </c>
      <c r="AO177" s="51">
        <v>3.7076452773345502E-6</v>
      </c>
      <c r="AP177" s="51">
        <v>1.3297685246189201E-6</v>
      </c>
      <c r="AQ177" s="51">
        <v>1.31592637627536E-6</v>
      </c>
      <c r="AR177" s="51">
        <v>3.0995348322554303E-6</v>
      </c>
    </row>
    <row r="178" spans="1:44" ht="14.65" customHeight="1">
      <c r="A178" s="12"/>
      <c r="B178" s="12"/>
      <c r="C178" s="8" t="s">
        <v>197</v>
      </c>
      <c r="D178" s="8"/>
      <c r="E178" s="34" t="s">
        <v>189</v>
      </c>
      <c r="F178" s="39">
        <v>3.3336094065901598</v>
      </c>
      <c r="G178" s="39">
        <v>3.3520373290304502</v>
      </c>
      <c r="H178" s="39">
        <v>3.3615173023833602</v>
      </c>
      <c r="I178" s="39">
        <v>3.4646041815792801</v>
      </c>
      <c r="J178" s="39">
        <v>3.4646041755852499</v>
      </c>
      <c r="K178" s="39">
        <v>3.46460417246126</v>
      </c>
      <c r="L178" s="39">
        <v>3.4740962527776702</v>
      </c>
      <c r="M178" s="39">
        <v>3.4646041944509398</v>
      </c>
      <c r="N178" s="39">
        <v>3.4646041663632299</v>
      </c>
      <c r="O178" s="39">
        <v>3.46460414020068</v>
      </c>
      <c r="P178" s="39">
        <v>3.4740961345205199</v>
      </c>
      <c r="Q178" s="39">
        <v>3.4646039711603001</v>
      </c>
      <c r="R178" s="39">
        <v>3.46460373927553</v>
      </c>
      <c r="S178" s="39">
        <v>1.2742690092172699E-3</v>
      </c>
      <c r="T178" s="39">
        <v>1.2779578078664E-3</v>
      </c>
      <c r="U178" s="39">
        <v>1.2744652999489401E-3</v>
      </c>
      <c r="V178" s="39">
        <v>1.27446520240547E-3</v>
      </c>
      <c r="W178" s="39">
        <v>1.27446492906798E-3</v>
      </c>
      <c r="X178" s="39">
        <v>1.2772502854270899E-3</v>
      </c>
      <c r="Y178" s="39">
        <v>1.27381116993559E-3</v>
      </c>
      <c r="Z178" s="39">
        <v>1.2742017401263001E-3</v>
      </c>
      <c r="AA178" s="39">
        <v>1.2743767279665E-3</v>
      </c>
      <c r="AB178" s="39">
        <v>1.27689132904299E-3</v>
      </c>
      <c r="AC178" s="39">
        <v>1.27411853670711E-3</v>
      </c>
      <c r="AD178" s="39">
        <v>1.2740941070078699E-3</v>
      </c>
      <c r="AE178" s="39">
        <v>1.27330911011476E-3</v>
      </c>
      <c r="AF178" s="39">
        <v>1.27776535764786E-3</v>
      </c>
      <c r="AG178" s="39">
        <v>1.27320993932121E-3</v>
      </c>
      <c r="AH178" s="39">
        <v>1.2738074357988901E-3</v>
      </c>
      <c r="AI178" s="51">
        <v>1.27438784319357E-3</v>
      </c>
      <c r="AJ178" s="51">
        <v>1.2770728217572299E-3</v>
      </c>
      <c r="AK178" s="51">
        <v>1.2735537057398901E-3</v>
      </c>
      <c r="AL178" s="51">
        <v>1.27316651566623E-3</v>
      </c>
      <c r="AM178" s="51">
        <v>1.27124937314502E-3</v>
      </c>
      <c r="AN178" s="51">
        <v>0</v>
      </c>
      <c r="AO178" s="51">
        <v>0</v>
      </c>
      <c r="AP178" s="51">
        <v>0</v>
      </c>
      <c r="AQ178" s="51">
        <v>0</v>
      </c>
      <c r="AR178" s="51">
        <v>0</v>
      </c>
    </row>
    <row r="179" spans="1:44" ht="14.65" customHeight="1">
      <c r="A179" s="12"/>
      <c r="B179" s="12"/>
      <c r="C179" s="8" t="s">
        <v>162</v>
      </c>
      <c r="D179" s="8"/>
      <c r="E179" s="34" t="s">
        <v>189</v>
      </c>
      <c r="F179" s="39">
        <v>8.0045979359775303E-3</v>
      </c>
      <c r="G179" s="39">
        <v>1.0979754362606901E-2</v>
      </c>
      <c r="H179" s="39">
        <v>1.3230439774852E-2</v>
      </c>
      <c r="I179" s="39">
        <v>1.7045416294700501E-2</v>
      </c>
      <c r="J179" s="39">
        <v>4.17351154080325E-2</v>
      </c>
      <c r="K179" s="39">
        <v>3.0866015082792801E-2</v>
      </c>
      <c r="L179" s="39">
        <v>4.1656251929598903E-2</v>
      </c>
      <c r="M179" s="39">
        <v>2.76596946137018E-2</v>
      </c>
      <c r="N179" s="39">
        <v>1.2016148795939201E-2</v>
      </c>
      <c r="O179" s="39">
        <v>2.4926670750614E-2</v>
      </c>
      <c r="P179" s="39">
        <v>1.9233488162421701E-2</v>
      </c>
      <c r="Q179" s="39">
        <v>1.4990792389272299E-2</v>
      </c>
      <c r="R179" s="39">
        <v>1.7117497058177299E-2</v>
      </c>
      <c r="S179" s="39">
        <v>2.4297198183859499E-4</v>
      </c>
      <c r="T179" s="39">
        <v>2.1769774594620301E-4</v>
      </c>
      <c r="U179" s="39">
        <v>2.6343324812229299E-4</v>
      </c>
      <c r="V179" s="39">
        <v>2.9444856593645698E-4</v>
      </c>
      <c r="W179" s="39">
        <v>3.08692634059433E-4</v>
      </c>
      <c r="X179" s="39">
        <v>3.3863442935721898E-4</v>
      </c>
      <c r="Y179" s="39">
        <v>3.2643554965508498E-4</v>
      </c>
      <c r="Z179" s="39">
        <v>2.86518262088425E-4</v>
      </c>
      <c r="AA179" s="39">
        <v>2.6271097613058103E-4</v>
      </c>
      <c r="AB179" s="39">
        <v>2.4372118018499601E-4</v>
      </c>
      <c r="AC179" s="39">
        <v>2.0459048251522799E-4</v>
      </c>
      <c r="AD179" s="39">
        <v>1.07998492899205E-4</v>
      </c>
      <c r="AE179" s="39">
        <v>4.5964865812184598E-5</v>
      </c>
      <c r="AF179" s="39">
        <v>4.4254689983802002E-7</v>
      </c>
      <c r="AG179" s="39">
        <v>1.01173761393635E-5</v>
      </c>
      <c r="AH179" s="39">
        <v>1.22915958078276E-6</v>
      </c>
      <c r="AI179" s="51">
        <v>5.0745345425750003E-8</v>
      </c>
      <c r="AJ179" s="51">
        <v>1.80514222356666E-6</v>
      </c>
      <c r="AK179" s="51">
        <v>2.4519183590150899E-6</v>
      </c>
      <c r="AL179" s="51">
        <v>5.28434937528516E-6</v>
      </c>
      <c r="AM179" s="51">
        <v>4.5607701891896898E-5</v>
      </c>
      <c r="AN179" s="51">
        <v>1.6935731102676899E-5</v>
      </c>
      <c r="AO179" s="51">
        <v>9.6077572654169698E-6</v>
      </c>
      <c r="AP179" s="51">
        <v>1.2196668216208E-7</v>
      </c>
      <c r="AQ179" s="51">
        <v>9.9254969321799997E-8</v>
      </c>
      <c r="AR179" s="51">
        <v>5.0524940682040896E-6</v>
      </c>
    </row>
    <row r="180" spans="1:44" ht="14.65" customHeight="1">
      <c r="A180" s="12"/>
      <c r="B180" s="12"/>
      <c r="C180" s="8" t="s">
        <v>198</v>
      </c>
      <c r="D180" s="8"/>
      <c r="E180" s="34" t="s">
        <v>189</v>
      </c>
      <c r="F180" s="39">
        <v>7.8370051441603E-2</v>
      </c>
      <c r="G180" s="39">
        <v>0.104395108983971</v>
      </c>
      <c r="H180" s="39">
        <v>0.21687577295187899</v>
      </c>
      <c r="I180" s="39">
        <v>0.28596138788837799</v>
      </c>
      <c r="J180" s="39">
        <v>0.33912138329158598</v>
      </c>
      <c r="K180" s="39">
        <v>0.25072023131840998</v>
      </c>
      <c r="L180" s="39">
        <v>0.21129132511378701</v>
      </c>
      <c r="M180" s="39">
        <v>0.166074601232269</v>
      </c>
      <c r="N180" s="39">
        <v>9.7890781210137195E-2</v>
      </c>
      <c r="O180" s="39">
        <v>0.147694862987341</v>
      </c>
      <c r="P180" s="39">
        <v>0.106732017866789</v>
      </c>
      <c r="Q180" s="39">
        <v>8.4966911859794395E-2</v>
      </c>
      <c r="R180" s="39">
        <v>8.9547430301056094E-2</v>
      </c>
      <c r="S180" s="39">
        <v>5.4036015133970697E-4</v>
      </c>
      <c r="T180" s="39">
        <v>5.6343572007510299E-4</v>
      </c>
      <c r="U180" s="39">
        <v>6.3168029867235304E-4</v>
      </c>
      <c r="V180" s="39">
        <v>7.6421047230805798E-4</v>
      </c>
      <c r="W180" s="39">
        <v>8.4742930850508597E-4</v>
      </c>
      <c r="X180" s="39">
        <v>8.7537211432828395E-4</v>
      </c>
      <c r="Y180" s="39">
        <v>8.4498396963380402E-4</v>
      </c>
      <c r="Z180" s="39">
        <v>7.6141433675879096E-4</v>
      </c>
      <c r="AA180" s="39">
        <v>6.2300961840601899E-4</v>
      </c>
      <c r="AB180" s="39">
        <v>6.2134426392760397E-4</v>
      </c>
      <c r="AC180" s="39">
        <v>5.2182341701225896E-4</v>
      </c>
      <c r="AD180" s="39">
        <v>2.5522783040850201E-4</v>
      </c>
      <c r="AE180" s="39">
        <v>1.3874866950168099E-4</v>
      </c>
      <c r="AF180" s="39">
        <v>4.69543809058893E-5</v>
      </c>
      <c r="AG180" s="39">
        <v>7.6272289047059295E-5</v>
      </c>
      <c r="AH180" s="39">
        <v>2.2866457365001901E-5</v>
      </c>
      <c r="AI180" s="51">
        <v>1.42146887906832E-5</v>
      </c>
      <c r="AJ180" s="51">
        <v>8.9550690439045097E-6</v>
      </c>
      <c r="AK180" s="51">
        <v>8.6658747008900398E-6</v>
      </c>
      <c r="AL180" s="51">
        <v>1.73759007191219E-5</v>
      </c>
      <c r="AM180" s="51">
        <v>1.2861959065548899E-4</v>
      </c>
      <c r="AN180" s="51">
        <v>4.8315220600161599E-5</v>
      </c>
      <c r="AO180" s="51">
        <v>3.5202330543618497E-5</v>
      </c>
      <c r="AP180" s="51">
        <v>4.4575731753004998E-7</v>
      </c>
      <c r="AQ180" s="51">
        <v>2.1797180586454E-7</v>
      </c>
      <c r="AR180" s="51">
        <v>1.6092546644798401E-5</v>
      </c>
    </row>
    <row r="181" spans="1:44" ht="14.65" customHeight="1">
      <c r="A181" s="12"/>
      <c r="B181" s="12"/>
      <c r="C181" s="8" t="s">
        <v>199</v>
      </c>
      <c r="D181" s="8"/>
      <c r="E181" s="34" t="s">
        <v>189</v>
      </c>
      <c r="F181" s="39">
        <v>0</v>
      </c>
      <c r="G181" s="39">
        <v>0</v>
      </c>
      <c r="H181" s="39">
        <v>0</v>
      </c>
      <c r="I181" s="39">
        <v>7.5273204684848799E-2</v>
      </c>
      <c r="J181" s="39">
        <v>0.19958555810589801</v>
      </c>
      <c r="K181" s="39">
        <v>0.294938360311642</v>
      </c>
      <c r="L181" s="39">
        <v>0.42675401375131</v>
      </c>
      <c r="M181" s="39">
        <v>0.38086507278492299</v>
      </c>
      <c r="N181" s="39">
        <v>0.46720274343975099</v>
      </c>
      <c r="O181" s="39">
        <v>0.55168782472331601</v>
      </c>
      <c r="P181" s="39">
        <v>0.59504958333821301</v>
      </c>
      <c r="Q181" s="39">
        <v>0.69945214692178403</v>
      </c>
      <c r="R181" s="39">
        <v>0.81830171866579704</v>
      </c>
      <c r="S181" s="39">
        <v>0.90894699171929505</v>
      </c>
      <c r="T181" s="39">
        <v>0.93956858408727995</v>
      </c>
      <c r="U181" s="39">
        <v>0.98316486727129304</v>
      </c>
      <c r="V181" s="39">
        <v>1.05145834611668</v>
      </c>
      <c r="W181" s="39">
        <v>1.1299967040366099</v>
      </c>
      <c r="X181" s="39">
        <v>1.12991305557236</v>
      </c>
      <c r="Y181" s="39">
        <v>1.15475124524546</v>
      </c>
      <c r="Z181" s="39">
        <v>1.1591384304807</v>
      </c>
      <c r="AA181" s="39">
        <v>1.1503913768555201</v>
      </c>
      <c r="AB181" s="39">
        <v>1.13603057162818</v>
      </c>
      <c r="AC181" s="39">
        <v>1.1268117493617</v>
      </c>
      <c r="AD181" s="39">
        <v>1.1062213852228999</v>
      </c>
      <c r="AE181" s="39">
        <v>1.0999859990984699</v>
      </c>
      <c r="AF181" s="39">
        <v>1.05381772710477</v>
      </c>
      <c r="AG181" s="39">
        <v>1.0624454757044299</v>
      </c>
      <c r="AH181" s="39">
        <v>1.0936698476297499</v>
      </c>
      <c r="AI181" s="51">
        <v>1.16214320487923</v>
      </c>
      <c r="AJ181" s="51">
        <v>1.1665095917102499</v>
      </c>
      <c r="AK181" s="51">
        <v>1.2566239416678999</v>
      </c>
      <c r="AL181" s="51">
        <v>1.26283386337006</v>
      </c>
      <c r="AM181" s="51">
        <v>1.2346279063966601</v>
      </c>
      <c r="AN181" s="51">
        <v>1.12281245901799</v>
      </c>
      <c r="AO181" s="51">
        <v>1.0431924057375701</v>
      </c>
      <c r="AP181" s="51">
        <v>0.96334650768876995</v>
      </c>
      <c r="AQ181" s="51">
        <v>0.93545919219921503</v>
      </c>
      <c r="AR181" s="51">
        <v>0.89507965620409802</v>
      </c>
    </row>
    <row r="182" spans="1:44" ht="14.65" customHeight="1">
      <c r="A182" s="12"/>
      <c r="B182" s="12"/>
      <c r="C182" s="8"/>
      <c r="D182" s="8"/>
      <c r="E182" s="34"/>
      <c r="F182" s="39"/>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c r="AE182" s="39"/>
      <c r="AF182" s="39"/>
      <c r="AG182" s="39"/>
      <c r="AH182" s="39"/>
      <c r="AI182" s="39"/>
      <c r="AJ182" s="39"/>
      <c r="AK182" s="39"/>
      <c r="AL182" s="39"/>
      <c r="AM182" s="39"/>
      <c r="AN182" s="39"/>
      <c r="AO182" s="39"/>
      <c r="AP182" s="39"/>
      <c r="AQ182" s="39"/>
      <c r="AR182" s="39"/>
    </row>
    <row r="183" spans="1:44" ht="14.65" customHeight="1">
      <c r="A183" s="12"/>
      <c r="B183" s="12"/>
      <c r="C183" s="8" t="s">
        <v>200</v>
      </c>
      <c r="D183" s="8"/>
      <c r="E183" s="34" t="s">
        <v>189</v>
      </c>
      <c r="F183" s="39">
        <f>SUM(F173:F181)</f>
        <v>38.856817796346213</v>
      </c>
      <c r="G183" s="39">
        <f t="shared" ref="G183:AR183" si="44">SUM(G173:G181)</f>
        <v>42.024620138103899</v>
      </c>
      <c r="H183" s="39">
        <f t="shared" si="44"/>
        <v>37.537607757572083</v>
      </c>
      <c r="I183" s="39">
        <f t="shared" si="44"/>
        <v>28.32744984778089</v>
      </c>
      <c r="J183" s="39">
        <f t="shared" si="44"/>
        <v>21.678914457815477</v>
      </c>
      <c r="K183" s="39">
        <f t="shared" si="44"/>
        <v>18.018323524586592</v>
      </c>
      <c r="L183" s="39">
        <f t="shared" si="44"/>
        <v>13.223270010461523</v>
      </c>
      <c r="M183" s="39">
        <f t="shared" si="44"/>
        <v>10.960226730890252</v>
      </c>
      <c r="N183" s="39">
        <f t="shared" si="44"/>
        <v>8.2341969047204291</v>
      </c>
      <c r="O183" s="39">
        <f t="shared" si="44"/>
        <v>6.0307347707542052</v>
      </c>
      <c r="P183" s="39">
        <f t="shared" si="44"/>
        <v>3.1447496617631847</v>
      </c>
      <c r="Q183" s="39">
        <f t="shared" si="44"/>
        <v>2.9070167003224876</v>
      </c>
      <c r="R183" s="39">
        <f t="shared" si="44"/>
        <v>-0.64351535881374278</v>
      </c>
      <c r="S183" s="39">
        <f t="shared" si="44"/>
        <v>-7.4496873192494455</v>
      </c>
      <c r="T183" s="39">
        <f t="shared" si="44"/>
        <v>-8.846226059351137</v>
      </c>
      <c r="U183" s="39">
        <f t="shared" si="44"/>
        <v>-8.994089167127493</v>
      </c>
      <c r="V183" s="39">
        <f t="shared" si="44"/>
        <v>-9.3344300974503565</v>
      </c>
      <c r="W183" s="39">
        <f t="shared" si="44"/>
        <v>-9.4035586440467824</v>
      </c>
      <c r="X183" s="39">
        <f t="shared" si="44"/>
        <v>-10.77055917156887</v>
      </c>
      <c r="Y183" s="39">
        <f t="shared" si="44"/>
        <v>-10.903348625410787</v>
      </c>
      <c r="Z183" s="39">
        <f t="shared" si="44"/>
        <v>-10.894207224106633</v>
      </c>
      <c r="AA183" s="39">
        <f t="shared" si="44"/>
        <v>-13.091821439744763</v>
      </c>
      <c r="AB183" s="39">
        <f t="shared" si="44"/>
        <v>-13.009083003841607</v>
      </c>
      <c r="AC183" s="39">
        <f t="shared" si="44"/>
        <v>-13.044181339876177</v>
      </c>
      <c r="AD183" s="39">
        <f t="shared" si="44"/>
        <v>-15.076395719626875</v>
      </c>
      <c r="AE183" s="39">
        <f t="shared" si="44"/>
        <v>-14.879711921360398</v>
      </c>
      <c r="AF183" s="39">
        <f t="shared" si="44"/>
        <v>-16.589293416461825</v>
      </c>
      <c r="AG183" s="39">
        <f t="shared" si="44"/>
        <v>-16.58775059943898</v>
      </c>
      <c r="AH183" s="39">
        <f t="shared" si="44"/>
        <v>-16.646672434187494</v>
      </c>
      <c r="AI183" s="39">
        <f t="shared" si="44"/>
        <v>-17.430997362618431</v>
      </c>
      <c r="AJ183" s="39">
        <f t="shared" si="44"/>
        <v>-20.152084577004885</v>
      </c>
      <c r="AK183" s="39">
        <f t="shared" si="44"/>
        <v>-21.740249884865111</v>
      </c>
      <c r="AL183" s="39">
        <f t="shared" si="44"/>
        <v>-22.289549595998935</v>
      </c>
      <c r="AM183" s="39">
        <f t="shared" si="44"/>
        <v>-22.507079432735903</v>
      </c>
      <c r="AN183" s="39">
        <f t="shared" si="44"/>
        <v>-22.303266499689769</v>
      </c>
      <c r="AO183" s="39">
        <f t="shared" si="44"/>
        <v>-22.444284085854399</v>
      </c>
      <c r="AP183" s="39">
        <f t="shared" si="44"/>
        <v>-22.687706011283083</v>
      </c>
      <c r="AQ183" s="39">
        <f t="shared" si="44"/>
        <v>-23.201310038285818</v>
      </c>
      <c r="AR183" s="39">
        <f t="shared" si="44"/>
        <v>-23.379445210405937</v>
      </c>
    </row>
    <row r="184" spans="1:44">
      <c r="A184" s="12"/>
      <c r="B184" s="12"/>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row>
    <row r="185" spans="1:44">
      <c r="A185" s="30" t="s">
        <v>29</v>
      </c>
      <c r="B185" s="30"/>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c r="AF185" s="31"/>
      <c r="AG185" s="31"/>
      <c r="AH185" s="31"/>
      <c r="AI185" s="31"/>
      <c r="AJ185" s="31"/>
      <c r="AK185" s="31"/>
      <c r="AL185" s="31"/>
      <c r="AM185" s="31"/>
      <c r="AN185" s="31"/>
      <c r="AO185" s="31"/>
      <c r="AP185" s="31"/>
      <c r="AQ185" s="31"/>
      <c r="AR185" s="31"/>
    </row>
    <row r="186" spans="1:44">
      <c r="A186" s="32"/>
      <c r="B186" s="32"/>
      <c r="C186" s="32" t="s">
        <v>50</v>
      </c>
      <c r="D186" s="32"/>
      <c r="E186" s="32" t="s">
        <v>51</v>
      </c>
      <c r="F186" s="33">
        <v>2022</v>
      </c>
      <c r="G186" s="33">
        <v>2023</v>
      </c>
      <c r="H186" s="33">
        <v>2024</v>
      </c>
      <c r="I186" s="33">
        <v>2025</v>
      </c>
      <c r="J186" s="33">
        <v>2026</v>
      </c>
      <c r="K186" s="33">
        <v>2027</v>
      </c>
      <c r="L186" s="33">
        <v>2028</v>
      </c>
      <c r="M186" s="33">
        <v>2029</v>
      </c>
      <c r="N186" s="33">
        <v>2030</v>
      </c>
      <c r="O186" s="33">
        <v>2031</v>
      </c>
      <c r="P186" s="33">
        <v>2032</v>
      </c>
      <c r="Q186" s="33">
        <v>2033</v>
      </c>
      <c r="R186" s="33">
        <v>2034</v>
      </c>
      <c r="S186" s="33">
        <v>2035</v>
      </c>
      <c r="T186" s="33">
        <v>2036</v>
      </c>
      <c r="U186" s="33">
        <v>2037</v>
      </c>
      <c r="V186" s="33">
        <v>2038</v>
      </c>
      <c r="W186" s="33">
        <v>2039</v>
      </c>
      <c r="X186" s="33">
        <v>2040</v>
      </c>
      <c r="Y186" s="33">
        <v>2041</v>
      </c>
      <c r="Z186" s="33">
        <v>2042</v>
      </c>
      <c r="AA186" s="33">
        <v>2043</v>
      </c>
      <c r="AB186" s="33">
        <v>2044</v>
      </c>
      <c r="AC186" s="33">
        <v>2045</v>
      </c>
      <c r="AD186" s="33">
        <v>2046</v>
      </c>
      <c r="AE186" s="33">
        <v>2047</v>
      </c>
      <c r="AF186" s="33">
        <v>2048</v>
      </c>
      <c r="AG186" s="33">
        <v>2049</v>
      </c>
      <c r="AH186" s="33">
        <v>2050</v>
      </c>
      <c r="AI186" s="33">
        <v>2051</v>
      </c>
      <c r="AJ186" s="33">
        <v>2052</v>
      </c>
      <c r="AK186" s="33">
        <v>2053</v>
      </c>
      <c r="AL186" s="33">
        <v>2054</v>
      </c>
      <c r="AM186" s="33">
        <v>2055</v>
      </c>
      <c r="AN186" s="33">
        <v>2056</v>
      </c>
      <c r="AO186" s="33">
        <v>2057</v>
      </c>
      <c r="AP186" s="33">
        <v>2058</v>
      </c>
      <c r="AQ186" s="33">
        <v>2059</v>
      </c>
      <c r="AR186" s="33">
        <v>2060</v>
      </c>
    </row>
    <row r="187" spans="1:44">
      <c r="A187" s="12"/>
      <c r="B187" s="12" t="s">
        <v>201</v>
      </c>
      <c r="C187" s="8" t="s">
        <v>170</v>
      </c>
      <c r="D187" s="8"/>
      <c r="E187" s="34" t="s">
        <v>117</v>
      </c>
      <c r="F187" s="39">
        <v>157.94</v>
      </c>
      <c r="G187" s="39">
        <v>129.30000000000001</v>
      </c>
      <c r="H187" s="39">
        <v>96.47</v>
      </c>
      <c r="I187" s="39">
        <v>67.63</v>
      </c>
      <c r="J187" s="39">
        <v>51.39</v>
      </c>
      <c r="K187" s="39">
        <v>42.69</v>
      </c>
      <c r="L187" s="39">
        <v>35.15</v>
      </c>
      <c r="M187" s="39">
        <v>29.08</v>
      </c>
      <c r="N187" s="39">
        <v>26.49</v>
      </c>
      <c r="O187" s="39">
        <v>27.06</v>
      </c>
      <c r="P187" s="39">
        <v>25.79</v>
      </c>
      <c r="Q187" s="39">
        <v>26.14</v>
      </c>
      <c r="R187" s="39">
        <v>25.4</v>
      </c>
      <c r="S187" s="39">
        <v>26.02</v>
      </c>
      <c r="T187" s="39">
        <v>26.86</v>
      </c>
      <c r="U187" s="39">
        <v>28.33</v>
      </c>
      <c r="V187" s="39">
        <v>30.7</v>
      </c>
      <c r="W187" s="39">
        <v>33.49</v>
      </c>
      <c r="X187" s="39">
        <v>33.630000000000003</v>
      </c>
      <c r="Y187" s="39">
        <v>34.64</v>
      </c>
      <c r="Z187" s="39">
        <v>35.380000000000003</v>
      </c>
      <c r="AA187" s="39">
        <v>36.17</v>
      </c>
      <c r="AB187" s="39">
        <v>36.18</v>
      </c>
      <c r="AC187" s="39">
        <v>36.49</v>
      </c>
      <c r="AD187" s="39">
        <v>35.08</v>
      </c>
      <c r="AE187" s="39">
        <v>33.61</v>
      </c>
      <c r="AF187" s="39">
        <v>31.29</v>
      </c>
      <c r="AG187" s="39">
        <v>30.52</v>
      </c>
      <c r="AH187" s="39">
        <v>30.33</v>
      </c>
      <c r="AI187" s="39">
        <v>31.77</v>
      </c>
      <c r="AJ187" s="39">
        <v>31.36</v>
      </c>
      <c r="AK187" s="39">
        <v>32.869999999999997</v>
      </c>
      <c r="AL187" s="39">
        <v>33.35</v>
      </c>
      <c r="AM187" s="39">
        <v>33.06</v>
      </c>
      <c r="AN187" s="39">
        <v>31.06</v>
      </c>
      <c r="AO187" s="39">
        <v>30.11</v>
      </c>
      <c r="AP187" s="39">
        <v>29</v>
      </c>
      <c r="AQ187" s="39">
        <v>28.33</v>
      </c>
      <c r="AR187" s="39">
        <v>28.04</v>
      </c>
    </row>
    <row r="188" spans="1:44">
      <c r="A188" s="40"/>
      <c r="B188" s="12"/>
      <c r="C188" s="8" t="s">
        <v>171</v>
      </c>
      <c r="D188" s="8"/>
      <c r="E188" s="34" t="s">
        <v>117</v>
      </c>
      <c r="F188" s="39">
        <v>161.9</v>
      </c>
      <c r="G188" s="39">
        <v>133.97999999999999</v>
      </c>
      <c r="H188" s="39">
        <v>100.97</v>
      </c>
      <c r="I188" s="39">
        <v>72.83</v>
      </c>
      <c r="J188" s="39">
        <v>56.85</v>
      </c>
      <c r="K188" s="39">
        <v>48.66</v>
      </c>
      <c r="L188" s="39">
        <v>41.11</v>
      </c>
      <c r="M188" s="39">
        <v>35.229999999999997</v>
      </c>
      <c r="N188" s="39">
        <v>32.42</v>
      </c>
      <c r="O188" s="39">
        <v>33.22</v>
      </c>
      <c r="P188" s="39">
        <v>31.73</v>
      </c>
      <c r="Q188" s="39">
        <v>32.08</v>
      </c>
      <c r="R188" s="39">
        <v>31.19</v>
      </c>
      <c r="S188" s="39">
        <v>31.53</v>
      </c>
      <c r="T188" s="39">
        <v>32.36</v>
      </c>
      <c r="U188" s="39">
        <v>33.72</v>
      </c>
      <c r="V188" s="39">
        <v>36.1</v>
      </c>
      <c r="W188" s="39">
        <v>39.130000000000003</v>
      </c>
      <c r="X188" s="39">
        <v>39.07</v>
      </c>
      <c r="Y188" s="39">
        <v>39.94</v>
      </c>
      <c r="Z188" s="39">
        <v>40.11</v>
      </c>
      <c r="AA188" s="39">
        <v>40.5</v>
      </c>
      <c r="AB188" s="39">
        <v>40.17</v>
      </c>
      <c r="AC188" s="39">
        <v>40.28</v>
      </c>
      <c r="AD188" s="39">
        <v>38.69</v>
      </c>
      <c r="AE188" s="39">
        <v>36.99</v>
      </c>
      <c r="AF188" s="39">
        <v>34.61</v>
      </c>
      <c r="AG188" s="39">
        <v>33.86</v>
      </c>
      <c r="AH188" s="39">
        <v>33.700000000000003</v>
      </c>
      <c r="AI188" s="39">
        <v>35.020000000000003</v>
      </c>
      <c r="AJ188" s="39">
        <v>34.5</v>
      </c>
      <c r="AK188" s="39">
        <v>35.93</v>
      </c>
      <c r="AL188" s="39">
        <v>36.31</v>
      </c>
      <c r="AM188" s="39">
        <v>36.19</v>
      </c>
      <c r="AN188" s="39">
        <v>34.11</v>
      </c>
      <c r="AO188" s="39">
        <v>33.54</v>
      </c>
      <c r="AP188" s="39">
        <v>32.44</v>
      </c>
      <c r="AQ188" s="39">
        <v>32.049999999999997</v>
      </c>
      <c r="AR188" s="39">
        <v>31.93</v>
      </c>
    </row>
    <row r="189" spans="1:44">
      <c r="A189" s="12"/>
      <c r="B189" s="12"/>
      <c r="C189" s="8" t="s">
        <v>202</v>
      </c>
      <c r="D189" s="8"/>
      <c r="E189" s="34" t="s">
        <v>117</v>
      </c>
      <c r="F189" s="39">
        <v>151.75</v>
      </c>
      <c r="G189" s="39">
        <v>130.19</v>
      </c>
      <c r="H189" s="39">
        <v>96.86</v>
      </c>
      <c r="I189" s="39">
        <v>68.92</v>
      </c>
      <c r="J189" s="39">
        <v>53.67</v>
      </c>
      <c r="K189" s="39">
        <v>46.09</v>
      </c>
      <c r="L189" s="39">
        <v>38.78</v>
      </c>
      <c r="M189" s="39">
        <v>33.299999999999997</v>
      </c>
      <c r="N189" s="39">
        <v>29.88</v>
      </c>
      <c r="O189" s="39">
        <v>30.12</v>
      </c>
      <c r="P189" s="39">
        <v>27.24</v>
      </c>
      <c r="Q189" s="39">
        <v>27.45</v>
      </c>
      <c r="R189" s="39">
        <v>26.48</v>
      </c>
      <c r="S189" s="39">
        <v>26.49</v>
      </c>
      <c r="T189" s="39">
        <v>27.79</v>
      </c>
      <c r="U189" s="39">
        <v>29.66</v>
      </c>
      <c r="V189" s="39">
        <v>32.6</v>
      </c>
      <c r="W189" s="39">
        <v>35.770000000000003</v>
      </c>
      <c r="X189" s="39">
        <v>36.46</v>
      </c>
      <c r="Y189" s="39">
        <v>37.92</v>
      </c>
      <c r="Z189" s="39">
        <v>38.96</v>
      </c>
      <c r="AA189" s="39">
        <v>40.340000000000003</v>
      </c>
      <c r="AB189" s="39">
        <v>41.19</v>
      </c>
      <c r="AC189" s="39">
        <v>42.54</v>
      </c>
      <c r="AD189" s="39">
        <v>41.78</v>
      </c>
      <c r="AE189" s="39">
        <v>41.14</v>
      </c>
      <c r="AF189" s="39">
        <v>39</v>
      </c>
      <c r="AG189" s="39">
        <v>37.99</v>
      </c>
      <c r="AH189" s="39">
        <v>37.67</v>
      </c>
      <c r="AI189" s="39">
        <v>39.94</v>
      </c>
      <c r="AJ189" s="39">
        <v>39.770000000000003</v>
      </c>
      <c r="AK189" s="39">
        <v>41.62</v>
      </c>
      <c r="AL189" s="39">
        <v>42.41</v>
      </c>
      <c r="AM189" s="39">
        <v>42.41</v>
      </c>
      <c r="AN189" s="39">
        <v>39.049999999999997</v>
      </c>
      <c r="AO189" s="39">
        <v>38.25</v>
      </c>
      <c r="AP189" s="39">
        <v>36.15</v>
      </c>
      <c r="AQ189" s="39">
        <v>35.659999999999997</v>
      </c>
      <c r="AR189" s="39">
        <v>35.5</v>
      </c>
    </row>
    <row r="190" spans="1:44">
      <c r="A190" s="12"/>
      <c r="B190" s="37" t="s">
        <v>203</v>
      </c>
      <c r="C190" s="8"/>
      <c r="D190" s="8"/>
      <c r="E190" s="8"/>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c r="AE190" s="39"/>
      <c r="AF190" s="39"/>
      <c r="AG190" s="39"/>
      <c r="AH190" s="39"/>
      <c r="AI190" s="39"/>
      <c r="AJ190" s="39"/>
      <c r="AK190" s="39"/>
      <c r="AL190" s="39"/>
      <c r="AM190" s="39"/>
      <c r="AN190" s="39"/>
      <c r="AO190" s="39"/>
      <c r="AP190" s="39"/>
      <c r="AQ190" s="39"/>
      <c r="AR190" s="39"/>
    </row>
    <row r="191" spans="1:44">
      <c r="A191" s="12"/>
      <c r="B191" s="12"/>
      <c r="C191" s="8"/>
      <c r="D191" s="8"/>
      <c r="E191" s="8"/>
      <c r="F191" s="43"/>
      <c r="G191" s="43"/>
      <c r="H191" s="43"/>
      <c r="I191" s="43"/>
      <c r="J191" s="43"/>
      <c r="K191" s="43"/>
      <c r="L191" s="43"/>
      <c r="M191" s="43"/>
      <c r="N191" s="43"/>
      <c r="O191" s="43"/>
      <c r="P191" s="43"/>
      <c r="Q191" s="43"/>
      <c r="R191" s="43"/>
      <c r="S191" s="43"/>
      <c r="T191" s="43"/>
      <c r="U191" s="43"/>
      <c r="V191" s="43"/>
      <c r="W191" s="43"/>
      <c r="X191" s="43"/>
      <c r="Y191" s="43"/>
      <c r="Z191" s="43"/>
      <c r="AA191" s="43"/>
      <c r="AB191" s="43"/>
      <c r="AC191" s="43"/>
      <c r="AD191" s="43"/>
      <c r="AE191" s="43"/>
      <c r="AF191" s="43"/>
      <c r="AG191" s="43"/>
      <c r="AH191" s="43"/>
      <c r="AI191" s="43"/>
      <c r="AJ191" s="43"/>
      <c r="AK191" s="43"/>
      <c r="AL191" s="43"/>
      <c r="AM191" s="43"/>
      <c r="AN191" s="43"/>
      <c r="AO191" s="43"/>
      <c r="AP191" s="43"/>
      <c r="AQ191" s="43"/>
      <c r="AR191" s="43"/>
    </row>
    <row r="192" spans="1:44">
      <c r="A192" s="32"/>
      <c r="B192" s="32"/>
      <c r="C192" s="32" t="s">
        <v>50</v>
      </c>
      <c r="D192" s="32"/>
      <c r="E192" s="32" t="s">
        <v>51</v>
      </c>
      <c r="F192" s="33">
        <v>2022</v>
      </c>
      <c r="G192" s="33">
        <v>2023</v>
      </c>
      <c r="H192" s="33">
        <v>2024</v>
      </c>
      <c r="I192" s="33">
        <v>2025</v>
      </c>
      <c r="J192" s="33">
        <v>2026</v>
      </c>
      <c r="K192" s="33">
        <v>2027</v>
      </c>
      <c r="L192" s="33">
        <v>2028</v>
      </c>
      <c r="M192" s="33">
        <v>2029</v>
      </c>
      <c r="N192" s="33">
        <v>2030</v>
      </c>
      <c r="O192" s="33">
        <v>2031</v>
      </c>
      <c r="P192" s="33">
        <v>2032</v>
      </c>
      <c r="Q192" s="33">
        <v>2033</v>
      </c>
      <c r="R192" s="33">
        <v>2034</v>
      </c>
      <c r="S192" s="33">
        <v>2035</v>
      </c>
      <c r="T192" s="33">
        <v>2036</v>
      </c>
      <c r="U192" s="33">
        <v>2037</v>
      </c>
      <c r="V192" s="33">
        <v>2038</v>
      </c>
      <c r="W192" s="33">
        <v>2039</v>
      </c>
      <c r="X192" s="33">
        <v>2040</v>
      </c>
      <c r="Y192" s="33">
        <v>2041</v>
      </c>
      <c r="Z192" s="33">
        <v>2042</v>
      </c>
      <c r="AA192" s="33">
        <v>2043</v>
      </c>
      <c r="AB192" s="33">
        <v>2044</v>
      </c>
      <c r="AC192" s="33">
        <v>2045</v>
      </c>
      <c r="AD192" s="33">
        <v>2046</v>
      </c>
      <c r="AE192" s="33">
        <v>2047</v>
      </c>
      <c r="AF192" s="33">
        <v>2048</v>
      </c>
      <c r="AG192" s="33">
        <v>2049</v>
      </c>
      <c r="AH192" s="33">
        <v>2050</v>
      </c>
      <c r="AI192" s="33">
        <v>2051</v>
      </c>
      <c r="AJ192" s="33">
        <v>2052</v>
      </c>
      <c r="AK192" s="33">
        <v>2053</v>
      </c>
      <c r="AL192" s="33">
        <v>2054</v>
      </c>
      <c r="AM192" s="33">
        <v>2055</v>
      </c>
      <c r="AN192" s="33">
        <v>2056</v>
      </c>
      <c r="AO192" s="33">
        <v>2057</v>
      </c>
      <c r="AP192" s="33">
        <v>2058</v>
      </c>
      <c r="AQ192" s="33">
        <v>2059</v>
      </c>
      <c r="AR192" s="33">
        <v>2060</v>
      </c>
    </row>
    <row r="193" spans="1:44">
      <c r="A193" s="12"/>
      <c r="B193" s="12" t="s">
        <v>201</v>
      </c>
      <c r="C193" s="8" t="s">
        <v>170</v>
      </c>
      <c r="D193" s="8"/>
      <c r="E193" s="34" t="s">
        <v>117</v>
      </c>
      <c r="F193" s="39">
        <v>157.96</v>
      </c>
      <c r="G193" s="39">
        <v>129.30000000000001</v>
      </c>
      <c r="H193" s="39">
        <v>96.47</v>
      </c>
      <c r="I193" s="39">
        <v>67.67</v>
      </c>
      <c r="J193" s="39">
        <v>51.51</v>
      </c>
      <c r="K193" s="39">
        <v>43.12</v>
      </c>
      <c r="L193" s="39">
        <v>36.380000000000003</v>
      </c>
      <c r="M193" s="39">
        <v>31.03</v>
      </c>
      <c r="N193" s="39">
        <v>28.38</v>
      </c>
      <c r="O193" s="39">
        <v>29.02</v>
      </c>
      <c r="P193" s="39">
        <v>27.78</v>
      </c>
      <c r="Q193" s="39">
        <v>28.09</v>
      </c>
      <c r="R193" s="39">
        <v>27.19</v>
      </c>
      <c r="S193" s="39">
        <v>27.66</v>
      </c>
      <c r="T193" s="39">
        <v>28.33</v>
      </c>
      <c r="U193" s="39">
        <v>29.45</v>
      </c>
      <c r="V193" s="39">
        <v>31.57</v>
      </c>
      <c r="W193" s="39">
        <v>34.24</v>
      </c>
      <c r="X193" s="39">
        <v>34.24</v>
      </c>
      <c r="Y193" s="39">
        <v>35.11</v>
      </c>
      <c r="Z193" s="39">
        <v>35.72</v>
      </c>
      <c r="AA193" s="39">
        <v>36.46</v>
      </c>
      <c r="AB193" s="39">
        <v>36.46</v>
      </c>
      <c r="AC193" s="39">
        <v>36.78</v>
      </c>
      <c r="AD193" s="39">
        <v>35.39</v>
      </c>
      <c r="AE193" s="39">
        <v>33.93</v>
      </c>
      <c r="AF193" s="39">
        <v>31.62</v>
      </c>
      <c r="AG193" s="39">
        <v>30.84</v>
      </c>
      <c r="AH193" s="39">
        <v>30.65</v>
      </c>
      <c r="AI193" s="39">
        <v>32.049999999999997</v>
      </c>
      <c r="AJ193" s="39">
        <v>31.62</v>
      </c>
      <c r="AK193" s="39">
        <v>33.119999999999997</v>
      </c>
      <c r="AL193" s="39">
        <v>33.58</v>
      </c>
      <c r="AM193" s="39">
        <v>33.28</v>
      </c>
      <c r="AN193" s="39">
        <v>31.27</v>
      </c>
      <c r="AO193" s="39">
        <v>30.31</v>
      </c>
      <c r="AP193" s="39">
        <v>29.2</v>
      </c>
      <c r="AQ193" s="39">
        <v>28.54</v>
      </c>
      <c r="AR193" s="39">
        <v>28.24</v>
      </c>
    </row>
    <row r="194" spans="1:44">
      <c r="A194" s="40"/>
      <c r="B194" s="12"/>
      <c r="C194" s="8" t="s">
        <v>171</v>
      </c>
      <c r="D194" s="8"/>
      <c r="E194" s="34" t="s">
        <v>117</v>
      </c>
      <c r="F194" s="39">
        <v>161.9</v>
      </c>
      <c r="G194" s="39">
        <v>133.97999999999999</v>
      </c>
      <c r="H194" s="39">
        <v>100.97</v>
      </c>
      <c r="I194" s="39">
        <v>72.83</v>
      </c>
      <c r="J194" s="39">
        <v>56.87</v>
      </c>
      <c r="K194" s="39">
        <v>48.75</v>
      </c>
      <c r="L194" s="39">
        <v>41.45</v>
      </c>
      <c r="M194" s="39">
        <v>35.94</v>
      </c>
      <c r="N194" s="39">
        <v>33.04</v>
      </c>
      <c r="O194" s="39">
        <v>33.770000000000003</v>
      </c>
      <c r="P194" s="39">
        <v>32.380000000000003</v>
      </c>
      <c r="Q194" s="39">
        <v>32.700000000000003</v>
      </c>
      <c r="R194" s="39">
        <v>31.8</v>
      </c>
      <c r="S194" s="39">
        <v>32.130000000000003</v>
      </c>
      <c r="T194" s="39">
        <v>32.869999999999997</v>
      </c>
      <c r="U194" s="39">
        <v>34.049999999999997</v>
      </c>
      <c r="V194" s="39">
        <v>36.369999999999997</v>
      </c>
      <c r="W194" s="39">
        <v>39.35</v>
      </c>
      <c r="X194" s="39">
        <v>39.25</v>
      </c>
      <c r="Y194" s="39">
        <v>40.090000000000003</v>
      </c>
      <c r="Z194" s="39">
        <v>40.24</v>
      </c>
      <c r="AA194" s="39">
        <v>40.61</v>
      </c>
      <c r="AB194" s="39">
        <v>40.29</v>
      </c>
      <c r="AC194" s="39">
        <v>40.4</v>
      </c>
      <c r="AD194" s="39">
        <v>38.840000000000003</v>
      </c>
      <c r="AE194" s="39">
        <v>37.159999999999997</v>
      </c>
      <c r="AF194" s="39">
        <v>34.799999999999997</v>
      </c>
      <c r="AG194" s="39">
        <v>34.049999999999997</v>
      </c>
      <c r="AH194" s="39">
        <v>33.89</v>
      </c>
      <c r="AI194" s="39">
        <v>35.19</v>
      </c>
      <c r="AJ194" s="39">
        <v>34.65</v>
      </c>
      <c r="AK194" s="39">
        <v>36.06</v>
      </c>
      <c r="AL194" s="39">
        <v>36.44</v>
      </c>
      <c r="AM194" s="39">
        <v>36.32</v>
      </c>
      <c r="AN194" s="39">
        <v>34.229999999999997</v>
      </c>
      <c r="AO194" s="39">
        <v>33.64</v>
      </c>
      <c r="AP194" s="39">
        <v>32.53</v>
      </c>
      <c r="AQ194" s="39">
        <v>32.130000000000003</v>
      </c>
      <c r="AR194" s="39">
        <v>31.99</v>
      </c>
    </row>
    <row r="195" spans="1:44">
      <c r="A195" s="12"/>
      <c r="B195" s="12"/>
      <c r="C195" s="8" t="s">
        <v>202</v>
      </c>
      <c r="D195" s="8"/>
      <c r="E195" s="34" t="s">
        <v>117</v>
      </c>
      <c r="F195" s="39">
        <v>151.75</v>
      </c>
      <c r="G195" s="39">
        <v>130.19</v>
      </c>
      <c r="H195" s="39">
        <v>96.86</v>
      </c>
      <c r="I195" s="39">
        <v>68.92</v>
      </c>
      <c r="J195" s="39">
        <v>53.69</v>
      </c>
      <c r="K195" s="39">
        <v>46.28</v>
      </c>
      <c r="L195" s="39">
        <v>39.380000000000003</v>
      </c>
      <c r="M195" s="39">
        <v>34.28</v>
      </c>
      <c r="N195" s="39">
        <v>30.77</v>
      </c>
      <c r="O195" s="39">
        <v>30.99</v>
      </c>
      <c r="P195" s="39">
        <v>28.06</v>
      </c>
      <c r="Q195" s="39">
        <v>28.07</v>
      </c>
      <c r="R195" s="39">
        <v>26.96</v>
      </c>
      <c r="S195" s="39">
        <v>26.92</v>
      </c>
      <c r="T195" s="39">
        <v>28.02</v>
      </c>
      <c r="U195" s="39">
        <v>29.68</v>
      </c>
      <c r="V195" s="39">
        <v>32.61</v>
      </c>
      <c r="W195" s="39">
        <v>35.770000000000003</v>
      </c>
      <c r="X195" s="39">
        <v>36.46</v>
      </c>
      <c r="Y195" s="39">
        <v>37.92</v>
      </c>
      <c r="Z195" s="39">
        <v>38.96</v>
      </c>
      <c r="AA195" s="39">
        <v>40.340000000000003</v>
      </c>
      <c r="AB195" s="39">
        <v>41.19</v>
      </c>
      <c r="AC195" s="39">
        <v>42.54</v>
      </c>
      <c r="AD195" s="39">
        <v>41.78</v>
      </c>
      <c r="AE195" s="39">
        <v>41.14</v>
      </c>
      <c r="AF195" s="39">
        <v>39</v>
      </c>
      <c r="AG195" s="39">
        <v>37.99</v>
      </c>
      <c r="AH195" s="39">
        <v>37.67</v>
      </c>
      <c r="AI195" s="39">
        <v>39.94</v>
      </c>
      <c r="AJ195" s="39">
        <v>39.770000000000003</v>
      </c>
      <c r="AK195" s="39">
        <v>41.62</v>
      </c>
      <c r="AL195" s="39">
        <v>42.41</v>
      </c>
      <c r="AM195" s="39">
        <v>42.41</v>
      </c>
      <c r="AN195" s="39">
        <v>39.049999999999997</v>
      </c>
      <c r="AO195" s="39">
        <v>38.26</v>
      </c>
      <c r="AP195" s="39">
        <v>36.15</v>
      </c>
      <c r="AQ195" s="39">
        <v>35.659999999999997</v>
      </c>
      <c r="AR195" s="39">
        <v>35.5</v>
      </c>
    </row>
    <row r="196" spans="1:44">
      <c r="A196" s="12"/>
      <c r="B196" s="37" t="s">
        <v>204</v>
      </c>
      <c r="C196" s="8"/>
      <c r="D196" s="8"/>
      <c r="E196" s="8"/>
      <c r="F196" s="39"/>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c r="AE196" s="39"/>
      <c r="AF196" s="39"/>
      <c r="AG196" s="39"/>
      <c r="AH196" s="39"/>
      <c r="AI196" s="39"/>
      <c r="AJ196" s="39"/>
      <c r="AK196" s="39"/>
      <c r="AL196" s="39"/>
      <c r="AM196" s="39"/>
      <c r="AN196" s="39"/>
      <c r="AO196" s="39"/>
      <c r="AP196" s="39"/>
      <c r="AQ196" s="39"/>
      <c r="AR196" s="39"/>
    </row>
    <row r="197" spans="1:44">
      <c r="A197" s="12"/>
      <c r="B197" s="12"/>
      <c r="C197" s="8"/>
      <c r="D197" s="8"/>
      <c r="E197" s="8"/>
      <c r="F197" s="43"/>
      <c r="G197" s="43"/>
      <c r="H197" s="43"/>
      <c r="I197" s="43"/>
      <c r="J197" s="43"/>
      <c r="K197" s="43"/>
      <c r="L197" s="43"/>
      <c r="M197" s="43"/>
      <c r="N197" s="43"/>
      <c r="O197" s="43"/>
      <c r="P197" s="43"/>
      <c r="Q197" s="43"/>
      <c r="R197" s="43"/>
      <c r="S197" s="43"/>
      <c r="T197" s="43"/>
      <c r="U197" s="43"/>
      <c r="V197" s="43"/>
      <c r="W197" s="43"/>
      <c r="X197" s="43"/>
      <c r="Y197" s="43"/>
      <c r="Z197" s="43"/>
      <c r="AA197" s="43"/>
      <c r="AB197" s="43"/>
      <c r="AC197" s="43"/>
      <c r="AD197" s="43"/>
      <c r="AE197" s="43"/>
      <c r="AF197" s="43"/>
      <c r="AG197" s="43"/>
      <c r="AH197" s="43"/>
      <c r="AI197" s="43"/>
      <c r="AJ197" s="43"/>
      <c r="AK197" s="43"/>
      <c r="AL197" s="43"/>
      <c r="AM197" s="43"/>
      <c r="AN197" s="43"/>
      <c r="AO197" s="43"/>
      <c r="AP197" s="43"/>
      <c r="AQ197" s="43"/>
      <c r="AR197" s="43"/>
    </row>
    <row r="198" spans="1:44">
      <c r="A198" s="32"/>
      <c r="B198" s="32"/>
      <c r="C198" s="32" t="s">
        <v>50</v>
      </c>
      <c r="D198" s="32"/>
      <c r="E198" s="32" t="s">
        <v>51</v>
      </c>
      <c r="F198" s="33">
        <v>2022</v>
      </c>
      <c r="G198" s="33">
        <v>2023</v>
      </c>
      <c r="H198" s="33">
        <v>2024</v>
      </c>
      <c r="I198" s="33">
        <v>2025</v>
      </c>
      <c r="J198" s="33">
        <v>2026</v>
      </c>
      <c r="K198" s="33">
        <v>2027</v>
      </c>
      <c r="L198" s="33">
        <v>2028</v>
      </c>
      <c r="M198" s="33">
        <v>2029</v>
      </c>
      <c r="N198" s="33">
        <v>2030</v>
      </c>
      <c r="O198" s="33">
        <v>2031</v>
      </c>
      <c r="P198" s="33">
        <v>2032</v>
      </c>
      <c r="Q198" s="33">
        <v>2033</v>
      </c>
      <c r="R198" s="33">
        <v>2034</v>
      </c>
      <c r="S198" s="33">
        <v>2035</v>
      </c>
      <c r="T198" s="33">
        <v>2036</v>
      </c>
      <c r="U198" s="33">
        <v>2037</v>
      </c>
      <c r="V198" s="33">
        <v>2038</v>
      </c>
      <c r="W198" s="33">
        <v>2039</v>
      </c>
      <c r="X198" s="33">
        <v>2040</v>
      </c>
      <c r="Y198" s="33">
        <v>2041</v>
      </c>
      <c r="Z198" s="33">
        <v>2042</v>
      </c>
      <c r="AA198" s="33">
        <v>2043</v>
      </c>
      <c r="AB198" s="33">
        <v>2044</v>
      </c>
      <c r="AC198" s="33">
        <v>2045</v>
      </c>
      <c r="AD198" s="33">
        <v>2046</v>
      </c>
      <c r="AE198" s="33">
        <v>2047</v>
      </c>
      <c r="AF198" s="33">
        <v>2048</v>
      </c>
      <c r="AG198" s="33">
        <v>2049</v>
      </c>
      <c r="AH198" s="33">
        <v>2050</v>
      </c>
      <c r="AI198" s="33">
        <v>2051</v>
      </c>
      <c r="AJ198" s="33">
        <v>2052</v>
      </c>
      <c r="AK198" s="33">
        <v>2053</v>
      </c>
      <c r="AL198" s="33">
        <v>2054</v>
      </c>
      <c r="AM198" s="33">
        <v>2055</v>
      </c>
      <c r="AN198" s="33">
        <v>2056</v>
      </c>
      <c r="AO198" s="33">
        <v>2057</v>
      </c>
      <c r="AP198" s="33">
        <v>2058</v>
      </c>
      <c r="AQ198" s="33">
        <v>2059</v>
      </c>
      <c r="AR198" s="33">
        <v>2060</v>
      </c>
    </row>
    <row r="199" spans="1:44">
      <c r="A199" s="12"/>
      <c r="B199" s="12" t="s">
        <v>205</v>
      </c>
      <c r="C199" s="8" t="s">
        <v>170</v>
      </c>
      <c r="D199" s="8"/>
      <c r="E199" s="34" t="s">
        <v>67</v>
      </c>
      <c r="F199" s="39">
        <v>0.01</v>
      </c>
      <c r="G199" s="39">
        <v>0</v>
      </c>
      <c r="H199" s="39">
        <v>0</v>
      </c>
      <c r="I199" s="39">
        <v>0.06</v>
      </c>
      <c r="J199" s="39">
        <v>0.24</v>
      </c>
      <c r="K199" s="39">
        <v>1.02</v>
      </c>
      <c r="L199" s="39">
        <v>3.42</v>
      </c>
      <c r="M199" s="39">
        <v>6.35</v>
      </c>
      <c r="N199" s="39">
        <v>6.75</v>
      </c>
      <c r="O199" s="39">
        <v>6.81</v>
      </c>
      <c r="P199" s="39">
        <v>7.32</v>
      </c>
      <c r="Q199" s="39">
        <v>7.15</v>
      </c>
      <c r="R199" s="39">
        <v>6.85</v>
      </c>
      <c r="S199" s="39">
        <v>6.27</v>
      </c>
      <c r="T199" s="39">
        <v>5.48</v>
      </c>
      <c r="U199" s="39">
        <v>4.1100000000000003</v>
      </c>
      <c r="V199" s="39">
        <v>2.95</v>
      </c>
      <c r="W199" s="39">
        <v>2.31</v>
      </c>
      <c r="X199" s="39">
        <v>1.92</v>
      </c>
      <c r="Y199" s="39">
        <v>1.44</v>
      </c>
      <c r="Z199" s="39">
        <v>1.04</v>
      </c>
      <c r="AA199" s="39">
        <v>0.87</v>
      </c>
      <c r="AB199" s="39">
        <v>0.83</v>
      </c>
      <c r="AC199" s="39">
        <v>0.85</v>
      </c>
      <c r="AD199" s="39">
        <v>0.95</v>
      </c>
      <c r="AE199" s="39">
        <v>1.01</v>
      </c>
      <c r="AF199" s="39">
        <v>1.1299999999999999</v>
      </c>
      <c r="AG199" s="39">
        <v>1.1100000000000001</v>
      </c>
      <c r="AH199" s="39">
        <v>1.1100000000000001</v>
      </c>
      <c r="AI199" s="39">
        <v>0.94</v>
      </c>
      <c r="AJ199" s="39">
        <v>0.88</v>
      </c>
      <c r="AK199" s="39">
        <v>0.78</v>
      </c>
      <c r="AL199" s="39">
        <v>0.74</v>
      </c>
      <c r="AM199" s="39">
        <v>0.71</v>
      </c>
      <c r="AN199" s="39">
        <v>0.72</v>
      </c>
      <c r="AO199" s="39">
        <v>0.73</v>
      </c>
      <c r="AP199" s="39">
        <v>0.74</v>
      </c>
      <c r="AQ199" s="39">
        <v>0.76</v>
      </c>
      <c r="AR199" s="39">
        <v>0.76</v>
      </c>
    </row>
    <row r="200" spans="1:44">
      <c r="A200" s="40"/>
      <c r="B200" s="12"/>
      <c r="C200" s="8" t="s">
        <v>171</v>
      </c>
      <c r="D200" s="8"/>
      <c r="E200" s="34" t="s">
        <v>67</v>
      </c>
      <c r="F200" s="39">
        <v>0</v>
      </c>
      <c r="G200" s="39">
        <v>0</v>
      </c>
      <c r="H200" s="39">
        <v>0</v>
      </c>
      <c r="I200" s="39">
        <v>0.01</v>
      </c>
      <c r="J200" s="39">
        <v>0.04</v>
      </c>
      <c r="K200" s="39">
        <v>0.19</v>
      </c>
      <c r="L200" s="39">
        <v>0.81</v>
      </c>
      <c r="M200" s="39">
        <v>1.97</v>
      </c>
      <c r="N200" s="39">
        <v>1.89</v>
      </c>
      <c r="O200" s="39">
        <v>1.65</v>
      </c>
      <c r="P200" s="39">
        <v>2.02</v>
      </c>
      <c r="Q200" s="39">
        <v>1.95</v>
      </c>
      <c r="R200" s="39">
        <v>1.97</v>
      </c>
      <c r="S200" s="39">
        <v>1.93</v>
      </c>
      <c r="T200" s="39">
        <v>1.61</v>
      </c>
      <c r="U200" s="39">
        <v>1.04</v>
      </c>
      <c r="V200" s="39">
        <v>0.78</v>
      </c>
      <c r="W200" s="39">
        <v>0.59</v>
      </c>
      <c r="X200" s="39">
        <v>0.5</v>
      </c>
      <c r="Y200" s="39">
        <v>0.39</v>
      </c>
      <c r="Z200" s="39">
        <v>0.34</v>
      </c>
      <c r="AA200" s="39">
        <v>0.28999999999999998</v>
      </c>
      <c r="AB200" s="39">
        <v>0.3</v>
      </c>
      <c r="AC200" s="39">
        <v>0.33</v>
      </c>
      <c r="AD200" s="39">
        <v>0.4</v>
      </c>
      <c r="AE200" s="39">
        <v>0.49</v>
      </c>
      <c r="AF200" s="39">
        <v>0.57999999999999996</v>
      </c>
      <c r="AG200" s="39">
        <v>0.61</v>
      </c>
      <c r="AH200" s="39">
        <v>0.59</v>
      </c>
      <c r="AI200" s="39">
        <v>0.52</v>
      </c>
      <c r="AJ200" s="39">
        <v>0.47</v>
      </c>
      <c r="AK200" s="39">
        <v>0.39</v>
      </c>
      <c r="AL200" s="39">
        <v>0.39</v>
      </c>
      <c r="AM200" s="39">
        <v>0.38</v>
      </c>
      <c r="AN200" s="39">
        <v>0.36</v>
      </c>
      <c r="AO200" s="39">
        <v>0.31</v>
      </c>
      <c r="AP200" s="39">
        <v>0.27</v>
      </c>
      <c r="AQ200" s="39">
        <v>0.25</v>
      </c>
      <c r="AR200" s="39">
        <v>0.22</v>
      </c>
    </row>
    <row r="201" spans="1:44">
      <c r="A201" s="12"/>
      <c r="B201" s="12"/>
      <c r="C201" s="8" t="s">
        <v>202</v>
      </c>
      <c r="D201" s="8"/>
      <c r="E201" s="34" t="s">
        <v>67</v>
      </c>
      <c r="F201" s="39">
        <v>0</v>
      </c>
      <c r="G201" s="39">
        <v>0</v>
      </c>
      <c r="H201" s="39">
        <v>0</v>
      </c>
      <c r="I201" s="39">
        <v>0</v>
      </c>
      <c r="J201" s="39">
        <v>0.05</v>
      </c>
      <c r="K201" s="39">
        <v>0.41</v>
      </c>
      <c r="L201" s="39">
        <v>1.53</v>
      </c>
      <c r="M201" s="39">
        <v>2.86</v>
      </c>
      <c r="N201" s="39">
        <v>2.87</v>
      </c>
      <c r="O201" s="39">
        <v>2.79</v>
      </c>
      <c r="P201" s="39">
        <v>2.93</v>
      </c>
      <c r="Q201" s="39">
        <v>2.23</v>
      </c>
      <c r="R201" s="39">
        <v>1.8</v>
      </c>
      <c r="S201" s="39">
        <v>1.59</v>
      </c>
      <c r="T201" s="39">
        <v>0.83</v>
      </c>
      <c r="U201" s="39">
        <v>0.06</v>
      </c>
      <c r="V201" s="39">
        <v>0.02</v>
      </c>
      <c r="W201" s="39">
        <v>0</v>
      </c>
      <c r="X201" s="39">
        <v>0</v>
      </c>
      <c r="Y201" s="39">
        <v>0</v>
      </c>
      <c r="Z201" s="39">
        <v>0</v>
      </c>
      <c r="AA201" s="39">
        <v>0</v>
      </c>
      <c r="AB201" s="39">
        <v>0</v>
      </c>
      <c r="AC201" s="39">
        <v>0</v>
      </c>
      <c r="AD201" s="39">
        <v>0</v>
      </c>
      <c r="AE201" s="39">
        <v>0</v>
      </c>
      <c r="AF201" s="39">
        <v>0</v>
      </c>
      <c r="AG201" s="39">
        <v>0</v>
      </c>
      <c r="AH201" s="39">
        <v>0</v>
      </c>
      <c r="AI201" s="39">
        <v>0</v>
      </c>
      <c r="AJ201" s="39">
        <v>0</v>
      </c>
      <c r="AK201" s="39">
        <v>0</v>
      </c>
      <c r="AL201" s="39">
        <v>0</v>
      </c>
      <c r="AM201" s="39">
        <v>0</v>
      </c>
      <c r="AN201" s="39">
        <v>0</v>
      </c>
      <c r="AO201" s="39">
        <v>0</v>
      </c>
      <c r="AP201" s="39">
        <v>0</v>
      </c>
      <c r="AQ201" s="39">
        <v>0</v>
      </c>
      <c r="AR201" s="39">
        <v>0</v>
      </c>
    </row>
    <row r="202" spans="1:44">
      <c r="A202" s="12"/>
      <c r="B202" s="37" t="s">
        <v>206</v>
      </c>
      <c r="C202" s="8"/>
      <c r="D202" s="8"/>
      <c r="E202" s="8"/>
      <c r="F202" s="39"/>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c r="AE202" s="39"/>
      <c r="AF202" s="39"/>
      <c r="AG202" s="39"/>
      <c r="AH202" s="39"/>
      <c r="AI202" s="39"/>
      <c r="AJ202" s="39"/>
      <c r="AK202" s="39"/>
      <c r="AL202" s="39"/>
      <c r="AM202" s="39"/>
      <c r="AN202" s="39"/>
      <c r="AO202" s="39"/>
      <c r="AP202" s="39"/>
      <c r="AQ202" s="39"/>
      <c r="AR202" s="39"/>
    </row>
    <row r="203" spans="1:44">
      <c r="A203" s="12"/>
      <c r="B203" s="12"/>
      <c r="C203" s="8"/>
      <c r="D203" s="8"/>
      <c r="E203" s="8"/>
      <c r="F203" s="43"/>
      <c r="G203" s="43"/>
      <c r="H203" s="43"/>
      <c r="I203" s="43"/>
      <c r="J203" s="43"/>
      <c r="K203" s="43"/>
      <c r="L203" s="43"/>
      <c r="M203" s="43"/>
      <c r="N203" s="43"/>
      <c r="O203" s="43"/>
      <c r="P203" s="43"/>
      <c r="Q203" s="43"/>
      <c r="R203" s="43"/>
      <c r="S203" s="43"/>
      <c r="T203" s="43"/>
      <c r="U203" s="43"/>
      <c r="V203" s="43"/>
      <c r="W203" s="43"/>
      <c r="X203" s="43"/>
      <c r="Y203" s="43"/>
      <c r="Z203" s="43"/>
      <c r="AA203" s="43"/>
      <c r="AB203" s="43"/>
      <c r="AC203" s="43"/>
      <c r="AD203" s="43"/>
      <c r="AE203" s="43"/>
      <c r="AF203" s="43"/>
      <c r="AG203" s="43"/>
      <c r="AH203" s="43"/>
      <c r="AI203" s="43"/>
      <c r="AJ203" s="43"/>
      <c r="AK203" s="43"/>
      <c r="AL203" s="43"/>
      <c r="AM203" s="43"/>
      <c r="AN203" s="43"/>
      <c r="AO203" s="43"/>
      <c r="AP203" s="43"/>
      <c r="AQ203" s="43"/>
      <c r="AR203" s="43"/>
    </row>
    <row r="204" spans="1:44">
      <c r="A204" s="30" t="s">
        <v>207</v>
      </c>
      <c r="B204" s="30"/>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row>
    <row r="205" spans="1:44">
      <c r="A205" s="32"/>
      <c r="B205" s="32"/>
      <c r="C205" s="32" t="s">
        <v>50</v>
      </c>
      <c r="D205" s="32"/>
      <c r="E205" s="32" t="s">
        <v>51</v>
      </c>
      <c r="F205" s="33">
        <v>2022</v>
      </c>
      <c r="G205" s="33">
        <v>2023</v>
      </c>
      <c r="H205" s="33">
        <v>2024</v>
      </c>
      <c r="I205" s="33">
        <v>2025</v>
      </c>
      <c r="J205" s="33">
        <v>2026</v>
      </c>
      <c r="K205" s="33">
        <v>2027</v>
      </c>
      <c r="L205" s="33">
        <v>2028</v>
      </c>
      <c r="M205" s="33">
        <v>2029</v>
      </c>
      <c r="N205" s="33">
        <v>2030</v>
      </c>
      <c r="O205" s="33">
        <v>2031</v>
      </c>
      <c r="P205" s="33">
        <v>2032</v>
      </c>
      <c r="Q205" s="33">
        <v>2033</v>
      </c>
      <c r="R205" s="33">
        <v>2034</v>
      </c>
      <c r="S205" s="33">
        <v>2035</v>
      </c>
      <c r="T205" s="33">
        <v>2036</v>
      </c>
      <c r="U205" s="33">
        <v>2037</v>
      </c>
      <c r="V205" s="33">
        <v>2038</v>
      </c>
      <c r="W205" s="33">
        <v>2039</v>
      </c>
      <c r="X205" s="33">
        <v>2040</v>
      </c>
      <c r="Y205" s="33">
        <v>2041</v>
      </c>
      <c r="Z205" s="33">
        <v>2042</v>
      </c>
      <c r="AA205" s="33">
        <v>2043</v>
      </c>
      <c r="AB205" s="33">
        <v>2044</v>
      </c>
      <c r="AC205" s="33">
        <v>2045</v>
      </c>
      <c r="AD205" s="33">
        <v>2046</v>
      </c>
      <c r="AE205" s="33">
        <v>2047</v>
      </c>
      <c r="AF205" s="33">
        <v>2048</v>
      </c>
      <c r="AG205" s="33">
        <v>2049</v>
      </c>
      <c r="AH205" s="33">
        <v>2050</v>
      </c>
      <c r="AI205" s="33">
        <v>2051</v>
      </c>
      <c r="AJ205" s="33">
        <v>2052</v>
      </c>
      <c r="AK205" s="33">
        <v>2053</v>
      </c>
      <c r="AL205" s="33">
        <v>2054</v>
      </c>
      <c r="AM205" s="33">
        <v>2055</v>
      </c>
      <c r="AN205" s="33">
        <v>2056</v>
      </c>
      <c r="AO205" s="33">
        <v>2057</v>
      </c>
      <c r="AP205" s="33">
        <v>2058</v>
      </c>
      <c r="AQ205" s="33">
        <v>2059</v>
      </c>
      <c r="AR205" s="33">
        <v>2060</v>
      </c>
    </row>
    <row r="206" spans="1:44">
      <c r="A206" s="12"/>
      <c r="B206" s="12" t="s">
        <v>208</v>
      </c>
      <c r="C206" s="8" t="s">
        <v>209</v>
      </c>
      <c r="D206" s="29"/>
      <c r="E206" s="34" t="s">
        <v>136</v>
      </c>
      <c r="F206" s="39">
        <v>7.32</v>
      </c>
      <c r="G206" s="39">
        <v>3.74</v>
      </c>
      <c r="H206" s="39">
        <v>3.36</v>
      </c>
      <c r="I206" s="39">
        <v>2.83</v>
      </c>
      <c r="J206" s="39">
        <v>3.27</v>
      </c>
      <c r="K206" s="39">
        <v>3.07</v>
      </c>
      <c r="L206" s="39">
        <v>3.18</v>
      </c>
      <c r="M206" s="39">
        <v>2.87</v>
      </c>
      <c r="N206" s="39">
        <v>2.2799999999999998</v>
      </c>
      <c r="O206" s="39">
        <v>2.59</v>
      </c>
      <c r="P206" s="39">
        <v>2.57</v>
      </c>
      <c r="Q206" s="39">
        <v>2.4900000000000002</v>
      </c>
      <c r="R206" s="39">
        <v>2.54</v>
      </c>
      <c r="S206" s="39">
        <v>2.83</v>
      </c>
      <c r="T206" s="39">
        <v>3.03</v>
      </c>
      <c r="U206" s="39">
        <v>2.57</v>
      </c>
      <c r="V206" s="39">
        <v>2.65</v>
      </c>
      <c r="W206" s="39">
        <v>3.25</v>
      </c>
      <c r="X206" s="39">
        <v>2.96</v>
      </c>
      <c r="Y206" s="39">
        <v>2.76</v>
      </c>
      <c r="Z206" s="39">
        <v>2.58</v>
      </c>
      <c r="AA206" s="39">
        <v>2.6</v>
      </c>
      <c r="AB206" s="39">
        <v>2.36</v>
      </c>
      <c r="AC206" s="39">
        <v>2.37</v>
      </c>
      <c r="AD206" s="39">
        <v>2.48</v>
      </c>
      <c r="AE206" s="39">
        <v>2.61</v>
      </c>
      <c r="AF206" s="39">
        <v>2.48</v>
      </c>
      <c r="AG206" s="39">
        <v>2.76</v>
      </c>
      <c r="AH206" s="39">
        <v>3.09</v>
      </c>
      <c r="AI206" s="39">
        <v>3.23</v>
      </c>
      <c r="AJ206" s="39">
        <v>2.83</v>
      </c>
      <c r="AK206" s="39">
        <v>2.82</v>
      </c>
      <c r="AL206" s="39">
        <v>3.07</v>
      </c>
      <c r="AM206" s="39">
        <v>3.2</v>
      </c>
      <c r="AN206" s="39">
        <v>2.16</v>
      </c>
      <c r="AO206" s="39">
        <v>2.29</v>
      </c>
      <c r="AP206" s="39">
        <v>1.83</v>
      </c>
      <c r="AQ206" s="39">
        <v>1.69</v>
      </c>
      <c r="AR206" s="39">
        <v>2.0099999999999998</v>
      </c>
    </row>
    <row r="207" spans="1:44">
      <c r="A207" s="12"/>
      <c r="B207" s="12"/>
      <c r="C207" s="8" t="s">
        <v>140</v>
      </c>
      <c r="D207" s="29"/>
      <c r="E207" s="34" t="s">
        <v>136</v>
      </c>
      <c r="F207" s="39">
        <v>15.22</v>
      </c>
      <c r="G207" s="39">
        <v>10.38</v>
      </c>
      <c r="H207" s="39">
        <v>8.27</v>
      </c>
      <c r="I207" s="39">
        <v>5.83</v>
      </c>
      <c r="J207" s="39">
        <v>4.6100000000000003</v>
      </c>
      <c r="K207" s="39">
        <v>4</v>
      </c>
      <c r="L207" s="39">
        <v>3.44</v>
      </c>
      <c r="M207" s="39">
        <v>2.89</v>
      </c>
      <c r="N207" s="39">
        <v>2.1800000000000002</v>
      </c>
      <c r="O207" s="39">
        <v>2.19</v>
      </c>
      <c r="P207" s="39">
        <v>2.0099999999999998</v>
      </c>
      <c r="Q207" s="39">
        <v>1.84</v>
      </c>
      <c r="R207" s="39">
        <v>1.67</v>
      </c>
      <c r="S207" s="39">
        <v>1.61</v>
      </c>
      <c r="T207" s="39">
        <v>1.53</v>
      </c>
      <c r="U207" s="39">
        <v>1.43</v>
      </c>
      <c r="V207" s="39">
        <v>1.7</v>
      </c>
      <c r="W207" s="39">
        <v>2.76</v>
      </c>
      <c r="X207" s="39">
        <v>2.5499999999999998</v>
      </c>
      <c r="Y207" s="39">
        <v>2.61</v>
      </c>
      <c r="Z207" s="39">
        <v>2.36</v>
      </c>
      <c r="AA207" s="39">
        <v>2.2400000000000002</v>
      </c>
      <c r="AB207" s="39">
        <v>2.0299999999999998</v>
      </c>
      <c r="AC207" s="39">
        <v>2</v>
      </c>
      <c r="AD207" s="39">
        <v>1.84</v>
      </c>
      <c r="AE207" s="39">
        <v>1.59</v>
      </c>
      <c r="AF207" s="39">
        <v>1.36</v>
      </c>
      <c r="AG207" s="39">
        <v>1.47</v>
      </c>
      <c r="AH207" s="39">
        <v>1.59</v>
      </c>
      <c r="AI207" s="39">
        <v>1.67</v>
      </c>
      <c r="AJ207" s="39">
        <v>1.48</v>
      </c>
      <c r="AK207" s="39">
        <v>1.47</v>
      </c>
      <c r="AL207" s="39">
        <v>1.37</v>
      </c>
      <c r="AM207" s="39">
        <v>1.35</v>
      </c>
      <c r="AN207" s="39">
        <v>0.9</v>
      </c>
      <c r="AO207" s="39">
        <v>0.92</v>
      </c>
      <c r="AP207" s="39">
        <v>0.74</v>
      </c>
      <c r="AQ207" s="39">
        <v>0.64</v>
      </c>
      <c r="AR207" s="39">
        <v>0.36</v>
      </c>
    </row>
    <row r="208" spans="1:44">
      <c r="A208" s="12"/>
      <c r="B208" s="12"/>
      <c r="C208" s="8" t="s">
        <v>210</v>
      </c>
      <c r="D208" s="29"/>
      <c r="E208" s="34" t="s">
        <v>136</v>
      </c>
      <c r="F208" s="39">
        <v>11.88</v>
      </c>
      <c r="G208" s="39">
        <v>12.29</v>
      </c>
      <c r="H208" s="39">
        <v>10.66</v>
      </c>
      <c r="I208" s="39">
        <v>8.89</v>
      </c>
      <c r="J208" s="39">
        <v>7.75</v>
      </c>
      <c r="K208" s="39">
        <v>6.85</v>
      </c>
      <c r="L208" s="39">
        <v>5.61</v>
      </c>
      <c r="M208" s="39">
        <v>4.5</v>
      </c>
      <c r="N208" s="39">
        <v>3.09</v>
      </c>
      <c r="O208" s="39">
        <v>2.77</v>
      </c>
      <c r="P208" s="39">
        <v>2.44</v>
      </c>
      <c r="Q208" s="39">
        <v>2.17</v>
      </c>
      <c r="R208" s="39">
        <v>1.71</v>
      </c>
      <c r="S208" s="39">
        <v>1.79</v>
      </c>
      <c r="T208" s="39">
        <v>1.92</v>
      </c>
      <c r="U208" s="39">
        <v>1.74</v>
      </c>
      <c r="V208" s="39">
        <v>1.99</v>
      </c>
      <c r="W208" s="39">
        <v>2.59</v>
      </c>
      <c r="X208" s="39">
        <v>2.42</v>
      </c>
      <c r="Y208" s="39">
        <v>2.5499999999999998</v>
      </c>
      <c r="Z208" s="39">
        <v>2.4900000000000002</v>
      </c>
      <c r="AA208" s="39">
        <v>2.38</v>
      </c>
      <c r="AB208" s="39">
        <v>1.98</v>
      </c>
      <c r="AC208" s="39">
        <v>2.0299999999999998</v>
      </c>
      <c r="AD208" s="39">
        <v>1.83</v>
      </c>
      <c r="AE208" s="39">
        <v>1.5</v>
      </c>
      <c r="AF208" s="39">
        <v>1.28</v>
      </c>
      <c r="AG208" s="39">
        <v>1.21</v>
      </c>
      <c r="AH208" s="39">
        <v>1.1399999999999999</v>
      </c>
      <c r="AI208" s="39">
        <v>0.95</v>
      </c>
      <c r="AJ208" s="39">
        <v>0.96</v>
      </c>
      <c r="AK208" s="39">
        <v>1.08</v>
      </c>
      <c r="AL208" s="39">
        <v>1.0900000000000001</v>
      </c>
      <c r="AM208" s="39">
        <v>0.95</v>
      </c>
      <c r="AN208" s="39">
        <v>0.59</v>
      </c>
      <c r="AO208" s="39">
        <v>0.66</v>
      </c>
      <c r="AP208" s="39">
        <v>0.61</v>
      </c>
      <c r="AQ208" s="39">
        <v>0.46</v>
      </c>
      <c r="AR208" s="39">
        <v>0.56000000000000005</v>
      </c>
    </row>
    <row r="209" spans="1:44">
      <c r="A209" s="12"/>
      <c r="B209" s="12"/>
      <c r="C209" s="8" t="s">
        <v>211</v>
      </c>
      <c r="D209" s="29"/>
      <c r="E209" s="34" t="s">
        <v>136</v>
      </c>
      <c r="F209" s="39">
        <v>19.170000000000002</v>
      </c>
      <c r="G209" s="39">
        <v>16.170000000000002</v>
      </c>
      <c r="H209" s="39">
        <v>18.690000000000001</v>
      </c>
      <c r="I209" s="39">
        <v>17.72</v>
      </c>
      <c r="J209" s="39">
        <v>16.399999999999999</v>
      </c>
      <c r="K209" s="39">
        <v>14.39</v>
      </c>
      <c r="L209" s="39">
        <v>11.25</v>
      </c>
      <c r="M209" s="39">
        <v>9.8000000000000007</v>
      </c>
      <c r="N209" s="39">
        <v>8.08</v>
      </c>
      <c r="O209" s="39">
        <v>8.4</v>
      </c>
      <c r="P209" s="39">
        <v>7.09</v>
      </c>
      <c r="Q209" s="39">
        <v>6.1</v>
      </c>
      <c r="R209" s="39">
        <v>5.05</v>
      </c>
      <c r="S209" s="39">
        <v>4.2699999999999996</v>
      </c>
      <c r="T209" s="39">
        <v>4.32</v>
      </c>
      <c r="U209" s="39">
        <v>4.07</v>
      </c>
      <c r="V209" s="39">
        <v>4.22</v>
      </c>
      <c r="W209" s="39">
        <v>3.61</v>
      </c>
      <c r="X209" s="39">
        <v>3.59</v>
      </c>
      <c r="Y209" s="39">
        <v>3.65</v>
      </c>
      <c r="Z209" s="39">
        <v>3.57</v>
      </c>
      <c r="AA209" s="39">
        <v>3.23</v>
      </c>
      <c r="AB209" s="39">
        <v>3.1</v>
      </c>
      <c r="AC209" s="39">
        <v>2.97</v>
      </c>
      <c r="AD209" s="39">
        <v>2.4500000000000002</v>
      </c>
      <c r="AE209" s="39">
        <v>2.1800000000000002</v>
      </c>
      <c r="AF209" s="39">
        <v>1.98</v>
      </c>
      <c r="AG209" s="39">
        <v>1.62</v>
      </c>
      <c r="AH209" s="39">
        <v>1.1599999999999999</v>
      </c>
      <c r="AI209" s="39">
        <v>1.34</v>
      </c>
      <c r="AJ209" s="39">
        <v>1.27</v>
      </c>
      <c r="AK209" s="39">
        <v>1.35</v>
      </c>
      <c r="AL209" s="39">
        <v>1.17</v>
      </c>
      <c r="AM209" s="39">
        <v>1.08</v>
      </c>
      <c r="AN209" s="39">
        <v>1.32</v>
      </c>
      <c r="AO209" s="39">
        <v>1.1399999999999999</v>
      </c>
      <c r="AP209" s="39">
        <v>0.81</v>
      </c>
      <c r="AQ209" s="39">
        <v>0.91</v>
      </c>
      <c r="AR209" s="39">
        <v>0.93</v>
      </c>
    </row>
    <row r="210" spans="1:44">
      <c r="A210" s="12"/>
      <c r="B210" s="12"/>
      <c r="C210" s="8" t="s">
        <v>212</v>
      </c>
      <c r="D210" s="29"/>
      <c r="E210" s="34" t="s">
        <v>136</v>
      </c>
      <c r="F210" s="39">
        <v>14.72</v>
      </c>
      <c r="G210" s="39">
        <v>16.100000000000001</v>
      </c>
      <c r="H210" s="39">
        <v>21.28</v>
      </c>
      <c r="I210" s="39">
        <v>24.01</v>
      </c>
      <c r="J210" s="39">
        <v>21.11</v>
      </c>
      <c r="K210" s="39">
        <v>17.75</v>
      </c>
      <c r="L210" s="39">
        <v>15.65</v>
      </c>
      <c r="M210" s="39">
        <v>13.64</v>
      </c>
      <c r="N210" s="39">
        <v>12.23</v>
      </c>
      <c r="O210" s="39">
        <v>12.12</v>
      </c>
      <c r="P210" s="39">
        <v>11.29</v>
      </c>
      <c r="Q210" s="39">
        <v>10.59</v>
      </c>
      <c r="R210" s="39">
        <v>8.2899999999999991</v>
      </c>
      <c r="S210" s="39">
        <v>6.41</v>
      </c>
      <c r="T210" s="39">
        <v>5.57</v>
      </c>
      <c r="U210" s="39">
        <v>6.16</v>
      </c>
      <c r="V210" s="39">
        <v>6.04</v>
      </c>
      <c r="W210" s="39">
        <v>6.02</v>
      </c>
      <c r="X210" s="39">
        <v>5.84</v>
      </c>
      <c r="Y210" s="39">
        <v>5.61</v>
      </c>
      <c r="Z210" s="39">
        <v>5.28</v>
      </c>
      <c r="AA210" s="39">
        <v>5.18</v>
      </c>
      <c r="AB210" s="39">
        <v>5.24</v>
      </c>
      <c r="AC210" s="39">
        <v>5.03</v>
      </c>
      <c r="AD210" s="39">
        <v>4.71</v>
      </c>
      <c r="AE210" s="39">
        <v>4.21</v>
      </c>
      <c r="AF210" s="39">
        <v>3.26</v>
      </c>
      <c r="AG210" s="39">
        <v>2.57</v>
      </c>
      <c r="AH210" s="39">
        <v>2.17</v>
      </c>
      <c r="AI210" s="39">
        <v>2.13</v>
      </c>
      <c r="AJ210" s="39">
        <v>1.87</v>
      </c>
      <c r="AK210" s="39">
        <v>1.89</v>
      </c>
      <c r="AL210" s="39">
        <v>1.67</v>
      </c>
      <c r="AM210" s="39">
        <v>1.42</v>
      </c>
      <c r="AN210" s="39">
        <v>1.79</v>
      </c>
      <c r="AO210" s="39">
        <v>1.91</v>
      </c>
      <c r="AP210" s="39">
        <v>1.58</v>
      </c>
      <c r="AQ210" s="39">
        <v>1.57</v>
      </c>
      <c r="AR210" s="39">
        <v>1.35</v>
      </c>
    </row>
    <row r="211" spans="1:44">
      <c r="A211" s="12"/>
      <c r="B211" s="12"/>
      <c r="C211" s="8" t="s">
        <v>213</v>
      </c>
      <c r="D211" s="29"/>
      <c r="E211" s="34" t="s">
        <v>136</v>
      </c>
      <c r="F211" s="39">
        <v>31.69</v>
      </c>
      <c r="G211" s="39">
        <v>41.32</v>
      </c>
      <c r="H211" s="39">
        <v>37.729999999999997</v>
      </c>
      <c r="I211" s="39">
        <v>40.72</v>
      </c>
      <c r="J211" s="39">
        <v>46.86</v>
      </c>
      <c r="K211" s="39">
        <v>53.95</v>
      </c>
      <c r="L211" s="39">
        <v>60.87</v>
      </c>
      <c r="M211" s="39">
        <v>66.3</v>
      </c>
      <c r="N211" s="39">
        <v>72.150000000000006</v>
      </c>
      <c r="O211" s="39">
        <v>71.930000000000007</v>
      </c>
      <c r="P211" s="39">
        <v>74.599999999999994</v>
      </c>
      <c r="Q211" s="39">
        <v>76.819999999999993</v>
      </c>
      <c r="R211" s="39">
        <v>80.75</v>
      </c>
      <c r="S211" s="39">
        <v>83.09</v>
      </c>
      <c r="T211" s="39">
        <v>83.64</v>
      </c>
      <c r="U211" s="39">
        <v>84.03</v>
      </c>
      <c r="V211" s="39">
        <v>83.39</v>
      </c>
      <c r="W211" s="39">
        <v>81.78</v>
      </c>
      <c r="X211" s="39">
        <v>82.63</v>
      </c>
      <c r="Y211" s="39">
        <v>82.84</v>
      </c>
      <c r="Z211" s="39">
        <v>83.73</v>
      </c>
      <c r="AA211" s="39">
        <v>84.37</v>
      </c>
      <c r="AB211" s="39">
        <v>85.29</v>
      </c>
      <c r="AC211" s="39">
        <v>85.59</v>
      </c>
      <c r="AD211" s="39">
        <v>86.7</v>
      </c>
      <c r="AE211" s="39">
        <v>87.92</v>
      </c>
      <c r="AF211" s="39">
        <v>89.65</v>
      </c>
      <c r="AG211" s="39">
        <v>90.38</v>
      </c>
      <c r="AH211" s="39">
        <v>90.84</v>
      </c>
      <c r="AI211" s="39">
        <v>90.69</v>
      </c>
      <c r="AJ211" s="39">
        <v>91.59</v>
      </c>
      <c r="AK211" s="39">
        <v>91.39</v>
      </c>
      <c r="AL211" s="39">
        <v>91.63</v>
      </c>
      <c r="AM211" s="39">
        <v>92</v>
      </c>
      <c r="AN211" s="39">
        <v>93.24</v>
      </c>
      <c r="AO211" s="39">
        <v>93.09</v>
      </c>
      <c r="AP211" s="39">
        <v>94.43</v>
      </c>
      <c r="AQ211" s="39">
        <v>94.74</v>
      </c>
      <c r="AR211" s="39">
        <v>94.79</v>
      </c>
    </row>
    <row r="212" spans="1:44">
      <c r="A212" s="12"/>
      <c r="B212" s="12"/>
      <c r="C212" s="8"/>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row>
    <row r="213" spans="1:44">
      <c r="A213" s="32"/>
      <c r="B213" s="32"/>
      <c r="C213" s="32" t="s">
        <v>50</v>
      </c>
      <c r="D213" s="32"/>
      <c r="E213" s="32" t="s">
        <v>51</v>
      </c>
      <c r="F213" s="33">
        <v>2022</v>
      </c>
      <c r="G213" s="33">
        <v>2023</v>
      </c>
      <c r="H213" s="33">
        <v>2024</v>
      </c>
      <c r="I213" s="33">
        <v>2025</v>
      </c>
      <c r="J213" s="33">
        <v>2026</v>
      </c>
      <c r="K213" s="33">
        <v>2027</v>
      </c>
      <c r="L213" s="33">
        <v>2028</v>
      </c>
      <c r="M213" s="33">
        <v>2029</v>
      </c>
      <c r="N213" s="33">
        <v>2030</v>
      </c>
      <c r="O213" s="33">
        <v>2031</v>
      </c>
      <c r="P213" s="33">
        <v>2032</v>
      </c>
      <c r="Q213" s="33">
        <v>2033</v>
      </c>
      <c r="R213" s="33">
        <v>2034</v>
      </c>
      <c r="S213" s="33">
        <v>2035</v>
      </c>
      <c r="T213" s="33">
        <v>2036</v>
      </c>
      <c r="U213" s="33">
        <v>2037</v>
      </c>
      <c r="V213" s="33">
        <v>2038</v>
      </c>
      <c r="W213" s="33">
        <v>2039</v>
      </c>
      <c r="X213" s="33">
        <v>2040</v>
      </c>
      <c r="Y213" s="33">
        <v>2041</v>
      </c>
      <c r="Z213" s="33">
        <v>2042</v>
      </c>
      <c r="AA213" s="33">
        <v>2043</v>
      </c>
      <c r="AB213" s="33">
        <v>2044</v>
      </c>
      <c r="AC213" s="33">
        <v>2045</v>
      </c>
      <c r="AD213" s="33">
        <v>2046</v>
      </c>
      <c r="AE213" s="33">
        <v>2047</v>
      </c>
      <c r="AF213" s="33">
        <v>2048</v>
      </c>
      <c r="AG213" s="33">
        <v>2049</v>
      </c>
      <c r="AH213" s="33">
        <v>2050</v>
      </c>
      <c r="AI213" s="33">
        <v>2051</v>
      </c>
      <c r="AJ213" s="33">
        <v>2052</v>
      </c>
      <c r="AK213" s="33">
        <v>2053</v>
      </c>
      <c r="AL213" s="33">
        <v>2054</v>
      </c>
      <c r="AM213" s="33">
        <v>2055</v>
      </c>
      <c r="AN213" s="33">
        <v>2056</v>
      </c>
      <c r="AO213" s="33">
        <v>2057</v>
      </c>
      <c r="AP213" s="33">
        <v>2058</v>
      </c>
      <c r="AQ213" s="33">
        <v>2059</v>
      </c>
      <c r="AR213" s="33">
        <v>2060</v>
      </c>
    </row>
    <row r="214" spans="1:44">
      <c r="A214" s="12"/>
      <c r="B214" s="12" t="s">
        <v>214</v>
      </c>
      <c r="C214" s="8" t="s">
        <v>209</v>
      </c>
      <c r="D214" s="29"/>
      <c r="E214" s="34" t="s">
        <v>136</v>
      </c>
      <c r="F214" s="39">
        <v>17.760000000000002</v>
      </c>
      <c r="G214" s="39">
        <v>11.31</v>
      </c>
      <c r="H214" s="39">
        <v>3.35</v>
      </c>
      <c r="I214" s="39">
        <v>1.6</v>
      </c>
      <c r="J214" s="39">
        <v>1.42</v>
      </c>
      <c r="K214" s="39">
        <v>1.38</v>
      </c>
      <c r="L214" s="39">
        <v>1.36</v>
      </c>
      <c r="M214" s="39">
        <v>1.1499999999999999</v>
      </c>
      <c r="N214" s="39">
        <v>0.86</v>
      </c>
      <c r="O214" s="39">
        <v>0.96</v>
      </c>
      <c r="P214" s="39">
        <v>0.88</v>
      </c>
      <c r="Q214" s="39">
        <v>0.82</v>
      </c>
      <c r="R214" s="39">
        <v>0.8</v>
      </c>
      <c r="S214" s="39">
        <v>1.17</v>
      </c>
      <c r="T214" s="39">
        <v>1.22</v>
      </c>
      <c r="U214" s="39">
        <v>0.94</v>
      </c>
      <c r="V214" s="39">
        <v>0.85</v>
      </c>
      <c r="W214" s="39">
        <v>1.6</v>
      </c>
      <c r="X214" s="39">
        <v>1.2</v>
      </c>
      <c r="Y214" s="39">
        <v>0.98</v>
      </c>
      <c r="Z214" s="39">
        <v>0.67</v>
      </c>
      <c r="AA214" s="39">
        <v>0.53</v>
      </c>
      <c r="AB214" s="39">
        <v>0.45</v>
      </c>
      <c r="AC214" s="39">
        <v>0.44</v>
      </c>
      <c r="AD214" s="39">
        <v>0.48</v>
      </c>
      <c r="AE214" s="39">
        <v>0.5</v>
      </c>
      <c r="AF214" s="39">
        <v>0.53</v>
      </c>
      <c r="AG214" s="39">
        <v>0.87</v>
      </c>
      <c r="AH214" s="39">
        <v>1.32</v>
      </c>
      <c r="AI214" s="39">
        <v>1.38</v>
      </c>
      <c r="AJ214" s="39">
        <v>1.06</v>
      </c>
      <c r="AK214" s="39">
        <v>0.98</v>
      </c>
      <c r="AL214" s="39">
        <v>1.04</v>
      </c>
      <c r="AM214" s="39">
        <v>1.03</v>
      </c>
      <c r="AN214" s="39">
        <v>0.63</v>
      </c>
      <c r="AO214" s="39">
        <v>0.91</v>
      </c>
      <c r="AP214" s="39">
        <v>0.75</v>
      </c>
      <c r="AQ214" s="39">
        <v>0.59</v>
      </c>
      <c r="AR214" s="39">
        <v>0.83</v>
      </c>
    </row>
    <row r="215" spans="1:44">
      <c r="A215" s="12"/>
      <c r="B215" s="12"/>
      <c r="C215" s="8" t="s">
        <v>140</v>
      </c>
      <c r="D215" s="29"/>
      <c r="E215" s="34" t="s">
        <v>136</v>
      </c>
      <c r="F215" s="39">
        <v>12.33</v>
      </c>
      <c r="G215" s="39">
        <v>13.61</v>
      </c>
      <c r="H215" s="39">
        <v>4.46</v>
      </c>
      <c r="I215" s="39">
        <v>1.18</v>
      </c>
      <c r="J215" s="39">
        <v>0.75</v>
      </c>
      <c r="K215" s="39">
        <v>0.63</v>
      </c>
      <c r="L215" s="39">
        <v>0.67</v>
      </c>
      <c r="M215" s="39">
        <v>0.6</v>
      </c>
      <c r="N215" s="39">
        <v>0.47</v>
      </c>
      <c r="O215" s="39">
        <v>0.5</v>
      </c>
      <c r="P215" s="39">
        <v>0.46</v>
      </c>
      <c r="Q215" s="39">
        <v>0.36</v>
      </c>
      <c r="R215" s="39">
        <v>0.49</v>
      </c>
      <c r="S215" s="39">
        <v>0.41</v>
      </c>
      <c r="T215" s="39">
        <v>0.52</v>
      </c>
      <c r="U215" s="39">
        <v>0.35</v>
      </c>
      <c r="V215" s="39">
        <v>0.42</v>
      </c>
      <c r="W215" s="39">
        <v>0.39</v>
      </c>
      <c r="X215" s="39">
        <v>0.36</v>
      </c>
      <c r="Y215" s="39">
        <v>0.33</v>
      </c>
      <c r="Z215" s="39">
        <v>0.39</v>
      </c>
      <c r="AA215" s="39">
        <v>0.42</v>
      </c>
      <c r="AB215" s="39">
        <v>0.28999999999999998</v>
      </c>
      <c r="AC215" s="39">
        <v>0.3</v>
      </c>
      <c r="AD215" s="39">
        <v>0.24</v>
      </c>
      <c r="AE215" s="39">
        <v>0.2</v>
      </c>
      <c r="AF215" s="39">
        <v>0.24</v>
      </c>
      <c r="AG215" s="39">
        <v>0.32</v>
      </c>
      <c r="AH215" s="39">
        <v>0.15</v>
      </c>
      <c r="AI215" s="39">
        <v>0.19</v>
      </c>
      <c r="AJ215" s="39">
        <v>0.15</v>
      </c>
      <c r="AK215" s="39">
        <v>0.23</v>
      </c>
      <c r="AL215" s="39">
        <v>0.18</v>
      </c>
      <c r="AM215" s="39">
        <v>0.33</v>
      </c>
      <c r="AN215" s="39">
        <v>0.11</v>
      </c>
      <c r="AO215" s="39">
        <v>0.33</v>
      </c>
      <c r="AP215" s="39">
        <v>0.26</v>
      </c>
      <c r="AQ215" s="39">
        <v>0.23</v>
      </c>
      <c r="AR215" s="39">
        <v>0.13</v>
      </c>
    </row>
    <row r="216" spans="1:44">
      <c r="A216" s="12"/>
      <c r="B216" s="12"/>
      <c r="C216" s="8" t="s">
        <v>210</v>
      </c>
      <c r="D216" s="29"/>
      <c r="E216" s="34" t="s">
        <v>136</v>
      </c>
      <c r="F216" s="39">
        <v>7.99</v>
      </c>
      <c r="G216" s="39">
        <v>11.08</v>
      </c>
      <c r="H216" s="39">
        <v>4.9000000000000004</v>
      </c>
      <c r="I216" s="39">
        <v>1.58</v>
      </c>
      <c r="J216" s="39">
        <v>0.7</v>
      </c>
      <c r="K216" s="39">
        <v>0.55000000000000004</v>
      </c>
      <c r="L216" s="39">
        <v>0.4</v>
      </c>
      <c r="M216" s="39">
        <v>0.45</v>
      </c>
      <c r="N216" s="39">
        <v>0.35</v>
      </c>
      <c r="O216" s="39">
        <v>0.43</v>
      </c>
      <c r="P216" s="39">
        <v>0.5</v>
      </c>
      <c r="Q216" s="39">
        <v>0.4</v>
      </c>
      <c r="R216" s="39">
        <v>0.32</v>
      </c>
      <c r="S216" s="39">
        <v>0.26</v>
      </c>
      <c r="T216" s="39">
        <v>0.21</v>
      </c>
      <c r="U216" s="39">
        <v>0.27</v>
      </c>
      <c r="V216" s="39">
        <v>0.25</v>
      </c>
      <c r="W216" s="39">
        <v>0.32</v>
      </c>
      <c r="X216" s="39">
        <v>0.24</v>
      </c>
      <c r="Y216" s="39">
        <v>0.26</v>
      </c>
      <c r="Z216" s="39">
        <v>0.22</v>
      </c>
      <c r="AA216" s="39">
        <v>0.22</v>
      </c>
      <c r="AB216" s="39">
        <v>0.27</v>
      </c>
      <c r="AC216" s="39">
        <v>0.19</v>
      </c>
      <c r="AD216" s="39">
        <v>0.21</v>
      </c>
      <c r="AE216" s="39">
        <v>0.14000000000000001</v>
      </c>
      <c r="AF216" s="39">
        <v>0.19</v>
      </c>
      <c r="AG216" s="39">
        <v>0.2</v>
      </c>
      <c r="AH216" s="39">
        <v>0.06</v>
      </c>
      <c r="AI216" s="39">
        <v>0.08</v>
      </c>
      <c r="AJ216" s="39">
        <v>0.14000000000000001</v>
      </c>
      <c r="AK216" s="39">
        <v>7.0000000000000007E-2</v>
      </c>
      <c r="AL216" s="39">
        <v>0.11</v>
      </c>
      <c r="AM216" s="39">
        <v>0.34</v>
      </c>
      <c r="AN216" s="39">
        <v>0.13</v>
      </c>
      <c r="AO216" s="39">
        <v>0.2</v>
      </c>
      <c r="AP216" s="39">
        <v>0.15</v>
      </c>
      <c r="AQ216" s="39">
        <v>0.17</v>
      </c>
      <c r="AR216" s="39">
        <v>7.0000000000000007E-2</v>
      </c>
    </row>
    <row r="217" spans="1:44">
      <c r="A217" s="12"/>
      <c r="B217" s="12"/>
      <c r="C217" s="8" t="s">
        <v>211</v>
      </c>
      <c r="D217" s="29"/>
      <c r="E217" s="34" t="s">
        <v>136</v>
      </c>
      <c r="F217" s="39">
        <v>10.02</v>
      </c>
      <c r="G217" s="39">
        <v>15.02</v>
      </c>
      <c r="H217" s="39">
        <v>10.11</v>
      </c>
      <c r="I217" s="39">
        <v>2.29</v>
      </c>
      <c r="J217" s="39">
        <v>1.23</v>
      </c>
      <c r="K217" s="39">
        <v>0.83</v>
      </c>
      <c r="L217" s="39">
        <v>0.66</v>
      </c>
      <c r="M217" s="39">
        <v>0.53</v>
      </c>
      <c r="N217" s="39">
        <v>0.45</v>
      </c>
      <c r="O217" s="39">
        <v>0.46</v>
      </c>
      <c r="P217" s="39">
        <v>0.42</v>
      </c>
      <c r="Q217" s="39">
        <v>0.49</v>
      </c>
      <c r="R217" s="39">
        <v>0.33</v>
      </c>
      <c r="S217" s="39">
        <v>0.33</v>
      </c>
      <c r="T217" s="39">
        <v>0.39</v>
      </c>
      <c r="U217" s="39">
        <v>0.31</v>
      </c>
      <c r="V217" s="39">
        <v>0.31</v>
      </c>
      <c r="W217" s="39">
        <v>0.27</v>
      </c>
      <c r="X217" s="39">
        <v>0.32</v>
      </c>
      <c r="Y217" s="39">
        <v>0.35</v>
      </c>
      <c r="Z217" s="39">
        <v>0.33</v>
      </c>
      <c r="AA217" s="39">
        <v>0.49</v>
      </c>
      <c r="AB217" s="39">
        <v>0.34</v>
      </c>
      <c r="AC217" s="39">
        <v>0.28999999999999998</v>
      </c>
      <c r="AD217" s="39">
        <v>0.28999999999999998</v>
      </c>
      <c r="AE217" s="39">
        <v>0.25</v>
      </c>
      <c r="AF217" s="39">
        <v>0.22</v>
      </c>
      <c r="AG217" s="39">
        <v>0.2</v>
      </c>
      <c r="AH217" s="39">
        <v>0.18</v>
      </c>
      <c r="AI217" s="39">
        <v>0.21</v>
      </c>
      <c r="AJ217" s="39">
        <v>0.15</v>
      </c>
      <c r="AK217" s="39">
        <v>0.16</v>
      </c>
      <c r="AL217" s="39">
        <v>0.32</v>
      </c>
      <c r="AM217" s="39">
        <v>0.33</v>
      </c>
      <c r="AN217" s="39">
        <v>0.18</v>
      </c>
      <c r="AO217" s="39">
        <v>0.03</v>
      </c>
      <c r="AP217" s="39">
        <v>0.08</v>
      </c>
      <c r="AQ217" s="39">
        <v>0.16</v>
      </c>
      <c r="AR217" s="39">
        <v>0.1</v>
      </c>
    </row>
    <row r="218" spans="1:44">
      <c r="A218" s="12"/>
      <c r="B218" s="12"/>
      <c r="C218" s="8" t="s">
        <v>212</v>
      </c>
      <c r="D218" s="29"/>
      <c r="E218" s="34" t="s">
        <v>136</v>
      </c>
      <c r="F218" s="39">
        <v>8.4</v>
      </c>
      <c r="G218" s="39">
        <v>13.27</v>
      </c>
      <c r="H218" s="39">
        <v>16.170000000000002</v>
      </c>
      <c r="I218" s="39">
        <v>4.63</v>
      </c>
      <c r="J218" s="39">
        <v>1.51</v>
      </c>
      <c r="K218" s="39">
        <v>1.2</v>
      </c>
      <c r="L218" s="39">
        <v>0.91</v>
      </c>
      <c r="M218" s="39">
        <v>0.82</v>
      </c>
      <c r="N218" s="39">
        <v>0.64</v>
      </c>
      <c r="O218" s="39">
        <v>0.62</v>
      </c>
      <c r="P218" s="39">
        <v>0.5</v>
      </c>
      <c r="Q218" s="39">
        <v>0.56000000000000005</v>
      </c>
      <c r="R218" s="39">
        <v>0.61</v>
      </c>
      <c r="S218" s="39">
        <v>0.6</v>
      </c>
      <c r="T218" s="39">
        <v>0.56000000000000005</v>
      </c>
      <c r="U218" s="39">
        <v>0.48</v>
      </c>
      <c r="V218" s="39">
        <v>0.53</v>
      </c>
      <c r="W218" s="39">
        <v>0.37</v>
      </c>
      <c r="X218" s="39">
        <v>0.47</v>
      </c>
      <c r="Y218" s="39">
        <v>0.38</v>
      </c>
      <c r="Z218" s="39">
        <v>0.38</v>
      </c>
      <c r="AA218" s="39">
        <v>0.33</v>
      </c>
      <c r="AB218" s="39">
        <v>0.53</v>
      </c>
      <c r="AC218" s="39">
        <v>0.45</v>
      </c>
      <c r="AD218" s="39">
        <v>0.32</v>
      </c>
      <c r="AE218" s="39">
        <v>0.41</v>
      </c>
      <c r="AF218" s="39">
        <v>0.38</v>
      </c>
      <c r="AG218" s="39">
        <v>0.28999999999999998</v>
      </c>
      <c r="AH218" s="39">
        <v>0.31</v>
      </c>
      <c r="AI218" s="39">
        <v>0.35</v>
      </c>
      <c r="AJ218" s="39">
        <v>0.32</v>
      </c>
      <c r="AK218" s="39">
        <v>0.23</v>
      </c>
      <c r="AL218" s="39">
        <v>0.38</v>
      </c>
      <c r="AM218" s="39">
        <v>0.31</v>
      </c>
      <c r="AN218" s="39">
        <v>0.17</v>
      </c>
      <c r="AO218" s="39">
        <v>0.18</v>
      </c>
      <c r="AP218" s="39">
        <v>0.09</v>
      </c>
      <c r="AQ218" s="39">
        <v>0.09</v>
      </c>
      <c r="AR218" s="39">
        <v>0.1</v>
      </c>
    </row>
    <row r="219" spans="1:44">
      <c r="A219" s="12"/>
      <c r="B219" s="12"/>
      <c r="C219" s="8" t="s">
        <v>213</v>
      </c>
      <c r="D219" s="29"/>
      <c r="E219" s="34" t="s">
        <v>136</v>
      </c>
      <c r="F219" s="39">
        <v>43.51</v>
      </c>
      <c r="G219" s="39">
        <v>35.700000000000003</v>
      </c>
      <c r="H219" s="39">
        <v>61.02</v>
      </c>
      <c r="I219" s="39">
        <v>88.72</v>
      </c>
      <c r="J219" s="39">
        <v>94.39</v>
      </c>
      <c r="K219" s="39">
        <v>95.39</v>
      </c>
      <c r="L219" s="39">
        <v>96</v>
      </c>
      <c r="M219" s="39">
        <v>96.46</v>
      </c>
      <c r="N219" s="39">
        <v>97.22</v>
      </c>
      <c r="O219" s="39">
        <v>97.03</v>
      </c>
      <c r="P219" s="39">
        <v>97.24</v>
      </c>
      <c r="Q219" s="39">
        <v>97.37</v>
      </c>
      <c r="R219" s="39">
        <v>97.45</v>
      </c>
      <c r="S219" s="39">
        <v>97.23</v>
      </c>
      <c r="T219" s="39">
        <v>97.1</v>
      </c>
      <c r="U219" s="39">
        <v>97.64</v>
      </c>
      <c r="V219" s="39">
        <v>97.64</v>
      </c>
      <c r="W219" s="39">
        <v>97.06</v>
      </c>
      <c r="X219" s="39">
        <v>97.41</v>
      </c>
      <c r="Y219" s="39">
        <v>97.71</v>
      </c>
      <c r="Z219" s="39">
        <v>98</v>
      </c>
      <c r="AA219" s="39">
        <v>98.01</v>
      </c>
      <c r="AB219" s="39">
        <v>98.12</v>
      </c>
      <c r="AC219" s="39">
        <v>98.33</v>
      </c>
      <c r="AD219" s="39">
        <v>98.46</v>
      </c>
      <c r="AE219" s="39">
        <v>98.51</v>
      </c>
      <c r="AF219" s="39">
        <v>98.43</v>
      </c>
      <c r="AG219" s="39">
        <v>98.13</v>
      </c>
      <c r="AH219" s="39">
        <v>97.98</v>
      </c>
      <c r="AI219" s="39">
        <v>97.79</v>
      </c>
      <c r="AJ219" s="39">
        <v>98.17</v>
      </c>
      <c r="AK219" s="39">
        <v>98.32</v>
      </c>
      <c r="AL219" s="39">
        <v>97.96</v>
      </c>
      <c r="AM219" s="39">
        <v>97.67</v>
      </c>
      <c r="AN219" s="39">
        <v>98.79</v>
      </c>
      <c r="AO219" s="39">
        <v>98.35</v>
      </c>
      <c r="AP219" s="39">
        <v>98.68</v>
      </c>
      <c r="AQ219" s="39">
        <v>98.76</v>
      </c>
      <c r="AR219" s="39">
        <v>98.78</v>
      </c>
    </row>
    <row r="221" spans="1:44">
      <c r="A221" s="30" t="s">
        <v>215</v>
      </c>
      <c r="B221" s="30"/>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c r="AF221" s="31"/>
      <c r="AG221" s="31"/>
      <c r="AH221" s="31"/>
      <c r="AI221" s="31"/>
      <c r="AJ221" s="31"/>
      <c r="AK221" s="31"/>
      <c r="AL221" s="31"/>
      <c r="AM221" s="31"/>
      <c r="AN221" s="31"/>
      <c r="AO221" s="31"/>
      <c r="AP221" s="31"/>
      <c r="AQ221" s="31"/>
      <c r="AR221" s="31"/>
    </row>
    <row r="222" spans="1:44">
      <c r="A222" s="32"/>
      <c r="B222" s="32"/>
      <c r="C222" s="32" t="s">
        <v>50</v>
      </c>
      <c r="D222" s="32"/>
      <c r="E222" s="32" t="s">
        <v>51</v>
      </c>
      <c r="F222" s="33">
        <v>2022</v>
      </c>
      <c r="G222" s="33">
        <v>2023</v>
      </c>
      <c r="H222" s="33">
        <v>2024</v>
      </c>
      <c r="I222" s="33">
        <v>2025</v>
      </c>
      <c r="J222" s="33">
        <v>2026</v>
      </c>
      <c r="K222" s="33">
        <v>2027</v>
      </c>
      <c r="L222" s="33">
        <v>2028</v>
      </c>
      <c r="M222" s="33">
        <v>2029</v>
      </c>
      <c r="N222" s="33">
        <v>2030</v>
      </c>
      <c r="O222" s="33">
        <v>2031</v>
      </c>
      <c r="P222" s="33">
        <v>2032</v>
      </c>
      <c r="Q222" s="33">
        <v>2033</v>
      </c>
      <c r="R222" s="33">
        <v>2034</v>
      </c>
      <c r="S222" s="33">
        <v>2035</v>
      </c>
      <c r="T222" s="33">
        <v>2036</v>
      </c>
      <c r="U222" s="33">
        <v>2037</v>
      </c>
      <c r="V222" s="33">
        <v>2038</v>
      </c>
      <c r="W222" s="33">
        <v>2039</v>
      </c>
      <c r="X222" s="33">
        <v>2040</v>
      </c>
      <c r="Y222" s="33">
        <v>2041</v>
      </c>
      <c r="Z222" s="33">
        <v>2042</v>
      </c>
      <c r="AA222" s="33">
        <v>2043</v>
      </c>
      <c r="AB222" s="33">
        <v>2044</v>
      </c>
      <c r="AC222" s="33">
        <v>2045</v>
      </c>
      <c r="AD222" s="33">
        <v>2046</v>
      </c>
      <c r="AE222" s="33">
        <v>2047</v>
      </c>
      <c r="AF222" s="33">
        <v>2048</v>
      </c>
      <c r="AG222" s="33">
        <v>2049</v>
      </c>
      <c r="AH222" s="33">
        <v>2050</v>
      </c>
      <c r="AI222" s="33">
        <v>2051</v>
      </c>
      <c r="AJ222" s="33">
        <v>2052</v>
      </c>
      <c r="AK222" s="33">
        <v>2053</v>
      </c>
      <c r="AL222" s="33">
        <v>2054</v>
      </c>
      <c r="AM222" s="33">
        <v>2055</v>
      </c>
      <c r="AN222" s="33">
        <v>2056</v>
      </c>
      <c r="AO222" s="33">
        <v>2057</v>
      </c>
      <c r="AP222" s="33">
        <v>2058</v>
      </c>
      <c r="AQ222" s="33">
        <v>2059</v>
      </c>
      <c r="AR222" s="33">
        <v>2060</v>
      </c>
    </row>
    <row r="223" spans="1:44">
      <c r="A223" s="12"/>
      <c r="B223" s="12" t="s">
        <v>216</v>
      </c>
      <c r="C223" s="8" t="s">
        <v>217</v>
      </c>
      <c r="D223" s="29"/>
      <c r="E223" s="34" t="s">
        <v>218</v>
      </c>
      <c r="F223" s="51">
        <v>1.6635986405404224</v>
      </c>
      <c r="G223" s="51">
        <v>1.4890043811520921</v>
      </c>
      <c r="H223" s="51">
        <v>1.3306583488452848</v>
      </c>
      <c r="I223" s="51">
        <v>1.2451763593897205</v>
      </c>
      <c r="J223" s="51">
        <v>1.2279983233960112</v>
      </c>
      <c r="K223" s="51">
        <v>1.3310166560652925</v>
      </c>
      <c r="L223" s="51">
        <v>1.3826050324728056</v>
      </c>
      <c r="M223" s="51">
        <v>1.3551188894375692</v>
      </c>
      <c r="N223" s="51">
        <v>1.3926913732470461</v>
      </c>
      <c r="O223" s="51">
        <v>1.413726570605744</v>
      </c>
      <c r="P223" s="51">
        <v>1.3986333705543963</v>
      </c>
      <c r="Q223" s="51">
        <v>1.4075163790270717</v>
      </c>
      <c r="R223" s="51">
        <v>1.3945385359375277</v>
      </c>
      <c r="S223" s="51">
        <v>1.4360040046164064</v>
      </c>
      <c r="T223" s="51">
        <v>1.4955849318705114</v>
      </c>
      <c r="U223" s="51">
        <v>1.5505404593795977</v>
      </c>
      <c r="V223" s="51">
        <v>1.6617194129860275</v>
      </c>
      <c r="W223" s="51">
        <v>1.8005521218611571</v>
      </c>
      <c r="X223" s="51">
        <v>1.8421287020176171</v>
      </c>
      <c r="Y223" s="51">
        <v>1.9008115178765612</v>
      </c>
      <c r="Z223" s="51">
        <v>1.9420765792656645</v>
      </c>
      <c r="AA223" s="51">
        <v>2.0031288764107096</v>
      </c>
      <c r="AB223" s="51">
        <v>2.0993638149960274</v>
      </c>
      <c r="AC223" s="51">
        <v>2.142368754394806</v>
      </c>
      <c r="AD223" s="51">
        <v>2.1854952531151044</v>
      </c>
      <c r="AE223" s="51">
        <v>2.2237187455152907</v>
      </c>
      <c r="AF223" s="51">
        <v>2.3000082305951759</v>
      </c>
      <c r="AG223" s="51">
        <v>2.2955161895835969</v>
      </c>
      <c r="AH223" s="51">
        <v>2.3442505680066055</v>
      </c>
      <c r="AI223" s="51">
        <v>2.6375440654544438</v>
      </c>
      <c r="AJ223" s="51">
        <v>2.91272980805963</v>
      </c>
      <c r="AK223" s="51">
        <v>3.0987502536021707</v>
      </c>
      <c r="AL223" s="51">
        <v>3.3319423317283001</v>
      </c>
      <c r="AM223" s="51">
        <v>3.5451777588356599</v>
      </c>
      <c r="AN223" s="51">
        <v>3.6154370709531345</v>
      </c>
      <c r="AO223" s="51">
        <v>3.5094088573306417</v>
      </c>
      <c r="AP223" s="51">
        <v>3.1260119175530861</v>
      </c>
      <c r="AQ223" s="51">
        <v>3.1588110495446404</v>
      </c>
      <c r="AR223" s="51">
        <v>3.1488968941341091</v>
      </c>
    </row>
    <row r="224" spans="1:44">
      <c r="A224" s="12"/>
      <c r="B224" s="12"/>
      <c r="C224" s="8" t="s">
        <v>219</v>
      </c>
      <c r="D224" s="29"/>
      <c r="E224" s="34" t="s">
        <v>218</v>
      </c>
      <c r="F224" s="51">
        <v>0.40089279999999999</v>
      </c>
      <c r="G224" s="51">
        <v>0.89289760000000007</v>
      </c>
      <c r="H224" s="51">
        <v>0.97785954000000008</v>
      </c>
      <c r="I224" s="51">
        <v>1.49927631861</v>
      </c>
      <c r="J224" s="51">
        <v>0.88194092605762686</v>
      </c>
      <c r="K224" s="51">
        <v>1.1568888259465873</v>
      </c>
      <c r="L224" s="51">
        <v>0.70893941857978593</v>
      </c>
      <c r="M224" s="51">
        <v>2.4848691748153788</v>
      </c>
      <c r="N224" s="51">
        <v>2.3814748607646012</v>
      </c>
      <c r="O224" s="51">
        <v>3.4666278692304027</v>
      </c>
      <c r="P224" s="51">
        <v>4.069679881825266</v>
      </c>
      <c r="Q224" s="51">
        <v>4.5992556304593393</v>
      </c>
      <c r="R224" s="51">
        <v>5.164292748965984</v>
      </c>
      <c r="S224" s="51">
        <v>6.0846273886124447</v>
      </c>
      <c r="T224" s="51">
        <v>6.5952638931121257</v>
      </c>
      <c r="U224" s="51">
        <v>6.8619795100780419</v>
      </c>
      <c r="V224" s="51">
        <v>2.0863373666862919</v>
      </c>
      <c r="W224" s="51">
        <v>1.9760863061383178</v>
      </c>
      <c r="X224" s="51">
        <v>6.0703821924100927</v>
      </c>
      <c r="Y224" s="51">
        <v>6.1876109430349846</v>
      </c>
      <c r="Z224" s="51">
        <v>8.1160232886351444</v>
      </c>
      <c r="AA224" s="51">
        <v>8.2758888382289726</v>
      </c>
      <c r="AB224" s="51">
        <v>7.4578709074309151</v>
      </c>
      <c r="AC224" s="51">
        <v>7.5493947022539709</v>
      </c>
      <c r="AD224" s="51">
        <v>6.4011376709029033</v>
      </c>
      <c r="AE224" s="51">
        <v>6.4429519343232098</v>
      </c>
      <c r="AF224" s="51">
        <v>1.3602985702374597</v>
      </c>
      <c r="AG224" s="51">
        <v>1.3387158758850333</v>
      </c>
      <c r="AH224" s="51">
        <v>1.3131860121519394</v>
      </c>
      <c r="AI224" s="51">
        <v>1.2518976635296069</v>
      </c>
      <c r="AJ224" s="51">
        <v>1.2104701672568876</v>
      </c>
      <c r="AK224" s="51">
        <v>1.0081958512326303</v>
      </c>
      <c r="AL224" s="51">
        <v>0.99611835220730727</v>
      </c>
      <c r="AM224" s="51">
        <v>0.92611131970165772</v>
      </c>
      <c r="AN224" s="51">
        <v>0.90146586262498629</v>
      </c>
      <c r="AO224" s="51">
        <v>0.87790120331557242</v>
      </c>
      <c r="AP224" s="51">
        <v>1.0156619348902458</v>
      </c>
      <c r="AQ224" s="51">
        <v>1.0218113267203939</v>
      </c>
      <c r="AR224" s="51">
        <v>1.2996011078688481</v>
      </c>
    </row>
    <row r="225" spans="1:44">
      <c r="A225" s="12"/>
      <c r="B225" s="12"/>
      <c r="C225" s="8" t="s">
        <v>220</v>
      </c>
      <c r="D225" s="29"/>
      <c r="E225" s="34" t="s">
        <v>218</v>
      </c>
      <c r="F225" s="51">
        <v>1.6152625371984723</v>
      </c>
      <c r="G225" s="51">
        <v>1.6845160451770189</v>
      </c>
      <c r="H225" s="51">
        <v>2.0744055754294797</v>
      </c>
      <c r="I225" s="51">
        <v>2.476407891232034</v>
      </c>
      <c r="J225" s="51">
        <v>2.8566197583450026</v>
      </c>
      <c r="K225" s="51">
        <v>3.3070295574421147</v>
      </c>
      <c r="L225" s="51">
        <v>3.6882809734891007</v>
      </c>
      <c r="M225" s="51">
        <v>3.9835584908977379</v>
      </c>
      <c r="N225" s="51">
        <v>4.4600141774445925</v>
      </c>
      <c r="O225" s="51">
        <v>4.4418077576767532</v>
      </c>
      <c r="P225" s="51">
        <v>4.7697016243496195</v>
      </c>
      <c r="Q225" s="51">
        <v>5.1851512040608965</v>
      </c>
      <c r="R225" s="51">
        <v>5.7710252520732901</v>
      </c>
      <c r="S225" s="51">
        <v>5.7703541624582551</v>
      </c>
      <c r="T225" s="51">
        <v>6.1159047973548377</v>
      </c>
      <c r="U225" s="51">
        <v>6.2887216278145894</v>
      </c>
      <c r="V225" s="51">
        <v>6.2525193482742178</v>
      </c>
      <c r="W225" s="51">
        <v>6.3232723070412984</v>
      </c>
      <c r="X225" s="51">
        <v>6.4115081646095975</v>
      </c>
      <c r="Y225" s="51">
        <v>6.5362397549971973</v>
      </c>
      <c r="Z225" s="51">
        <v>6.6072284242774675</v>
      </c>
      <c r="AA225" s="51">
        <v>6.7448129670935684</v>
      </c>
      <c r="AB225" s="51">
        <v>6.8503360124938473</v>
      </c>
      <c r="AC225" s="51">
        <v>6.847482401439275</v>
      </c>
      <c r="AD225" s="51">
        <v>7.0322937578281639</v>
      </c>
      <c r="AE225" s="51">
        <v>7.3334801078266958</v>
      </c>
      <c r="AF225" s="51">
        <v>7.5864132508928366</v>
      </c>
      <c r="AG225" s="51">
        <v>7.7202783056574127</v>
      </c>
      <c r="AH225" s="51">
        <v>7.8163378045934504</v>
      </c>
      <c r="AI225" s="51">
        <v>7.5666076859310705</v>
      </c>
      <c r="AJ225" s="51">
        <v>7.5619610682924892</v>
      </c>
      <c r="AK225" s="51">
        <v>7.4948096043626125</v>
      </c>
      <c r="AL225" s="51">
        <v>7.3331647035062124</v>
      </c>
      <c r="AM225" s="51">
        <v>7.2116367931931622</v>
      </c>
      <c r="AN225" s="51">
        <v>7.0972334366896339</v>
      </c>
      <c r="AO225" s="51">
        <v>7.0206735272474274</v>
      </c>
      <c r="AP225" s="51">
        <v>6.9474871124256188</v>
      </c>
      <c r="AQ225" s="51">
        <v>6.8819660191692158</v>
      </c>
      <c r="AR225" s="51">
        <v>6.7919218405074213</v>
      </c>
    </row>
    <row r="226" spans="1:44">
      <c r="A226" s="12"/>
      <c r="B226" s="12"/>
      <c r="C226" s="8" t="s">
        <v>221</v>
      </c>
      <c r="D226" s="29"/>
      <c r="E226" s="34" t="s">
        <v>218</v>
      </c>
      <c r="F226" s="51">
        <v>3.0840159209999998</v>
      </c>
      <c r="G226" s="51">
        <v>3.1923057528645735</v>
      </c>
      <c r="H226" s="51">
        <v>3.3094763795481104</v>
      </c>
      <c r="I226" s="51">
        <v>3.5241670468986439</v>
      </c>
      <c r="J226" s="51">
        <v>3.5651363489757277</v>
      </c>
      <c r="K226" s="51">
        <v>3.6396295514386461</v>
      </c>
      <c r="L226" s="51">
        <v>3.6915007616562305</v>
      </c>
      <c r="M226" s="51">
        <v>3.8040419342116105</v>
      </c>
      <c r="N226" s="51">
        <v>3.9239536751515689</v>
      </c>
      <c r="O226" s="51">
        <v>4.0514104898986432</v>
      </c>
      <c r="P226" s="51">
        <v>4.122839299013048</v>
      </c>
      <c r="Q226" s="51">
        <v>4.2864952890356944</v>
      </c>
      <c r="R226" s="51">
        <v>4.3539794715645046</v>
      </c>
      <c r="S226" s="51">
        <v>4.4457143609691681</v>
      </c>
      <c r="T226" s="51">
        <v>4.4904724981806803</v>
      </c>
      <c r="U226" s="51">
        <v>4.7983953369784142</v>
      </c>
      <c r="V226" s="51">
        <v>4.8056813636993825</v>
      </c>
      <c r="W226" s="51">
        <v>4.9258251639331352</v>
      </c>
      <c r="X226" s="51">
        <v>5.0990284274094897</v>
      </c>
      <c r="Y226" s="51">
        <v>5.0720194540816026</v>
      </c>
      <c r="Z226" s="51">
        <v>5.6303191520142368</v>
      </c>
      <c r="AA226" s="51">
        <v>5.4604994347715428</v>
      </c>
      <c r="AB226" s="51">
        <v>5.588449622986043</v>
      </c>
      <c r="AC226" s="51">
        <v>5.7683642422187038</v>
      </c>
      <c r="AD226" s="51">
        <v>5.6155210087268035</v>
      </c>
      <c r="AE226" s="51">
        <v>5.8514043085428069</v>
      </c>
      <c r="AF226" s="51">
        <v>5.8916924052772783</v>
      </c>
      <c r="AG226" s="51">
        <v>5.890005592062443</v>
      </c>
      <c r="AH226" s="51">
        <v>5.931360674041593</v>
      </c>
      <c r="AI226" s="51">
        <v>5.8456470482938272</v>
      </c>
      <c r="AJ226" s="51">
        <v>6.0308945000722218</v>
      </c>
      <c r="AK226" s="51">
        <v>6.163990480564256</v>
      </c>
      <c r="AL226" s="51">
        <v>6.1990547668889491</v>
      </c>
      <c r="AM226" s="51">
        <v>6.0991957588683752</v>
      </c>
      <c r="AN226" s="51">
        <v>6.3514921168678864</v>
      </c>
      <c r="AO226" s="51">
        <v>6.5173002771792268</v>
      </c>
      <c r="AP226" s="51">
        <v>6.5221977973767071</v>
      </c>
      <c r="AQ226" s="51">
        <v>6.4602109605953784</v>
      </c>
      <c r="AR226" s="51">
        <v>6.5504191628619166</v>
      </c>
    </row>
    <row r="227" spans="1:44">
      <c r="A227" s="12"/>
      <c r="B227" s="12"/>
      <c r="C227" s="8" t="s">
        <v>222</v>
      </c>
      <c r="D227" s="29"/>
      <c r="E227" s="34" t="s">
        <v>218</v>
      </c>
      <c r="F227" s="51">
        <v>8.7242263330347249</v>
      </c>
      <c r="G227" s="51">
        <v>8.6833030395169128</v>
      </c>
      <c r="H227" s="51">
        <v>9.2074963530026359</v>
      </c>
      <c r="I227" s="51">
        <v>10.091804824198379</v>
      </c>
      <c r="J227" s="51">
        <v>10.8121974205305</v>
      </c>
      <c r="K227" s="51">
        <v>11.055850477921243</v>
      </c>
      <c r="L227" s="51">
        <v>10.919574318338947</v>
      </c>
      <c r="M227" s="51">
        <v>10.987103222194028</v>
      </c>
      <c r="N227" s="51">
        <v>10.996403057989488</v>
      </c>
      <c r="O227" s="51">
        <v>10.774386580220721</v>
      </c>
      <c r="P227" s="51">
        <v>10.376369092800967</v>
      </c>
      <c r="Q227" s="51">
        <v>8.7931664000428285</v>
      </c>
      <c r="R227" s="51">
        <v>7.4049067562405666</v>
      </c>
      <c r="S227" s="51">
        <v>5.77770737540627</v>
      </c>
      <c r="T227" s="51">
        <v>4.1174167120460936</v>
      </c>
      <c r="U227" s="51">
        <v>2.0472922994987557</v>
      </c>
      <c r="V227" s="51">
        <v>1.5104002563843808</v>
      </c>
      <c r="W227" s="51">
        <v>0.75782491447816602</v>
      </c>
      <c r="X227" s="51">
        <v>0.41345556092132285</v>
      </c>
      <c r="Y227" s="51">
        <v>0.17397969995528997</v>
      </c>
      <c r="Z227" s="51">
        <v>3.8380522232562823E-2</v>
      </c>
      <c r="AA227" s="51">
        <v>2.0293381585503339E-2</v>
      </c>
      <c r="AB227" s="51">
        <v>2.5760708633561338E-6</v>
      </c>
      <c r="AC227" s="51">
        <v>2.581156404869726E-6</v>
      </c>
      <c r="AD227" s="51">
        <v>2.9750949883727599E-6</v>
      </c>
      <c r="AE227" s="51">
        <v>3.6151442973216646E-6</v>
      </c>
      <c r="AF227" s="51">
        <v>4.4706402432252883E-6</v>
      </c>
      <c r="AG227" s="51">
        <v>4.85175734507803E-6</v>
      </c>
      <c r="AH227" s="51">
        <v>4.8588119197032691E-6</v>
      </c>
      <c r="AI227" s="51">
        <v>4.29543814210021E-6</v>
      </c>
      <c r="AJ227" s="51">
        <v>4.4283916185499799E-6</v>
      </c>
      <c r="AK227" s="51">
        <v>3.9213333788652465E-6</v>
      </c>
      <c r="AL227" s="51">
        <v>3.8673989660639343E-6</v>
      </c>
      <c r="AM227" s="51">
        <v>4.2466757447405614E-6</v>
      </c>
      <c r="AN227" s="51">
        <v>5.2821126858246501E-6</v>
      </c>
      <c r="AO227" s="51">
        <v>5.863343557185334E-6</v>
      </c>
      <c r="AP227" s="51">
        <v>6.5167606976057913E-6</v>
      </c>
      <c r="AQ227" s="51">
        <v>6.7169628929851915E-6</v>
      </c>
      <c r="AR227" s="51">
        <v>6.8581547951092523E-6</v>
      </c>
    </row>
    <row r="228" spans="1:44">
      <c r="A228" s="12"/>
      <c r="B228" s="12"/>
      <c r="C228" s="8" t="s">
        <v>223</v>
      </c>
      <c r="D228" s="29"/>
      <c r="E228" s="34" t="s">
        <v>218</v>
      </c>
      <c r="F228" s="51">
        <v>0</v>
      </c>
      <c r="G228" s="51">
        <v>0.32529421456344465</v>
      </c>
      <c r="H228" s="51">
        <v>0.37716395134632424</v>
      </c>
      <c r="I228" s="51">
        <v>0.46414675313279169</v>
      </c>
      <c r="J228" s="51">
        <v>0.23552528412233414</v>
      </c>
      <c r="K228" s="51">
        <v>6.6968193585185354E-2</v>
      </c>
      <c r="L228" s="51">
        <v>0.17362022790261003</v>
      </c>
      <c r="M228" s="51">
        <v>0.13347208668709656</v>
      </c>
      <c r="N228" s="51">
        <v>0.23950697921222577</v>
      </c>
      <c r="O228" s="51">
        <v>0.96065946521055101</v>
      </c>
      <c r="P228" s="51">
        <v>0.9661274150334902</v>
      </c>
      <c r="Q228" s="51">
        <v>5.0869507900989062E-2</v>
      </c>
      <c r="R228" s="51">
        <v>0.9531998101085466</v>
      </c>
      <c r="S228" s="51">
        <v>0.94427639400308094</v>
      </c>
      <c r="T228" s="51">
        <v>0.50610047532430291</v>
      </c>
      <c r="U228" s="51">
        <v>0.13518318116050781</v>
      </c>
      <c r="V228" s="51">
        <v>3.4270168818333932E-2</v>
      </c>
      <c r="W228" s="51">
        <v>1.3664194880937572E-2</v>
      </c>
      <c r="X228" s="51">
        <v>0.57304562508716661</v>
      </c>
      <c r="Y228" s="51">
        <v>1.0065714713173008E-2</v>
      </c>
      <c r="Z228" s="51">
        <v>4.2880210883420811E-2</v>
      </c>
      <c r="AA228" s="51">
        <v>1.0571716376271201</v>
      </c>
      <c r="AB228" s="51">
        <v>0.16505505961492403</v>
      </c>
      <c r="AC228" s="51">
        <v>0.2603274617127555</v>
      </c>
      <c r="AD228" s="51">
        <v>1.3218373078879775</v>
      </c>
      <c r="AE228" s="51">
        <v>0.53004100273029819</v>
      </c>
      <c r="AF228" s="51">
        <v>1.520891762970175</v>
      </c>
      <c r="AG228" s="51">
        <v>0.4767971313879989</v>
      </c>
      <c r="AH228" s="51">
        <v>0.43301956991744756</v>
      </c>
      <c r="AI228" s="51">
        <v>0.14192330095122524</v>
      </c>
      <c r="AJ228" s="51">
        <v>1.5349957380557051</v>
      </c>
      <c r="AK228" s="51">
        <v>0.39918824081730203</v>
      </c>
      <c r="AL228" s="51">
        <v>0.30260073455102077</v>
      </c>
      <c r="AM228" s="51">
        <v>0.55187504108949481</v>
      </c>
      <c r="AN228" s="51">
        <v>0.39209273480288825</v>
      </c>
      <c r="AO228" s="51">
        <v>0.40346737252281778</v>
      </c>
      <c r="AP228" s="51">
        <v>0.42126125830942279</v>
      </c>
      <c r="AQ228" s="51">
        <v>0.30350740201916332</v>
      </c>
      <c r="AR228" s="51">
        <v>0.42089500476760106</v>
      </c>
    </row>
    <row r="229" spans="1:44">
      <c r="A229" s="12"/>
      <c r="B229" s="12"/>
      <c r="C229" s="8" t="s">
        <v>224</v>
      </c>
      <c r="D229" s="29"/>
      <c r="E229" s="34" t="s">
        <v>218</v>
      </c>
      <c r="F229" s="51">
        <v>19.452777651670722</v>
      </c>
      <c r="G229" s="51">
        <v>16.844133122554773</v>
      </c>
      <c r="H229" s="51">
        <v>12.308368183696182</v>
      </c>
      <c r="I229" s="51">
        <v>8.0816672056135843</v>
      </c>
      <c r="J229" s="51">
        <v>6.065980881051777</v>
      </c>
      <c r="K229" s="51">
        <v>5.0510282887245852</v>
      </c>
      <c r="L229" s="51">
        <v>4.1059450000629267</v>
      </c>
      <c r="M229" s="51">
        <v>3.3549008750060327</v>
      </c>
      <c r="N229" s="51">
        <v>3.0526984351707038</v>
      </c>
      <c r="O229" s="51">
        <v>3.4279874963794774</v>
      </c>
      <c r="P229" s="51">
        <v>3.4935337061278844</v>
      </c>
      <c r="Q229" s="51">
        <v>3.7906017557239196</v>
      </c>
      <c r="R229" s="51">
        <v>3.9101365172022189</v>
      </c>
      <c r="S229" s="51">
        <v>3.9902736558579908</v>
      </c>
      <c r="T229" s="51">
        <v>4.1335963041518919</v>
      </c>
      <c r="U229" s="51">
        <v>4.4351878086443968</v>
      </c>
      <c r="V229" s="51">
        <v>4.8265795675544476</v>
      </c>
      <c r="W229" s="51">
        <v>5.2961336308662501</v>
      </c>
      <c r="X229" s="51">
        <v>5.4709510835726798</v>
      </c>
      <c r="Y229" s="51">
        <v>5.6865879025407517</v>
      </c>
      <c r="Z229" s="51">
        <v>5.834551475400036</v>
      </c>
      <c r="AA229" s="51">
        <v>5.9314767980221186</v>
      </c>
      <c r="AB229" s="51">
        <v>5.9548243481999918</v>
      </c>
      <c r="AC229" s="51">
        <v>6.0142710314636982</v>
      </c>
      <c r="AD229" s="51">
        <v>6.0226312194976463</v>
      </c>
      <c r="AE229" s="51">
        <v>5.9217584221201696</v>
      </c>
      <c r="AF229" s="51">
        <v>5.7169169252589835</v>
      </c>
      <c r="AG229" s="51">
        <v>5.7279092040160373</v>
      </c>
      <c r="AH229" s="51">
        <v>5.8687529576788533</v>
      </c>
      <c r="AI229" s="51">
        <v>6.2029217884091441</v>
      </c>
      <c r="AJ229" s="51">
        <v>6.2506949052170357</v>
      </c>
      <c r="AK229" s="51">
        <v>6.7276123935855532</v>
      </c>
      <c r="AL229" s="51">
        <v>6.7448670174286223</v>
      </c>
      <c r="AM229" s="51">
        <v>6.5092351623903619</v>
      </c>
      <c r="AN229" s="51">
        <v>5.9772749901190432</v>
      </c>
      <c r="AO229" s="51">
        <v>5.582864339053935</v>
      </c>
      <c r="AP229" s="51">
        <v>5.2067390421126731</v>
      </c>
      <c r="AQ229" s="51">
        <v>5.0999966566070265</v>
      </c>
      <c r="AR229" s="51">
        <v>4.9085132537742755</v>
      </c>
    </row>
    <row r="230" spans="1:44">
      <c r="A230" s="12"/>
      <c r="B230" s="12"/>
      <c r="C230" s="8" t="s">
        <v>225</v>
      </c>
      <c r="D230" s="29"/>
      <c r="E230" s="34" t="s">
        <v>218</v>
      </c>
      <c r="F230" s="51">
        <v>37.075404323212254</v>
      </c>
      <c r="G230" s="51">
        <v>31.508260214349267</v>
      </c>
      <c r="H230" s="51">
        <v>25.484681445845361</v>
      </c>
      <c r="I230" s="51">
        <v>21.4740814898773</v>
      </c>
      <c r="J230" s="51">
        <v>19.174919434865849</v>
      </c>
      <c r="K230" s="51">
        <v>18.186013324759177</v>
      </c>
      <c r="L230" s="51">
        <v>17.17268786872253</v>
      </c>
      <c r="M230" s="51">
        <v>16.249782236305073</v>
      </c>
      <c r="N230" s="51">
        <v>15.802243842259626</v>
      </c>
      <c r="O230" s="51">
        <v>16.557057858696776</v>
      </c>
      <c r="P230" s="51">
        <v>16.223622330092535</v>
      </c>
      <c r="Q230" s="51">
        <v>16.502827956237336</v>
      </c>
      <c r="R230" s="51">
        <v>16.468468984224934</v>
      </c>
      <c r="S230" s="51">
        <v>17.352975976182496</v>
      </c>
      <c r="T230" s="51">
        <v>18.444295557511836</v>
      </c>
      <c r="U230" s="51">
        <v>19.245234255087166</v>
      </c>
      <c r="V230" s="51">
        <v>20.808535236986582</v>
      </c>
      <c r="W230" s="51">
        <v>23.441417935539658</v>
      </c>
      <c r="X230" s="51">
        <v>23.680429255975948</v>
      </c>
      <c r="Y230" s="51">
        <v>24.671236430250215</v>
      </c>
      <c r="Z230" s="51">
        <v>25.161507694255718</v>
      </c>
      <c r="AA230" s="51">
        <v>26.041273274380917</v>
      </c>
      <c r="AB230" s="51">
        <v>26.661103859211643</v>
      </c>
      <c r="AC230" s="51">
        <v>27.433378527763278</v>
      </c>
      <c r="AD230" s="51">
        <v>27.222402780237569</v>
      </c>
      <c r="AE230" s="51">
        <v>26.896096611942415</v>
      </c>
      <c r="AF230" s="51">
        <v>26.079819777402907</v>
      </c>
      <c r="AG230" s="51">
        <v>26.214802343384857</v>
      </c>
      <c r="AH230" s="51">
        <v>26.771211551286299</v>
      </c>
      <c r="AI230" s="51">
        <v>27.891475802046241</v>
      </c>
      <c r="AJ230" s="51">
        <v>27.174021870117546</v>
      </c>
      <c r="AK230" s="51">
        <v>28.084580435445414</v>
      </c>
      <c r="AL230" s="51">
        <v>28.634003902737245</v>
      </c>
      <c r="AM230" s="51">
        <v>28.798788581875709</v>
      </c>
      <c r="AN230" s="51">
        <v>26.320888535317572</v>
      </c>
      <c r="AO230" s="51">
        <v>26.565628694765234</v>
      </c>
      <c r="AP230" s="51">
        <v>25.37974919329238</v>
      </c>
      <c r="AQ230" s="51">
        <v>25.037722062977714</v>
      </c>
      <c r="AR230" s="51">
        <v>25.533602646141286</v>
      </c>
    </row>
    <row r="231" spans="1:44">
      <c r="A231" s="12"/>
      <c r="B231" s="12"/>
      <c r="C231" s="8" t="s">
        <v>226</v>
      </c>
      <c r="D231" s="29"/>
      <c r="E231" s="34" t="s">
        <v>218</v>
      </c>
      <c r="F231" s="51">
        <v>0.75524128368892163</v>
      </c>
      <c r="G231" s="51">
        <v>0.66390949731005089</v>
      </c>
      <c r="H231" s="51">
        <v>0.52082444412997386</v>
      </c>
      <c r="I231" s="51">
        <v>0.36005493987069859</v>
      </c>
      <c r="J231" s="51">
        <v>0.29303040107969547</v>
      </c>
      <c r="K231" s="51">
        <v>0.36056567423659802</v>
      </c>
      <c r="L231" s="51">
        <v>0.4353825037175828</v>
      </c>
      <c r="M231" s="51">
        <v>0.54718072112755078</v>
      </c>
      <c r="N231" s="51">
        <v>0.63659540370112533</v>
      </c>
      <c r="O231" s="51">
        <v>0.78630999827844739</v>
      </c>
      <c r="P231" s="51">
        <v>1.0016055377040378</v>
      </c>
      <c r="Q231" s="51">
        <v>1.2237689572586568</v>
      </c>
      <c r="R231" s="51">
        <v>1.4894819608345466</v>
      </c>
      <c r="S231" s="51">
        <v>1.7975247164601693</v>
      </c>
      <c r="T231" s="51">
        <v>2.1623171818622251</v>
      </c>
      <c r="U231" s="51">
        <v>2.5549866819434568</v>
      </c>
      <c r="V231" s="51">
        <v>2.9863790571482265</v>
      </c>
      <c r="W231" s="51">
        <v>3.4556980685013818</v>
      </c>
      <c r="X231" s="51">
        <v>3.8172407972299709</v>
      </c>
      <c r="Y231" s="51">
        <v>4.1554735837895977</v>
      </c>
      <c r="Z231" s="51">
        <v>4.487456698148427</v>
      </c>
      <c r="AA231" s="51">
        <v>4.8073893117738269</v>
      </c>
      <c r="AB231" s="51">
        <v>5.1068135912211421</v>
      </c>
      <c r="AC231" s="51">
        <v>5.3507769836172407</v>
      </c>
      <c r="AD231" s="51">
        <v>5.5903947706129484</v>
      </c>
      <c r="AE231" s="51">
        <v>5.79576828527009</v>
      </c>
      <c r="AF231" s="51">
        <v>5.9510791789346182</v>
      </c>
      <c r="AG231" s="51">
        <v>6.0907164336827408</v>
      </c>
      <c r="AH231" s="51">
        <v>6.2004301779638871</v>
      </c>
      <c r="AI231" s="51">
        <v>6.4545719068241736</v>
      </c>
      <c r="AJ231" s="51">
        <v>6.4325663940488118</v>
      </c>
      <c r="AK231" s="51">
        <v>6.4391565674184168</v>
      </c>
      <c r="AL231" s="51">
        <v>6.4549595603795229</v>
      </c>
      <c r="AM231" s="51">
        <v>6.4776569859673003</v>
      </c>
      <c r="AN231" s="51">
        <v>6.5266730737454601</v>
      </c>
      <c r="AO231" s="51">
        <v>6.532409602676311</v>
      </c>
      <c r="AP231" s="51">
        <v>6.5580652711884788</v>
      </c>
      <c r="AQ231" s="51">
        <v>6.5586232763838357</v>
      </c>
      <c r="AR231" s="51">
        <v>6.5652241468202712</v>
      </c>
    </row>
    <row r="232" spans="1:44">
      <c r="A232" s="12"/>
      <c r="B232" s="12"/>
      <c r="C232" s="8" t="s">
        <v>227</v>
      </c>
      <c r="D232" s="29"/>
      <c r="E232" s="34" t="s">
        <v>218</v>
      </c>
      <c r="F232" s="39">
        <f>SUM(F223:F231)</f>
        <v>72.771419490345522</v>
      </c>
      <c r="G232" s="39">
        <f t="shared" ref="G232:AR232" si="45">SUM(G223:G231)</f>
        <v>65.283623867488132</v>
      </c>
      <c r="H232" s="39">
        <f t="shared" si="45"/>
        <v>55.590934221843348</v>
      </c>
      <c r="I232" s="39">
        <f t="shared" si="45"/>
        <v>49.216782828823149</v>
      </c>
      <c r="J232" s="39">
        <f t="shared" si="45"/>
        <v>45.113348778424523</v>
      </c>
      <c r="K232" s="39">
        <f t="shared" si="45"/>
        <v>44.154990550119429</v>
      </c>
      <c r="L232" s="39">
        <f t="shared" si="45"/>
        <v>42.278536104942525</v>
      </c>
      <c r="M232" s="39">
        <f t="shared" si="45"/>
        <v>42.900027630682082</v>
      </c>
      <c r="N232" s="39">
        <f t="shared" si="45"/>
        <v>42.885581804940976</v>
      </c>
      <c r="O232" s="39">
        <f t="shared" si="45"/>
        <v>45.879974086197514</v>
      </c>
      <c r="P232" s="39">
        <f t="shared" si="45"/>
        <v>46.42211225750124</v>
      </c>
      <c r="Q232" s="39">
        <f t="shared" si="45"/>
        <v>45.839653079746732</v>
      </c>
      <c r="R232" s="39">
        <f t="shared" si="45"/>
        <v>46.910030037152119</v>
      </c>
      <c r="S232" s="39">
        <f t="shared" si="45"/>
        <v>47.599458034566275</v>
      </c>
      <c r="T232" s="39">
        <f t="shared" si="45"/>
        <v>48.060952351414507</v>
      </c>
      <c r="U232" s="39">
        <f t="shared" si="45"/>
        <v>47.917521160584926</v>
      </c>
      <c r="V232" s="39">
        <f t="shared" si="45"/>
        <v>44.972421778537893</v>
      </c>
      <c r="W232" s="39">
        <f t="shared" si="45"/>
        <v>47.990474643240304</v>
      </c>
      <c r="X232" s="39">
        <f t="shared" si="45"/>
        <v>53.378169809233889</v>
      </c>
      <c r="Y232" s="39">
        <f t="shared" si="45"/>
        <v>54.39402500123937</v>
      </c>
      <c r="Z232" s="39">
        <f t="shared" si="45"/>
        <v>57.86042404511268</v>
      </c>
      <c r="AA232" s="39">
        <f t="shared" si="45"/>
        <v>60.341934519894274</v>
      </c>
      <c r="AB232" s="39">
        <f t="shared" si="45"/>
        <v>59.883819792225395</v>
      </c>
      <c r="AC232" s="39">
        <f t="shared" si="45"/>
        <v>61.366366686020129</v>
      </c>
      <c r="AD232" s="39">
        <f t="shared" si="45"/>
        <v>61.391716743904112</v>
      </c>
      <c r="AE232" s="39">
        <f t="shared" si="45"/>
        <v>60.995223033415279</v>
      </c>
      <c r="AF232" s="39">
        <f t="shared" si="45"/>
        <v>56.407124572209682</v>
      </c>
      <c r="AG232" s="39">
        <f t="shared" si="45"/>
        <v>55.754745927417474</v>
      </c>
      <c r="AH232" s="39">
        <f t="shared" si="45"/>
        <v>56.678554174451996</v>
      </c>
      <c r="AI232" s="39">
        <f t="shared" si="45"/>
        <v>57.992593556877878</v>
      </c>
      <c r="AJ232" s="39">
        <f t="shared" si="45"/>
        <v>59.108338879511948</v>
      </c>
      <c r="AK232" s="39">
        <f t="shared" si="45"/>
        <v>59.416287748361732</v>
      </c>
      <c r="AL232" s="39">
        <f t="shared" si="45"/>
        <v>59.996715236826148</v>
      </c>
      <c r="AM232" s="39">
        <f t="shared" si="45"/>
        <v>60.119681648597464</v>
      </c>
      <c r="AN232" s="39">
        <f t="shared" si="45"/>
        <v>57.182563103233278</v>
      </c>
      <c r="AO232" s="39">
        <f t="shared" si="45"/>
        <v>57.009659737434724</v>
      </c>
      <c r="AP232" s="39">
        <f t="shared" si="45"/>
        <v>55.177180043909317</v>
      </c>
      <c r="AQ232" s="39">
        <f t="shared" si="45"/>
        <v>54.522655470980261</v>
      </c>
      <c r="AR232" s="39">
        <f t="shared" si="45"/>
        <v>55.219080915030517</v>
      </c>
    </row>
    <row r="233" spans="1:44">
      <c r="A233" s="12"/>
      <c r="B233" s="12"/>
      <c r="C233" s="8"/>
      <c r="D233" s="29"/>
      <c r="E233" s="34"/>
      <c r="F233" s="39"/>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c r="AE233" s="39"/>
      <c r="AF233" s="39"/>
      <c r="AG233" s="39"/>
      <c r="AH233" s="39"/>
    </row>
    <row r="234" spans="1:44">
      <c r="A234" s="12"/>
      <c r="B234" s="12" t="s">
        <v>228</v>
      </c>
      <c r="C234" s="8" t="s">
        <v>217</v>
      </c>
      <c r="D234" s="29"/>
      <c r="E234" s="34" t="s">
        <v>117</v>
      </c>
      <c r="F234" s="39">
        <f t="shared" ref="F234:AR242" si="46">(F223*10^9)/(F$12*1000000)</f>
        <v>5.2266758004977296</v>
      </c>
      <c r="G234" s="39">
        <f t="shared" si="46"/>
        <v>4.6199329232146829</v>
      </c>
      <c r="H234" s="39">
        <f t="shared" si="46"/>
        <v>4.0513269868938488</v>
      </c>
      <c r="I234" s="39">
        <f t="shared" si="46"/>
        <v>3.6741704319555044</v>
      </c>
      <c r="J234" s="39">
        <f t="shared" si="46"/>
        <v>3.5163025037826392</v>
      </c>
      <c r="K234" s="39">
        <f t="shared" si="46"/>
        <v>3.7065348261355964</v>
      </c>
      <c r="L234" s="39">
        <f t="shared" si="46"/>
        <v>3.739600325848766</v>
      </c>
      <c r="M234" s="39">
        <f t="shared" si="46"/>
        <v>3.5605740808680446</v>
      </c>
      <c r="N234" s="39">
        <f t="shared" si="46"/>
        <v>3.4809452204430151</v>
      </c>
      <c r="O234" s="39">
        <f t="shared" si="46"/>
        <v>3.3982994894491578</v>
      </c>
      <c r="P234" s="39">
        <f t="shared" si="46"/>
        <v>3.2731117234663274</v>
      </c>
      <c r="Q234" s="39">
        <f t="shared" si="46"/>
        <v>3.2003555685017546</v>
      </c>
      <c r="R234" s="39">
        <f t="shared" si="46"/>
        <v>3.0664025153646328</v>
      </c>
      <c r="S234" s="39">
        <f t="shared" si="46"/>
        <v>3.0535734888817201</v>
      </c>
      <c r="T234" s="39">
        <f t="shared" si="46"/>
        <v>3.0440139458408195</v>
      </c>
      <c r="U234" s="39">
        <f t="shared" si="46"/>
        <v>3.040692760534971</v>
      </c>
      <c r="V234" s="39">
        <f t="shared" si="46"/>
        <v>3.1472554650391626</v>
      </c>
      <c r="W234" s="39">
        <f t="shared" si="46"/>
        <v>3.3041897525574977</v>
      </c>
      <c r="X234" s="39">
        <f t="shared" si="46"/>
        <v>3.2807863043288701</v>
      </c>
      <c r="Y234" s="39">
        <f t="shared" si="46"/>
        <v>3.2827513563659245</v>
      </c>
      <c r="Z234" s="39">
        <f t="shared" si="46"/>
        <v>3.2596662905816891</v>
      </c>
      <c r="AA234" s="39">
        <f t="shared" si="46"/>
        <v>3.2754948514605666</v>
      </c>
      <c r="AB234" s="39">
        <f t="shared" si="46"/>
        <v>3.3198346142227297</v>
      </c>
      <c r="AC234" s="39">
        <f t="shared" si="46"/>
        <v>3.3087287130222953</v>
      </c>
      <c r="AD234" s="39">
        <f t="shared" si="46"/>
        <v>3.307697929736964</v>
      </c>
      <c r="AE234" s="39">
        <f t="shared" si="46"/>
        <v>3.3026670412073051</v>
      </c>
      <c r="AF234" s="39">
        <f t="shared" si="46"/>
        <v>3.3459532013313584</v>
      </c>
      <c r="AG234" s="39">
        <f t="shared" si="46"/>
        <v>3.2945106557165156</v>
      </c>
      <c r="AH234" s="39">
        <f t="shared" si="46"/>
        <v>3.3209856606647006</v>
      </c>
      <c r="AI234" s="39">
        <f t="shared" si="46"/>
        <v>3.7160545887462755</v>
      </c>
      <c r="AJ234" s="39">
        <f t="shared" si="46"/>
        <v>4.0914298268877101</v>
      </c>
      <c r="AK234" s="39">
        <f t="shared" si="46"/>
        <v>4.3337346035861026</v>
      </c>
      <c r="AL234" s="39">
        <f t="shared" si="46"/>
        <v>4.6473845201594255</v>
      </c>
      <c r="AM234" s="39">
        <f t="shared" si="46"/>
        <v>4.9386052223105938</v>
      </c>
      <c r="AN234" s="39">
        <f t="shared" si="46"/>
        <v>5.0089180811209957</v>
      </c>
      <c r="AO234" s="39">
        <f t="shared" si="46"/>
        <v>4.8444394927399044</v>
      </c>
      <c r="AP234" s="39">
        <f t="shared" si="46"/>
        <v>4.2936775187872893</v>
      </c>
      <c r="AQ234" s="39">
        <f t="shared" si="46"/>
        <v>4.3123700335080413</v>
      </c>
      <c r="AR234" s="39">
        <f t="shared" si="46"/>
        <v>4.272007725049666</v>
      </c>
    </row>
    <row r="235" spans="1:44">
      <c r="A235" s="12"/>
      <c r="B235" s="12"/>
      <c r="C235" s="8" t="s">
        <v>219</v>
      </c>
      <c r="D235" s="29"/>
      <c r="E235" s="34" t="s">
        <v>117</v>
      </c>
      <c r="F235" s="39">
        <f t="shared" ref="F235:AH235" si="47">(F224*10^9)/(F$12*1000000)</f>
        <v>1.2595205630085771</v>
      </c>
      <c r="G235" s="39">
        <f t="shared" si="47"/>
        <v>2.7703928017375121</v>
      </c>
      <c r="H235" s="39">
        <f t="shared" si="47"/>
        <v>2.9771945197138074</v>
      </c>
      <c r="I235" s="39">
        <f t="shared" si="47"/>
        <v>4.4239490074063141</v>
      </c>
      <c r="J235" s="39">
        <f t="shared" si="47"/>
        <v>2.5253870688589952</v>
      </c>
      <c r="K235" s="39">
        <f t="shared" si="47"/>
        <v>3.2216341574675225</v>
      </c>
      <c r="L235" s="39">
        <f t="shared" si="47"/>
        <v>1.9175035664280697</v>
      </c>
      <c r="M235" s="39">
        <f t="shared" si="47"/>
        <v>6.5289922878041429</v>
      </c>
      <c r="N235" s="39">
        <f t="shared" si="47"/>
        <v>5.9523478736399342</v>
      </c>
      <c r="O235" s="39">
        <f t="shared" si="47"/>
        <v>8.3330397568096988</v>
      </c>
      <c r="P235" s="39">
        <f t="shared" si="47"/>
        <v>9.5239518893198518</v>
      </c>
      <c r="Q235" s="39">
        <f t="shared" si="47"/>
        <v>10.457607163390948</v>
      </c>
      <c r="R235" s="39">
        <f t="shared" si="47"/>
        <v>11.355584566089064</v>
      </c>
      <c r="S235" s="39">
        <f t="shared" si="47"/>
        <v>12.938582917499405</v>
      </c>
      <c r="T235" s="39">
        <f t="shared" si="47"/>
        <v>13.4235608017425</v>
      </c>
      <c r="U235" s="39">
        <f t="shared" si="47"/>
        <v>13.456708783711573</v>
      </c>
      <c r="V235" s="39">
        <f t="shared" si="47"/>
        <v>3.9514713662877932</v>
      </c>
      <c r="W235" s="39">
        <f t="shared" si="47"/>
        <v>3.6263121981508042</v>
      </c>
      <c r="X235" s="39">
        <f t="shared" si="47"/>
        <v>10.811202679317695</v>
      </c>
      <c r="Y235" s="39">
        <f t="shared" si="47"/>
        <v>10.686166421489361</v>
      </c>
      <c r="Z235" s="39">
        <f t="shared" si="47"/>
        <v>13.622288538973706</v>
      </c>
      <c r="AA235" s="39">
        <f t="shared" si="47"/>
        <v>13.532644654123084</v>
      </c>
      <c r="AB235" s="39">
        <f t="shared" si="47"/>
        <v>11.793524214353804</v>
      </c>
      <c r="AC235" s="39">
        <f t="shared" si="47"/>
        <v>11.659476906599284</v>
      </c>
      <c r="AD235" s="39">
        <f t="shared" si="47"/>
        <v>9.6879779499990981</v>
      </c>
      <c r="AE235" s="39">
        <f t="shared" si="47"/>
        <v>9.5690720980279664</v>
      </c>
      <c r="AF235" s="39">
        <f t="shared" si="47"/>
        <v>1.9789039427370667</v>
      </c>
      <c r="AG235" s="39">
        <f t="shared" si="47"/>
        <v>1.9213167557228832</v>
      </c>
      <c r="AH235" s="39">
        <f t="shared" si="47"/>
        <v>1.8603266970093633</v>
      </c>
      <c r="AI235" s="39">
        <f t="shared" si="46"/>
        <v>1.7638075200834169</v>
      </c>
      <c r="AJ235" s="39">
        <f t="shared" si="46"/>
        <v>1.7003134767834245</v>
      </c>
      <c r="AK235" s="39">
        <f t="shared" si="46"/>
        <v>1.4100049665505368</v>
      </c>
      <c r="AL235" s="39">
        <f t="shared" si="46"/>
        <v>1.3893832934058263</v>
      </c>
      <c r="AM235" s="39">
        <f t="shared" si="46"/>
        <v>1.2901181579740304</v>
      </c>
      <c r="AN235" s="39">
        <f t="shared" si="46"/>
        <v>1.2489136362219262</v>
      </c>
      <c r="AO235" s="39">
        <f t="shared" si="46"/>
        <v>1.2118677056342624</v>
      </c>
      <c r="AP235" s="39">
        <f t="shared" si="46"/>
        <v>1.3950442069778803</v>
      </c>
      <c r="AQ235" s="39">
        <f t="shared" si="46"/>
        <v>1.3949642685602648</v>
      </c>
      <c r="AR235" s="39">
        <f t="shared" si="46"/>
        <v>1.7631272661360033</v>
      </c>
    </row>
    <row r="236" spans="1:44">
      <c r="A236" s="12"/>
      <c r="B236" s="12"/>
      <c r="C236" s="8" t="s">
        <v>220</v>
      </c>
      <c r="D236" s="29"/>
      <c r="E236" s="34" t="s">
        <v>117</v>
      </c>
      <c r="F236" s="39">
        <f t="shared" ref="F236:AH236" si="48">(F225*10^9)/(F$12*1000000)</f>
        <v>5.0748139658753724</v>
      </c>
      <c r="G236" s="39">
        <f t="shared" si="48"/>
        <v>5.2265468357959008</v>
      </c>
      <c r="H236" s="39">
        <f t="shared" si="48"/>
        <v>6.3157423517414513</v>
      </c>
      <c r="I236" s="39">
        <f t="shared" si="48"/>
        <v>7.3071935415521816</v>
      </c>
      <c r="J236" s="39">
        <f t="shared" si="48"/>
        <v>8.1797662238209856</v>
      </c>
      <c r="K236" s="39">
        <f t="shared" si="48"/>
        <v>9.2092162557563757</v>
      </c>
      <c r="L236" s="39">
        <f t="shared" si="48"/>
        <v>9.9758762671456793</v>
      </c>
      <c r="M236" s="39">
        <f t="shared" si="48"/>
        <v>10.466797579804352</v>
      </c>
      <c r="N236" s="39">
        <f t="shared" si="48"/>
        <v>11.147527249980236</v>
      </c>
      <c r="O236" s="39">
        <f t="shared" si="48"/>
        <v>10.677165831775085</v>
      </c>
      <c r="P236" s="39">
        <f t="shared" si="48"/>
        <v>11.162157741100419</v>
      </c>
      <c r="Q236" s="39">
        <f t="shared" si="48"/>
        <v>11.789793551752835</v>
      </c>
      <c r="R236" s="39">
        <f t="shared" si="48"/>
        <v>12.689707665405889</v>
      </c>
      <c r="S236" s="39">
        <f t="shared" si="48"/>
        <v>12.270300385859729</v>
      </c>
      <c r="T236" s="39">
        <f t="shared" si="48"/>
        <v>12.447905229493685</v>
      </c>
      <c r="U236" s="39">
        <f t="shared" si="48"/>
        <v>12.332519419948992</v>
      </c>
      <c r="V236" s="39">
        <f t="shared" si="48"/>
        <v>11.842116987583511</v>
      </c>
      <c r="W236" s="39">
        <f t="shared" si="48"/>
        <v>11.603824907862109</v>
      </c>
      <c r="X236" s="39">
        <f t="shared" si="48"/>
        <v>11.418739718622945</v>
      </c>
      <c r="Y236" s="39">
        <f t="shared" si="48"/>
        <v>11.288257525511971</v>
      </c>
      <c r="Z236" s="39">
        <f t="shared" si="48"/>
        <v>11.08986123345049</v>
      </c>
      <c r="AA236" s="39">
        <f t="shared" si="48"/>
        <v>11.029045813250869</v>
      </c>
      <c r="AB236" s="39">
        <f t="shared" si="48"/>
        <v>10.832797274528911</v>
      </c>
      <c r="AC236" s="39">
        <f t="shared" si="48"/>
        <v>10.575425723083406</v>
      </c>
      <c r="AD236" s="39">
        <f t="shared" si="48"/>
        <v>10.643218497462147</v>
      </c>
      <c r="AE236" s="39">
        <f t="shared" si="48"/>
        <v>10.891684525443994</v>
      </c>
      <c r="AF236" s="39">
        <f t="shared" si="48"/>
        <v>11.03638820321914</v>
      </c>
      <c r="AG236" s="39">
        <f t="shared" si="48"/>
        <v>11.080095735547472</v>
      </c>
      <c r="AH236" s="39">
        <f t="shared" si="48"/>
        <v>11.073025265400346</v>
      </c>
      <c r="AI236" s="39">
        <f t="shared" si="46"/>
        <v>10.660647372995577</v>
      </c>
      <c r="AJ236" s="39">
        <f t="shared" si="46"/>
        <v>10.622074515447864</v>
      </c>
      <c r="AK236" s="39">
        <f t="shared" si="46"/>
        <v>10.481811398630285</v>
      </c>
      <c r="AL236" s="39">
        <f t="shared" si="46"/>
        <v>10.228279103851332</v>
      </c>
      <c r="AM236" s="39">
        <f t="shared" si="46"/>
        <v>10.046161166250835</v>
      </c>
      <c r="AN236" s="39">
        <f t="shared" si="46"/>
        <v>9.8326869447071683</v>
      </c>
      <c r="AO236" s="39">
        <f t="shared" si="46"/>
        <v>9.6914407764106834</v>
      </c>
      <c r="AP236" s="39">
        <f t="shared" si="46"/>
        <v>9.5425961299713187</v>
      </c>
      <c r="AQ236" s="39">
        <f t="shared" si="46"/>
        <v>9.3951754527907383</v>
      </c>
      <c r="AR236" s="39">
        <f t="shared" si="46"/>
        <v>9.2143831780049137</v>
      </c>
    </row>
    <row r="237" spans="1:44">
      <c r="A237" s="12"/>
      <c r="B237" s="12"/>
      <c r="C237" s="8" t="s">
        <v>221</v>
      </c>
      <c r="D237" s="29"/>
      <c r="E237" s="34" t="s">
        <v>117</v>
      </c>
      <c r="F237" s="39">
        <f t="shared" ref="F237:AH237" si="49">(F226*10^9)/(F$12*1000000)</f>
        <v>9.6893270947877728</v>
      </c>
      <c r="G237" s="39">
        <f t="shared" si="49"/>
        <v>9.904764979412267</v>
      </c>
      <c r="H237" s="39">
        <f t="shared" si="49"/>
        <v>10.076043171100961</v>
      </c>
      <c r="I237" s="39">
        <f t="shared" si="49"/>
        <v>10.398840504274547</v>
      </c>
      <c r="J237" s="39">
        <f t="shared" si="49"/>
        <v>10.20856269213907</v>
      </c>
      <c r="K237" s="39">
        <f t="shared" si="49"/>
        <v>10.13542063892689</v>
      </c>
      <c r="L237" s="39">
        <f t="shared" si="49"/>
        <v>9.9845849877102406</v>
      </c>
      <c r="M237" s="39">
        <f t="shared" si="49"/>
        <v>9.995117933239472</v>
      </c>
      <c r="N237" s="39">
        <f t="shared" si="49"/>
        <v>9.8076774604503214</v>
      </c>
      <c r="O237" s="39">
        <f t="shared" si="49"/>
        <v>9.7387334196260742</v>
      </c>
      <c r="P237" s="39">
        <f t="shared" si="49"/>
        <v>9.6483566942338079</v>
      </c>
      <c r="Q237" s="39">
        <f t="shared" si="49"/>
        <v>9.7464649591534673</v>
      </c>
      <c r="R237" s="39">
        <f t="shared" si="49"/>
        <v>9.5738147490314098</v>
      </c>
      <c r="S237" s="39">
        <f t="shared" si="49"/>
        <v>9.4535359707597078</v>
      </c>
      <c r="T237" s="39">
        <f t="shared" si="49"/>
        <v>9.1396086016866409</v>
      </c>
      <c r="U237" s="39">
        <f t="shared" si="49"/>
        <v>9.4099098640566634</v>
      </c>
      <c r="V237" s="39">
        <f t="shared" si="49"/>
        <v>9.1018416327949065</v>
      </c>
      <c r="W237" s="39">
        <f t="shared" si="49"/>
        <v>9.0393723302683551</v>
      </c>
      <c r="X237" s="39">
        <f t="shared" si="49"/>
        <v>9.0812453069680483</v>
      </c>
      <c r="Y237" s="39">
        <f t="shared" si="49"/>
        <v>8.7595106541657657</v>
      </c>
      <c r="Z237" s="39">
        <f t="shared" si="49"/>
        <v>9.4501739740751542</v>
      </c>
      <c r="AA237" s="39">
        <f t="shared" si="49"/>
        <v>8.9289501018257589</v>
      </c>
      <c r="AB237" s="39">
        <f t="shared" si="49"/>
        <v>8.8373098391543614</v>
      </c>
      <c r="AC237" s="39">
        <f t="shared" si="49"/>
        <v>8.9088082321251356</v>
      </c>
      <c r="AD237" s="39">
        <f t="shared" si="49"/>
        <v>8.4989647945859943</v>
      </c>
      <c r="AE237" s="39">
        <f t="shared" si="49"/>
        <v>8.6905055747617102</v>
      </c>
      <c r="AF237" s="39">
        <f t="shared" si="49"/>
        <v>8.5709810958354353</v>
      </c>
      <c r="AG237" s="39">
        <f t="shared" si="49"/>
        <v>8.4532996427263551</v>
      </c>
      <c r="AH237" s="39">
        <f t="shared" si="49"/>
        <v>8.4026699259680591</v>
      </c>
      <c r="AI237" s="39">
        <f t="shared" si="46"/>
        <v>8.2359736933004033</v>
      </c>
      <c r="AJ237" s="39">
        <f t="shared" si="46"/>
        <v>8.4714282705288895</v>
      </c>
      <c r="AK237" s="39">
        <f t="shared" si="46"/>
        <v>8.6206040034183964</v>
      </c>
      <c r="AL237" s="39">
        <f t="shared" si="46"/>
        <v>8.6464255065052651</v>
      </c>
      <c r="AM237" s="39">
        <f t="shared" si="46"/>
        <v>8.4964766439623531</v>
      </c>
      <c r="AN237" s="39">
        <f t="shared" si="46"/>
        <v>8.7995180338984298</v>
      </c>
      <c r="AO237" s="39">
        <f t="shared" si="46"/>
        <v>8.9965769542243823</v>
      </c>
      <c r="AP237" s="39">
        <f t="shared" si="46"/>
        <v>8.9584476304878891</v>
      </c>
      <c r="AQ237" s="39">
        <f t="shared" si="46"/>
        <v>8.8194006287991513</v>
      </c>
      <c r="AR237" s="39">
        <f t="shared" si="46"/>
        <v>8.8867442176935505</v>
      </c>
    </row>
    <row r="238" spans="1:44">
      <c r="A238" s="12"/>
      <c r="B238" s="12"/>
      <c r="C238" s="8" t="s">
        <v>222</v>
      </c>
      <c r="D238" s="29"/>
      <c r="E238" s="34" t="s">
        <v>117</v>
      </c>
      <c r="F238" s="39">
        <f t="shared" ref="F238:AH238" si="50">(F227*10^9)/(F$12*1000000)</f>
        <v>27.409677756243443</v>
      </c>
      <c r="G238" s="39">
        <f t="shared" si="50"/>
        <v>26.941678682956599</v>
      </c>
      <c r="H238" s="39">
        <f t="shared" si="50"/>
        <v>28.033175073839658</v>
      </c>
      <c r="I238" s="39">
        <f t="shared" si="50"/>
        <v>29.778119870753553</v>
      </c>
      <c r="J238" s="39">
        <f t="shared" si="50"/>
        <v>30.960104860780863</v>
      </c>
      <c r="K238" s="39">
        <f t="shared" si="50"/>
        <v>30.787664934339304</v>
      </c>
      <c r="L238" s="39">
        <f t="shared" si="50"/>
        <v>29.534713616625954</v>
      </c>
      <c r="M238" s="39">
        <f t="shared" si="50"/>
        <v>28.868607220878186</v>
      </c>
      <c r="N238" s="39">
        <f t="shared" si="50"/>
        <v>27.484823559672794</v>
      </c>
      <c r="O238" s="39">
        <f t="shared" si="50"/>
        <v>25.89934516050268</v>
      </c>
      <c r="P238" s="39">
        <f t="shared" si="50"/>
        <v>24.283000849034583</v>
      </c>
      <c r="Q238" s="39">
        <f t="shared" si="50"/>
        <v>19.99355707149347</v>
      </c>
      <c r="R238" s="39">
        <f t="shared" si="50"/>
        <v>16.282393148864433</v>
      </c>
      <c r="S238" s="39">
        <f t="shared" si="50"/>
        <v>12.285936537321687</v>
      </c>
      <c r="T238" s="39">
        <f t="shared" si="50"/>
        <v>8.3803157047262342</v>
      </c>
      <c r="U238" s="39">
        <f t="shared" si="50"/>
        <v>4.0148496842679497</v>
      </c>
      <c r="V238" s="39">
        <f t="shared" si="50"/>
        <v>2.8606607253629441</v>
      </c>
      <c r="W238" s="39">
        <f t="shared" si="50"/>
        <v>1.3906830500764611</v>
      </c>
      <c r="X238" s="39">
        <f t="shared" si="50"/>
        <v>0.73635427331087433</v>
      </c>
      <c r="Y238" s="39">
        <f t="shared" si="50"/>
        <v>0.30046750592420074</v>
      </c>
      <c r="Z238" s="39">
        <f t="shared" si="50"/>
        <v>6.4419547546220687E-2</v>
      </c>
      <c r="AA238" s="39">
        <f t="shared" si="50"/>
        <v>3.3183519884724615E-2</v>
      </c>
      <c r="AB238" s="39">
        <f t="shared" si="50"/>
        <v>4.0736765870552591E-6</v>
      </c>
      <c r="AC238" s="39">
        <f t="shared" si="50"/>
        <v>3.9864035041000266E-6</v>
      </c>
      <c r="AD238" s="39">
        <f t="shared" si="50"/>
        <v>4.5027393767087309E-6</v>
      </c>
      <c r="AE238" s="39">
        <f t="shared" si="50"/>
        <v>5.3692122459515895E-6</v>
      </c>
      <c r="AF238" s="39">
        <f t="shared" si="50"/>
        <v>6.5036954367548563E-6</v>
      </c>
      <c r="AG238" s="39">
        <f t="shared" si="50"/>
        <v>6.9632121719908006E-6</v>
      </c>
      <c r="AH238" s="39">
        <f t="shared" si="50"/>
        <v>6.8832423177878555E-6</v>
      </c>
      <c r="AI238" s="39">
        <f t="shared" si="46"/>
        <v>6.0518733422097437E-6</v>
      </c>
      <c r="AJ238" s="39">
        <f t="shared" si="46"/>
        <v>6.2204374408984005E-6</v>
      </c>
      <c r="AK238" s="39">
        <f t="shared" si="46"/>
        <v>5.4841522437733339E-6</v>
      </c>
      <c r="AL238" s="39">
        <f t="shared" si="46"/>
        <v>5.394238044583213E-6</v>
      </c>
      <c r="AM238" s="39">
        <f t="shared" si="46"/>
        <v>5.9158260705447676E-6</v>
      </c>
      <c r="AN238" s="39">
        <f t="shared" si="46"/>
        <v>7.317972687482197E-6</v>
      </c>
      <c r="AO238" s="39">
        <f t="shared" si="46"/>
        <v>8.0938455001039917E-6</v>
      </c>
      <c r="AP238" s="39">
        <f t="shared" si="46"/>
        <v>8.9509795997607183E-6</v>
      </c>
      <c r="AQ238" s="39">
        <f t="shared" si="46"/>
        <v>9.169915212266473E-6</v>
      </c>
      <c r="AR238" s="39">
        <f t="shared" si="46"/>
        <v>9.3042393096041962E-6</v>
      </c>
    </row>
    <row r="239" spans="1:44">
      <c r="A239" s="12"/>
      <c r="B239" s="12"/>
      <c r="C239" s="8" t="s">
        <v>223</v>
      </c>
      <c r="D239" s="29"/>
      <c r="E239" s="34" t="s">
        <v>117</v>
      </c>
      <c r="F239" s="39">
        <f t="shared" ref="F239:AH239" si="51">(F228*10^9)/(F$12*1000000)</f>
        <v>0</v>
      </c>
      <c r="G239" s="39">
        <f t="shared" si="51"/>
        <v>1.0092901475750689</v>
      </c>
      <c r="H239" s="39">
        <f t="shared" si="51"/>
        <v>1.1483146638645889</v>
      </c>
      <c r="I239" s="39">
        <f t="shared" si="51"/>
        <v>1.3695684660159093</v>
      </c>
      <c r="J239" s="39">
        <f t="shared" si="51"/>
        <v>0.67441309200908905</v>
      </c>
      <c r="K239" s="39">
        <f t="shared" si="51"/>
        <v>0.18648898241488543</v>
      </c>
      <c r="L239" s="39">
        <f t="shared" si="51"/>
        <v>0.4695992315877151</v>
      </c>
      <c r="M239" s="39">
        <f t="shared" si="51"/>
        <v>0.35069782886333473</v>
      </c>
      <c r="N239" s="39">
        <f t="shared" si="51"/>
        <v>0.59863275566054075</v>
      </c>
      <c r="O239" s="39">
        <f t="shared" si="51"/>
        <v>2.3092220504568424</v>
      </c>
      <c r="P239" s="39">
        <f t="shared" si="51"/>
        <v>2.2609520372410898</v>
      </c>
      <c r="Q239" s="39">
        <f t="shared" si="51"/>
        <v>0.11566509299906563</v>
      </c>
      <c r="R239" s="39">
        <f t="shared" si="51"/>
        <v>2.0959580678757788</v>
      </c>
      <c r="S239" s="39">
        <f t="shared" si="51"/>
        <v>2.007945210204948</v>
      </c>
      <c r="T239" s="39">
        <f t="shared" si="51"/>
        <v>1.0300831949122831</v>
      </c>
      <c r="U239" s="39">
        <f t="shared" si="51"/>
        <v>0.26510144757223114</v>
      </c>
      <c r="V239" s="39">
        <f t="shared" si="51"/>
        <v>6.4906852058436576E-2</v>
      </c>
      <c r="W239" s="39">
        <f t="shared" si="51"/>
        <v>2.5075137872639739E-2</v>
      </c>
      <c r="X239" s="39">
        <f t="shared" si="51"/>
        <v>1.0205802865361211</v>
      </c>
      <c r="Y239" s="39">
        <f t="shared" si="51"/>
        <v>1.7383753368863455E-2</v>
      </c>
      <c r="Z239" s="39">
        <f t="shared" si="51"/>
        <v>7.1972021825510352E-2</v>
      </c>
      <c r="AA239" s="39">
        <f t="shared" si="51"/>
        <v>1.7286757217351321</v>
      </c>
      <c r="AB239" s="39">
        <f t="shared" si="51"/>
        <v>0.26101026237001129</v>
      </c>
      <c r="AC239" s="39">
        <f t="shared" si="51"/>
        <v>0.40205634328368856</v>
      </c>
      <c r="AD239" s="39">
        <f t="shared" si="51"/>
        <v>2.0005710470055509</v>
      </c>
      <c r="AE239" s="39">
        <f t="shared" si="51"/>
        <v>0.78721688780843624</v>
      </c>
      <c r="AF239" s="39">
        <f t="shared" si="51"/>
        <v>2.2125280229417732</v>
      </c>
      <c r="AG239" s="39">
        <f t="shared" si="51"/>
        <v>0.68429629775679046</v>
      </c>
      <c r="AH239" s="39">
        <f t="shared" si="51"/>
        <v>0.61343774514081173</v>
      </c>
      <c r="AI239" s="39">
        <f t="shared" si="46"/>
        <v>0.19995674789188786</v>
      </c>
      <c r="AJ239" s="39">
        <f t="shared" si="46"/>
        <v>2.1561654395298633</v>
      </c>
      <c r="AK239" s="39">
        <f t="shared" si="46"/>
        <v>0.55828180750080703</v>
      </c>
      <c r="AL239" s="39">
        <f t="shared" si="46"/>
        <v>0.42206671950766544</v>
      </c>
      <c r="AM239" s="39">
        <f t="shared" si="46"/>
        <v>0.76878880140627548</v>
      </c>
      <c r="AN239" s="39">
        <f t="shared" si="46"/>
        <v>0.54321520476986462</v>
      </c>
      <c r="AO239" s="39">
        <f t="shared" si="46"/>
        <v>0.55695228254716567</v>
      </c>
      <c r="AP239" s="39">
        <f t="shared" si="46"/>
        <v>0.578615834502332</v>
      </c>
      <c r="AQ239" s="39">
        <f t="shared" si="46"/>
        <v>0.41434457613537651</v>
      </c>
      <c r="AR239" s="39">
        <f t="shared" si="46"/>
        <v>0.57101479414950629</v>
      </c>
    </row>
    <row r="240" spans="1:44">
      <c r="A240" s="12"/>
      <c r="B240" s="12"/>
      <c r="C240" s="8" t="s">
        <v>224</v>
      </c>
      <c r="D240" s="29"/>
      <c r="E240" s="34" t="s">
        <v>117</v>
      </c>
      <c r="F240" s="39">
        <f t="shared" ref="F240:AH240" si="52">(F229*10^9)/(F$12*1000000)</f>
        <v>61.116521573630095</v>
      </c>
      <c r="G240" s="39">
        <f t="shared" si="52"/>
        <v>52.262280864271716</v>
      </c>
      <c r="H240" s="39">
        <f t="shared" si="52"/>
        <v>37.47410011781453</v>
      </c>
      <c r="I240" s="39">
        <f t="shared" si="52"/>
        <v>23.846760712934742</v>
      </c>
      <c r="J240" s="39">
        <f t="shared" si="52"/>
        <v>17.369587037344377</v>
      </c>
      <c r="K240" s="39">
        <f t="shared" si="52"/>
        <v>14.065798631925885</v>
      </c>
      <c r="L240" s="39">
        <f t="shared" si="52"/>
        <v>11.105552850976217</v>
      </c>
      <c r="M240" s="39">
        <f t="shared" si="52"/>
        <v>8.8150000657033374</v>
      </c>
      <c r="N240" s="39">
        <f t="shared" si="52"/>
        <v>7.6300293313272114</v>
      </c>
      <c r="O240" s="39">
        <f t="shared" si="52"/>
        <v>8.2401564779199479</v>
      </c>
      <c r="P240" s="39">
        <f t="shared" si="52"/>
        <v>8.1756422880997039</v>
      </c>
      <c r="Q240" s="39">
        <f t="shared" si="52"/>
        <v>8.6189216819552517</v>
      </c>
      <c r="R240" s="39">
        <f t="shared" si="52"/>
        <v>8.597863840103388</v>
      </c>
      <c r="S240" s="39">
        <f t="shared" si="52"/>
        <v>8.4850695469793749</v>
      </c>
      <c r="T240" s="39">
        <f t="shared" si="52"/>
        <v>8.4132465687370583</v>
      </c>
      <c r="U240" s="39">
        <f t="shared" si="52"/>
        <v>8.6976404774074805</v>
      </c>
      <c r="V240" s="39">
        <f t="shared" si="52"/>
        <v>9.1414223139727024</v>
      </c>
      <c r="W240" s="39">
        <f t="shared" si="52"/>
        <v>9.7189246891642043</v>
      </c>
      <c r="X240" s="39">
        <f t="shared" si="52"/>
        <v>9.7436304895415411</v>
      </c>
      <c r="Y240" s="39">
        <f t="shared" si="52"/>
        <v>9.820886486953615</v>
      </c>
      <c r="Z240" s="39">
        <f t="shared" si="52"/>
        <v>9.7929664401887173</v>
      </c>
      <c r="AA240" s="39">
        <f t="shared" si="52"/>
        <v>9.699087234113513</v>
      </c>
      <c r="AB240" s="39">
        <f t="shared" si="52"/>
        <v>9.4166774960861392</v>
      </c>
      <c r="AC240" s="39">
        <f t="shared" si="52"/>
        <v>9.2885929226145549</v>
      </c>
      <c r="AD240" s="39">
        <f t="shared" si="52"/>
        <v>9.1151169456474594</v>
      </c>
      <c r="AE240" s="39">
        <f t="shared" si="52"/>
        <v>8.7949955029929292</v>
      </c>
      <c r="AF240" s="39">
        <f t="shared" si="52"/>
        <v>8.3167252331378876</v>
      </c>
      <c r="AG240" s="39">
        <f t="shared" si="52"/>
        <v>8.2206599078835723</v>
      </c>
      <c r="AH240" s="39">
        <f t="shared" si="52"/>
        <v>8.3139766219649704</v>
      </c>
      <c r="AI240" s="39">
        <f t="shared" si="46"/>
        <v>8.7393406151417281</v>
      </c>
      <c r="AJ240" s="39">
        <f t="shared" si="46"/>
        <v>8.7801757317877751</v>
      </c>
      <c r="AK240" s="39">
        <f t="shared" si="46"/>
        <v>9.4088533258542348</v>
      </c>
      <c r="AL240" s="39">
        <f t="shared" si="46"/>
        <v>9.4077230175446296</v>
      </c>
      <c r="AM240" s="39">
        <f t="shared" si="46"/>
        <v>9.0676814966780821</v>
      </c>
      <c r="AN240" s="39">
        <f t="shared" si="46"/>
        <v>8.28106814923669</v>
      </c>
      <c r="AO240" s="39">
        <f t="shared" si="46"/>
        <v>7.706667870922856</v>
      </c>
      <c r="AP240" s="39">
        <f t="shared" si="46"/>
        <v>7.1516228859455708</v>
      </c>
      <c r="AQ240" s="39">
        <f t="shared" si="46"/>
        <v>6.9624527735249506</v>
      </c>
      <c r="AR240" s="39">
        <f t="shared" si="46"/>
        <v>6.6592229735100741</v>
      </c>
    </row>
    <row r="241" spans="1:44">
      <c r="A241" s="12"/>
      <c r="B241" s="12"/>
      <c r="C241" s="8" t="s">
        <v>225</v>
      </c>
      <c r="D241" s="29"/>
      <c r="E241" s="34" t="s">
        <v>117</v>
      </c>
      <c r="F241" s="39">
        <f t="shared" ref="F241:AH241" si="53">(F230*10^9)/(F$12*1000000)</f>
        <v>116.48309504920751</v>
      </c>
      <c r="G241" s="39">
        <f t="shared" si="53"/>
        <v>97.760658437323201</v>
      </c>
      <c r="H241" s="39">
        <f t="shared" si="53"/>
        <v>77.590748807566939</v>
      </c>
      <c r="I241" s="39">
        <f t="shared" si="53"/>
        <v>63.364064590962819</v>
      </c>
      <c r="J241" s="39">
        <f t="shared" si="53"/>
        <v>54.906277911020958</v>
      </c>
      <c r="K241" s="39">
        <f t="shared" si="53"/>
        <v>50.643311959786068</v>
      </c>
      <c r="L241" s="39">
        <f t="shared" si="53"/>
        <v>46.447819616797929</v>
      </c>
      <c r="M241" s="39">
        <f t="shared" si="53"/>
        <v>42.696293219225602</v>
      </c>
      <c r="N241" s="39">
        <f t="shared" si="53"/>
        <v>39.496722843009387</v>
      </c>
      <c r="O241" s="39">
        <f t="shared" si="53"/>
        <v>39.799663129965083</v>
      </c>
      <c r="P241" s="39">
        <f t="shared" si="53"/>
        <v>37.966867918121586</v>
      </c>
      <c r="Q241" s="39">
        <f t="shared" si="53"/>
        <v>37.523483302040333</v>
      </c>
      <c r="R241" s="39">
        <f t="shared" si="53"/>
        <v>36.211946400951966</v>
      </c>
      <c r="S241" s="39">
        <f t="shared" si="53"/>
        <v>36.900027593047604</v>
      </c>
      <c r="T241" s="39">
        <f t="shared" si="53"/>
        <v>37.54029055913017</v>
      </c>
      <c r="U241" s="39">
        <f t="shared" si="53"/>
        <v>37.740933569484369</v>
      </c>
      <c r="V241" s="39">
        <f t="shared" si="53"/>
        <v>39.410851033138094</v>
      </c>
      <c r="W241" s="39">
        <f t="shared" si="53"/>
        <v>43.01730118646369</v>
      </c>
      <c r="X241" s="39">
        <f t="shared" si="53"/>
        <v>42.174267139176031</v>
      </c>
      <c r="Y241" s="39">
        <f t="shared" si="53"/>
        <v>42.607872528625826</v>
      </c>
      <c r="Z241" s="39">
        <f t="shared" si="53"/>
        <v>42.232175253454606</v>
      </c>
      <c r="AA241" s="39">
        <f t="shared" si="53"/>
        <v>42.582410717653367</v>
      </c>
      <c r="AB241" s="39">
        <f t="shared" si="53"/>
        <v>42.160608281878716</v>
      </c>
      <c r="AC241" s="39">
        <f t="shared" si="53"/>
        <v>42.368806510931876</v>
      </c>
      <c r="AD241" s="39">
        <f t="shared" si="53"/>
        <v>41.200494574542653</v>
      </c>
      <c r="AE241" s="39">
        <f t="shared" si="53"/>
        <v>39.946082208703885</v>
      </c>
      <c r="AF241" s="39">
        <f t="shared" si="53"/>
        <v>37.939801829215753</v>
      </c>
      <c r="AG241" s="39">
        <f t="shared" si="53"/>
        <v>37.623322392446369</v>
      </c>
      <c r="AH241" s="39">
        <f t="shared" si="53"/>
        <v>37.925472171707064</v>
      </c>
      <c r="AI241" s="39">
        <f t="shared" si="46"/>
        <v>39.296498586931321</v>
      </c>
      <c r="AJ241" s="39">
        <f t="shared" si="46"/>
        <v>38.17058598715785</v>
      </c>
      <c r="AK241" s="39">
        <f t="shared" si="46"/>
        <v>39.277485469764088</v>
      </c>
      <c r="AL241" s="39">
        <f t="shared" si="46"/>
        <v>39.938634357678005</v>
      </c>
      <c r="AM241" s="39">
        <f t="shared" si="46"/>
        <v>40.118114622658922</v>
      </c>
      <c r="AN241" s="39">
        <f t="shared" si="46"/>
        <v>36.465625568464361</v>
      </c>
      <c r="AO241" s="39">
        <f t="shared" si="46"/>
        <v>36.671583742532285</v>
      </c>
      <c r="AP241" s="39">
        <f t="shared" si="46"/>
        <v>34.859898624122494</v>
      </c>
      <c r="AQ241" s="39">
        <f t="shared" si="46"/>
        <v>34.181190529662409</v>
      </c>
      <c r="AR241" s="39">
        <f t="shared" si="46"/>
        <v>34.640622230553909</v>
      </c>
    </row>
    <row r="242" spans="1:44">
      <c r="A242" s="12"/>
      <c r="B242" s="12"/>
      <c r="C242" s="8" t="s">
        <v>226</v>
      </c>
      <c r="D242" s="29"/>
      <c r="E242" s="34" t="s">
        <v>117</v>
      </c>
      <c r="F242" s="39">
        <f t="shared" ref="F242:AH242" si="54">(F231*10^9)/(F$12*1000000)</f>
        <v>2.3728087080615841</v>
      </c>
      <c r="G242" s="39">
        <f t="shared" si="54"/>
        <v>2.0599115647224662</v>
      </c>
      <c r="H242" s="39">
        <f t="shared" si="54"/>
        <v>1.5857038944435191</v>
      </c>
      <c r="I242" s="39">
        <f t="shared" si="54"/>
        <v>1.0624223660982548</v>
      </c>
      <c r="J242" s="39">
        <f t="shared" si="54"/>
        <v>0.83907568387508369</v>
      </c>
      <c r="K242" s="39">
        <f t="shared" si="54"/>
        <v>1.0040815211267</v>
      </c>
      <c r="L242" s="39">
        <f t="shared" si="54"/>
        <v>1.1776006267380257</v>
      </c>
      <c r="M242" s="39">
        <f t="shared" si="54"/>
        <v>1.43771702127631</v>
      </c>
      <c r="N242" s="39">
        <f t="shared" si="54"/>
        <v>1.5911305048892135</v>
      </c>
      <c r="O242" s="39">
        <f t="shared" si="54"/>
        <v>1.890122829447483</v>
      </c>
      <c r="P242" s="39">
        <f t="shared" si="54"/>
        <v>2.3439786986123372</v>
      </c>
      <c r="Q242" s="39">
        <f t="shared" si="54"/>
        <v>2.7825578837168186</v>
      </c>
      <c r="R242" s="39">
        <f t="shared" si="54"/>
        <v>3.2751703259478133</v>
      </c>
      <c r="S242" s="39">
        <f t="shared" si="54"/>
        <v>3.8223248696709748</v>
      </c>
      <c r="T242" s="39">
        <f t="shared" si="54"/>
        <v>4.4010363548445515</v>
      </c>
      <c r="U242" s="39">
        <f t="shared" si="54"/>
        <v>5.0104655186858134</v>
      </c>
      <c r="V242" s="39">
        <f t="shared" si="54"/>
        <v>5.6561280652062091</v>
      </c>
      <c r="W242" s="39">
        <f t="shared" si="54"/>
        <v>6.3415449112755438</v>
      </c>
      <c r="X242" s="39">
        <f t="shared" si="54"/>
        <v>6.7984127895954884</v>
      </c>
      <c r="Y242" s="39">
        <f t="shared" si="54"/>
        <v>7.1766118919392738</v>
      </c>
      <c r="Z242" s="39">
        <f t="shared" si="54"/>
        <v>7.5319436347512161</v>
      </c>
      <c r="AA242" s="39">
        <f t="shared" si="54"/>
        <v>7.860991434508751</v>
      </c>
      <c r="AB242" s="39">
        <f t="shared" si="54"/>
        <v>8.0756734051601775</v>
      </c>
      <c r="AC242" s="39">
        <f t="shared" si="54"/>
        <v>8.2638758646731851</v>
      </c>
      <c r="AD242" s="39">
        <f t="shared" si="54"/>
        <v>8.4609367981065624</v>
      </c>
      <c r="AE242" s="39">
        <f t="shared" si="54"/>
        <v>8.6078749539886381</v>
      </c>
      <c r="AF242" s="39">
        <f t="shared" si="54"/>
        <v>8.657374423821091</v>
      </c>
      <c r="AG242" s="39">
        <f t="shared" si="54"/>
        <v>8.741358602814044</v>
      </c>
      <c r="AH242" s="39">
        <f t="shared" si="54"/>
        <v>8.7838475937665752</v>
      </c>
      <c r="AI242" s="39">
        <f t="shared" si="46"/>
        <v>9.0938922563987958</v>
      </c>
      <c r="AJ242" s="39">
        <f t="shared" si="46"/>
        <v>9.03564550863004</v>
      </c>
      <c r="AK242" s="39">
        <f t="shared" si="46"/>
        <v>9.0054355305629379</v>
      </c>
      <c r="AL242" s="39">
        <f t="shared" si="46"/>
        <v>9.0033608485661816</v>
      </c>
      <c r="AM242" s="39">
        <f t="shared" si="46"/>
        <v>9.0236915594724536</v>
      </c>
      <c r="AN242" s="39">
        <f t="shared" si="46"/>
        <v>9.042218168115074</v>
      </c>
      <c r="AO242" s="39">
        <f t="shared" si="46"/>
        <v>9.0174340888936122</v>
      </c>
      <c r="AP242" s="39">
        <f t="shared" si="46"/>
        <v>9.0077127548773834</v>
      </c>
      <c r="AQ242" s="39">
        <f t="shared" si="46"/>
        <v>8.9537519131519936</v>
      </c>
      <c r="AR242" s="39">
        <f t="shared" si="46"/>
        <v>8.9068296660158346</v>
      </c>
    </row>
    <row r="243" spans="1:44">
      <c r="A243" s="12"/>
      <c r="B243" s="12"/>
      <c r="C243" s="8" t="s">
        <v>227</v>
      </c>
      <c r="D243" s="29"/>
      <c r="E243" s="34" t="s">
        <v>117</v>
      </c>
      <c r="F243" s="39">
        <f>SUM(F234:F242)</f>
        <v>228.6324405113121</v>
      </c>
      <c r="G243" s="39">
        <f t="shared" ref="G243:AR243" si="55">SUM(G234:G242)</f>
        <v>202.55545723700939</v>
      </c>
      <c r="H243" s="39">
        <f t="shared" si="55"/>
        <v>169.25234958697931</v>
      </c>
      <c r="I243" s="39">
        <f t="shared" si="55"/>
        <v>145.22508949195381</v>
      </c>
      <c r="J243" s="39">
        <f t="shared" si="55"/>
        <v>129.17947707363206</v>
      </c>
      <c r="K243" s="39">
        <f t="shared" si="55"/>
        <v>122.96015190787921</v>
      </c>
      <c r="L243" s="39">
        <f t="shared" si="55"/>
        <v>114.3528510898586</v>
      </c>
      <c r="M243" s="39">
        <f t="shared" si="55"/>
        <v>112.71979723766276</v>
      </c>
      <c r="N243" s="39">
        <f t="shared" si="55"/>
        <v>107.18983679907265</v>
      </c>
      <c r="O243" s="39">
        <f t="shared" si="55"/>
        <v>110.28574814595204</v>
      </c>
      <c r="P243" s="39">
        <f t="shared" si="55"/>
        <v>108.6380198392297</v>
      </c>
      <c r="Q243" s="39">
        <f t="shared" si="55"/>
        <v>104.22840627500393</v>
      </c>
      <c r="R243" s="39">
        <f t="shared" si="55"/>
        <v>103.14884127963437</v>
      </c>
      <c r="S243" s="39">
        <f t="shared" si="55"/>
        <v>101.21729652022515</v>
      </c>
      <c r="T243" s="39">
        <f t="shared" si="55"/>
        <v>97.820060961113953</v>
      </c>
      <c r="U243" s="39">
        <f t="shared" si="55"/>
        <v>93.968821525670052</v>
      </c>
      <c r="V243" s="39">
        <f t="shared" si="55"/>
        <v>85.176654441443745</v>
      </c>
      <c r="W243" s="39">
        <f t="shared" si="55"/>
        <v>88.067228163691311</v>
      </c>
      <c r="X243" s="39">
        <f t="shared" si="55"/>
        <v>95.065218987397628</v>
      </c>
      <c r="Y243" s="39">
        <f t="shared" si="55"/>
        <v>93.939908124344811</v>
      </c>
      <c r="Z243" s="39">
        <f t="shared" si="55"/>
        <v>97.115466934847305</v>
      </c>
      <c r="AA243" s="39">
        <f t="shared" si="55"/>
        <v>98.67048404855575</v>
      </c>
      <c r="AB243" s="39">
        <f t="shared" si="55"/>
        <v>94.697439461431443</v>
      </c>
      <c r="AC243" s="39">
        <f t="shared" si="55"/>
        <v>94.775775202736938</v>
      </c>
      <c r="AD243" s="39">
        <f t="shared" si="55"/>
        <v>92.914983039825799</v>
      </c>
      <c r="AE243" s="39">
        <f t="shared" si="55"/>
        <v>90.590104162147114</v>
      </c>
      <c r="AF243" s="39">
        <f t="shared" si="55"/>
        <v>82.05866245593495</v>
      </c>
      <c r="AG243" s="39">
        <f t="shared" si="55"/>
        <v>80.018866953826176</v>
      </c>
      <c r="AH243" s="39">
        <f t="shared" si="55"/>
        <v>80.293748564864217</v>
      </c>
      <c r="AI243" s="39">
        <f t="shared" si="55"/>
        <v>81.70617743336274</v>
      </c>
      <c r="AJ243" s="39">
        <f t="shared" si="55"/>
        <v>83.027824977190861</v>
      </c>
      <c r="AK243" s="39">
        <f t="shared" si="55"/>
        <v>83.096216590019637</v>
      </c>
      <c r="AL243" s="39">
        <f t="shared" si="55"/>
        <v>83.683262761456376</v>
      </c>
      <c r="AM243" s="39">
        <f t="shared" si="55"/>
        <v>83.749643586539619</v>
      </c>
      <c r="AN243" s="39">
        <f t="shared" si="55"/>
        <v>79.222171104507197</v>
      </c>
      <c r="AO243" s="39">
        <f t="shared" si="55"/>
        <v>78.696971007750648</v>
      </c>
      <c r="AP243" s="39">
        <f t="shared" si="55"/>
        <v>75.787624536651762</v>
      </c>
      <c r="AQ243" s="39">
        <f t="shared" si="55"/>
        <v>74.433659346048131</v>
      </c>
      <c r="AR243" s="39">
        <f t="shared" si="55"/>
        <v>74.913961355352768</v>
      </c>
    </row>
    <row r="244" spans="1:44">
      <c r="A244" s="12"/>
      <c r="B244" s="12"/>
      <c r="C244" s="8"/>
      <c r="D244" s="29"/>
      <c r="E244" s="34"/>
      <c r="F244" s="39"/>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c r="AE244" s="39"/>
      <c r="AF244" s="39"/>
      <c r="AG244" s="39"/>
      <c r="AH244" s="39"/>
    </row>
    <row r="245" spans="1:44">
      <c r="A245" s="30" t="s">
        <v>229</v>
      </c>
      <c r="B245" s="30"/>
      <c r="C245" s="31"/>
      <c r="D245" s="31"/>
      <c r="E245" s="31"/>
      <c r="F245" s="31"/>
      <c r="G245" s="31"/>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c r="AF245" s="31"/>
      <c r="AG245" s="31"/>
      <c r="AH245" s="31"/>
      <c r="AI245" s="31"/>
      <c r="AJ245" s="31"/>
      <c r="AK245" s="31"/>
      <c r="AL245" s="31"/>
      <c r="AM245" s="31"/>
      <c r="AN245" s="31"/>
      <c r="AO245" s="31"/>
      <c r="AP245" s="31"/>
      <c r="AQ245" s="31"/>
      <c r="AR245" s="31"/>
    </row>
    <row r="246" spans="1:44">
      <c r="A246" s="32"/>
      <c r="B246" s="32"/>
      <c r="C246" s="32" t="s">
        <v>50</v>
      </c>
      <c r="D246" s="32"/>
      <c r="E246" s="32" t="s">
        <v>51</v>
      </c>
      <c r="F246" s="33">
        <v>2022</v>
      </c>
      <c r="G246" s="33">
        <v>2023</v>
      </c>
      <c r="H246" s="33">
        <v>2024</v>
      </c>
      <c r="I246" s="33">
        <v>2025</v>
      </c>
      <c r="J246" s="33">
        <v>2026</v>
      </c>
      <c r="K246" s="33">
        <v>2027</v>
      </c>
      <c r="L246" s="33">
        <v>2028</v>
      </c>
      <c r="M246" s="33">
        <v>2029</v>
      </c>
      <c r="N246" s="33">
        <v>2030</v>
      </c>
      <c r="O246" s="33">
        <v>2031</v>
      </c>
      <c r="P246" s="33">
        <v>2032</v>
      </c>
      <c r="Q246" s="33">
        <v>2033</v>
      </c>
      <c r="R246" s="33">
        <v>2034</v>
      </c>
      <c r="S246" s="33">
        <v>2035</v>
      </c>
      <c r="T246" s="33">
        <v>2036</v>
      </c>
      <c r="U246" s="33">
        <v>2037</v>
      </c>
      <c r="V246" s="33">
        <v>2038</v>
      </c>
      <c r="W246" s="33">
        <v>2039</v>
      </c>
      <c r="X246" s="33">
        <v>2040</v>
      </c>
      <c r="Y246" s="33">
        <v>2041</v>
      </c>
      <c r="Z246" s="33">
        <v>2042</v>
      </c>
      <c r="AA246" s="33">
        <v>2043</v>
      </c>
      <c r="AB246" s="33">
        <v>2044</v>
      </c>
      <c r="AC246" s="33">
        <v>2045</v>
      </c>
      <c r="AD246" s="33">
        <v>2046</v>
      </c>
      <c r="AE246" s="33">
        <v>2047</v>
      </c>
      <c r="AF246" s="33">
        <v>2048</v>
      </c>
      <c r="AG246" s="33">
        <v>2049</v>
      </c>
      <c r="AH246" s="33">
        <v>2050</v>
      </c>
      <c r="AI246" s="33">
        <v>2051</v>
      </c>
      <c r="AJ246" s="33">
        <v>2052</v>
      </c>
      <c r="AK246" s="33">
        <v>2053</v>
      </c>
      <c r="AL246" s="33">
        <v>2054</v>
      </c>
      <c r="AM246" s="33">
        <v>2055</v>
      </c>
      <c r="AN246" s="33">
        <v>2056</v>
      </c>
      <c r="AO246" s="33">
        <v>2057</v>
      </c>
      <c r="AP246" s="33">
        <v>2058</v>
      </c>
      <c r="AQ246" s="33">
        <v>2059</v>
      </c>
      <c r="AR246" s="33">
        <v>2060</v>
      </c>
    </row>
    <row r="247" spans="1:44">
      <c r="A247" s="12"/>
      <c r="B247" s="12" t="s">
        <v>230</v>
      </c>
      <c r="C247" t="s">
        <v>231</v>
      </c>
      <c r="D247" s="29"/>
      <c r="E247" s="34" t="s">
        <v>117</v>
      </c>
      <c r="F247" s="51">
        <f>SUM(F240:F241)</f>
        <v>177.5996166228376</v>
      </c>
      <c r="G247" s="51">
        <f t="shared" ref="G247:AR247" si="56">SUM(G240:G241)</f>
        <v>150.02293930159493</v>
      </c>
      <c r="H247" s="51">
        <f t="shared" si="56"/>
        <v>115.06484892538147</v>
      </c>
      <c r="I247" s="51">
        <f t="shared" si="56"/>
        <v>87.210825303897565</v>
      </c>
      <c r="J247" s="51">
        <f t="shared" si="56"/>
        <v>72.275864948365339</v>
      </c>
      <c r="K247" s="51">
        <f t="shared" si="56"/>
        <v>64.709110591711948</v>
      </c>
      <c r="L247" s="51">
        <f t="shared" si="56"/>
        <v>57.553372467774146</v>
      </c>
      <c r="M247" s="51">
        <f t="shared" si="56"/>
        <v>51.511293284928939</v>
      </c>
      <c r="N247" s="51">
        <f t="shared" si="56"/>
        <v>47.126752174336602</v>
      </c>
      <c r="O247" s="51">
        <f t="shared" si="56"/>
        <v>48.039819607885029</v>
      </c>
      <c r="P247" s="51">
        <f t="shared" si="56"/>
        <v>46.142510206221289</v>
      </c>
      <c r="Q247" s="51">
        <f t="shared" si="56"/>
        <v>46.142404983995583</v>
      </c>
      <c r="R247" s="51">
        <f t="shared" si="56"/>
        <v>44.809810241055352</v>
      </c>
      <c r="S247" s="51">
        <f t="shared" si="56"/>
        <v>45.385097140026978</v>
      </c>
      <c r="T247" s="51">
        <f t="shared" si="56"/>
        <v>45.953537127867229</v>
      </c>
      <c r="U247" s="51">
        <f t="shared" si="56"/>
        <v>46.438574046891851</v>
      </c>
      <c r="V247" s="51">
        <f t="shared" si="56"/>
        <v>48.552273347110798</v>
      </c>
      <c r="W247" s="51">
        <f t="shared" si="56"/>
        <v>52.736225875627895</v>
      </c>
      <c r="X247" s="51">
        <f t="shared" si="56"/>
        <v>51.917897628717569</v>
      </c>
      <c r="Y247" s="51">
        <f t="shared" si="56"/>
        <v>52.428759015579445</v>
      </c>
      <c r="Z247" s="51">
        <f t="shared" si="56"/>
        <v>52.02514169364332</v>
      </c>
      <c r="AA247" s="51">
        <f t="shared" si="56"/>
        <v>52.28149795176688</v>
      </c>
      <c r="AB247" s="51">
        <f t="shared" si="56"/>
        <v>51.577285777964853</v>
      </c>
      <c r="AC247" s="51">
        <f t="shared" si="56"/>
        <v>51.657399433546431</v>
      </c>
      <c r="AD247" s="51">
        <f t="shared" si="56"/>
        <v>50.31561152019011</v>
      </c>
      <c r="AE247" s="51">
        <f t="shared" si="56"/>
        <v>48.741077711696818</v>
      </c>
      <c r="AF247" s="51">
        <f t="shared" si="56"/>
        <v>46.256527062353641</v>
      </c>
      <c r="AG247" s="51">
        <f t="shared" si="56"/>
        <v>45.843982300329941</v>
      </c>
      <c r="AH247" s="51">
        <f t="shared" si="56"/>
        <v>46.239448793672032</v>
      </c>
      <c r="AI247" s="51">
        <f t="shared" si="56"/>
        <v>48.035839202073049</v>
      </c>
      <c r="AJ247" s="51">
        <f t="shared" si="56"/>
        <v>46.950761718945628</v>
      </c>
      <c r="AK247" s="51">
        <f t="shared" si="56"/>
        <v>48.686338795618326</v>
      </c>
      <c r="AL247" s="51">
        <f t="shared" si="56"/>
        <v>49.346357375222638</v>
      </c>
      <c r="AM247" s="51">
        <f t="shared" si="56"/>
        <v>49.185796119337006</v>
      </c>
      <c r="AN247" s="51">
        <f t="shared" si="56"/>
        <v>44.746693717701049</v>
      </c>
      <c r="AO247" s="51">
        <f t="shared" si="56"/>
        <v>44.378251613455141</v>
      </c>
      <c r="AP247" s="51">
        <f t="shared" si="56"/>
        <v>42.011521510068064</v>
      </c>
      <c r="AQ247" s="51">
        <f t="shared" si="56"/>
        <v>41.143643303187361</v>
      </c>
      <c r="AR247" s="51">
        <f t="shared" si="56"/>
        <v>41.299845204063985</v>
      </c>
    </row>
    <row r="248" spans="1:44">
      <c r="A248" s="12"/>
      <c r="B248" s="12"/>
      <c r="C248" t="s">
        <v>232</v>
      </c>
      <c r="D248" s="29"/>
      <c r="E248" s="34" t="s">
        <v>117</v>
      </c>
      <c r="F248" s="51">
        <f>F234</f>
        <v>5.2266758004977296</v>
      </c>
      <c r="G248" s="51">
        <f t="shared" ref="G248:AG249" si="57">G234</f>
        <v>4.6199329232146829</v>
      </c>
      <c r="H248" s="51">
        <f t="shared" si="57"/>
        <v>4.0513269868938488</v>
      </c>
      <c r="I248" s="51">
        <f t="shared" si="57"/>
        <v>3.6741704319555044</v>
      </c>
      <c r="J248" s="51">
        <f t="shared" si="57"/>
        <v>3.5163025037826392</v>
      </c>
      <c r="K248" s="51">
        <f t="shared" si="57"/>
        <v>3.7065348261355964</v>
      </c>
      <c r="L248" s="51">
        <f t="shared" si="57"/>
        <v>3.739600325848766</v>
      </c>
      <c r="M248" s="51">
        <f t="shared" si="57"/>
        <v>3.5605740808680446</v>
      </c>
      <c r="N248" s="51">
        <f t="shared" si="57"/>
        <v>3.4809452204430151</v>
      </c>
      <c r="O248" s="51">
        <f t="shared" si="57"/>
        <v>3.3982994894491578</v>
      </c>
      <c r="P248" s="51">
        <f t="shared" si="57"/>
        <v>3.2731117234663274</v>
      </c>
      <c r="Q248" s="51">
        <f t="shared" si="57"/>
        <v>3.2003555685017546</v>
      </c>
      <c r="R248" s="51">
        <f t="shared" si="57"/>
        <v>3.0664025153646328</v>
      </c>
      <c r="S248" s="51">
        <f t="shared" si="57"/>
        <v>3.0535734888817201</v>
      </c>
      <c r="T248" s="51">
        <f t="shared" si="57"/>
        <v>3.0440139458408195</v>
      </c>
      <c r="U248" s="51">
        <f t="shared" si="57"/>
        <v>3.040692760534971</v>
      </c>
      <c r="V248" s="51">
        <f t="shared" si="57"/>
        <v>3.1472554650391626</v>
      </c>
      <c r="W248" s="51">
        <f t="shared" si="57"/>
        <v>3.3041897525574977</v>
      </c>
      <c r="X248" s="51">
        <f t="shared" si="57"/>
        <v>3.2807863043288701</v>
      </c>
      <c r="Y248" s="51">
        <f t="shared" si="57"/>
        <v>3.2827513563659245</v>
      </c>
      <c r="Z248" s="51">
        <f t="shared" si="57"/>
        <v>3.2596662905816891</v>
      </c>
      <c r="AA248" s="51">
        <f t="shared" si="57"/>
        <v>3.2754948514605666</v>
      </c>
      <c r="AB248" s="51">
        <f t="shared" si="57"/>
        <v>3.3198346142227297</v>
      </c>
      <c r="AC248" s="51">
        <f t="shared" si="57"/>
        <v>3.3087287130222953</v>
      </c>
      <c r="AD248" s="51">
        <f t="shared" si="57"/>
        <v>3.307697929736964</v>
      </c>
      <c r="AE248" s="51">
        <f t="shared" si="57"/>
        <v>3.3026670412073051</v>
      </c>
      <c r="AF248" s="51">
        <f t="shared" si="57"/>
        <v>3.3459532013313584</v>
      </c>
      <c r="AG248" s="51">
        <f t="shared" si="57"/>
        <v>3.2945106557165156</v>
      </c>
      <c r="AH248" s="51">
        <f t="shared" ref="AH248:AR249" si="58">AH234</f>
        <v>3.3209856606647006</v>
      </c>
      <c r="AI248" s="51">
        <f t="shared" si="58"/>
        <v>3.7160545887462755</v>
      </c>
      <c r="AJ248" s="51">
        <f t="shared" si="58"/>
        <v>4.0914298268877101</v>
      </c>
      <c r="AK248" s="51">
        <f t="shared" si="58"/>
        <v>4.3337346035861026</v>
      </c>
      <c r="AL248" s="51">
        <f t="shared" si="58"/>
        <v>4.6473845201594255</v>
      </c>
      <c r="AM248" s="51">
        <f t="shared" si="58"/>
        <v>4.9386052223105938</v>
      </c>
      <c r="AN248" s="51">
        <f t="shared" si="58"/>
        <v>5.0089180811209957</v>
      </c>
      <c r="AO248" s="51">
        <f t="shared" si="58"/>
        <v>4.8444394927399044</v>
      </c>
      <c r="AP248" s="51">
        <f t="shared" si="58"/>
        <v>4.2936775187872893</v>
      </c>
      <c r="AQ248" s="51">
        <f t="shared" si="58"/>
        <v>4.3123700335080413</v>
      </c>
      <c r="AR248" s="51">
        <f t="shared" si="58"/>
        <v>4.272007725049666</v>
      </c>
    </row>
    <row r="249" spans="1:44">
      <c r="A249" s="12"/>
      <c r="B249" s="12"/>
      <c r="C249" t="s">
        <v>233</v>
      </c>
      <c r="D249" s="29"/>
      <c r="E249" s="34" t="s">
        <v>117</v>
      </c>
      <c r="F249" s="51">
        <f>F235</f>
        <v>1.2595205630085771</v>
      </c>
      <c r="G249" s="51">
        <f t="shared" si="57"/>
        <v>2.7703928017375121</v>
      </c>
      <c r="H249" s="51">
        <f t="shared" si="57"/>
        <v>2.9771945197138074</v>
      </c>
      <c r="I249" s="51">
        <f t="shared" si="57"/>
        <v>4.4239490074063141</v>
      </c>
      <c r="J249" s="51">
        <f t="shared" si="57"/>
        <v>2.5253870688589952</v>
      </c>
      <c r="K249" s="51">
        <f t="shared" si="57"/>
        <v>3.2216341574675225</v>
      </c>
      <c r="L249" s="51">
        <f t="shared" si="57"/>
        <v>1.9175035664280697</v>
      </c>
      <c r="M249" s="51">
        <f t="shared" si="57"/>
        <v>6.5289922878041429</v>
      </c>
      <c r="N249" s="51">
        <f t="shared" si="57"/>
        <v>5.9523478736399342</v>
      </c>
      <c r="O249" s="51">
        <f t="shared" si="57"/>
        <v>8.3330397568096988</v>
      </c>
      <c r="P249" s="51">
        <f t="shared" si="57"/>
        <v>9.5239518893198518</v>
      </c>
      <c r="Q249" s="51">
        <f t="shared" si="57"/>
        <v>10.457607163390948</v>
      </c>
      <c r="R249" s="51">
        <f t="shared" si="57"/>
        <v>11.355584566089064</v>
      </c>
      <c r="S249" s="51">
        <f t="shared" si="57"/>
        <v>12.938582917499405</v>
      </c>
      <c r="T249" s="51">
        <f t="shared" si="57"/>
        <v>13.4235608017425</v>
      </c>
      <c r="U249" s="51">
        <f t="shared" si="57"/>
        <v>13.456708783711573</v>
      </c>
      <c r="V249" s="51">
        <f t="shared" si="57"/>
        <v>3.9514713662877932</v>
      </c>
      <c r="W249" s="51">
        <f t="shared" si="57"/>
        <v>3.6263121981508042</v>
      </c>
      <c r="X249" s="51">
        <f t="shared" si="57"/>
        <v>10.811202679317695</v>
      </c>
      <c r="Y249" s="51">
        <f t="shared" si="57"/>
        <v>10.686166421489361</v>
      </c>
      <c r="Z249" s="51">
        <f t="shared" si="57"/>
        <v>13.622288538973706</v>
      </c>
      <c r="AA249" s="51">
        <f t="shared" si="57"/>
        <v>13.532644654123084</v>
      </c>
      <c r="AB249" s="51">
        <f t="shared" si="57"/>
        <v>11.793524214353804</v>
      </c>
      <c r="AC249" s="51">
        <f t="shared" si="57"/>
        <v>11.659476906599284</v>
      </c>
      <c r="AD249" s="51">
        <f t="shared" si="57"/>
        <v>9.6879779499990981</v>
      </c>
      <c r="AE249" s="51">
        <f t="shared" si="57"/>
        <v>9.5690720980279664</v>
      </c>
      <c r="AF249" s="51">
        <f t="shared" si="57"/>
        <v>1.9789039427370667</v>
      </c>
      <c r="AG249" s="51">
        <f t="shared" si="57"/>
        <v>1.9213167557228832</v>
      </c>
      <c r="AH249" s="51">
        <f t="shared" si="58"/>
        <v>1.8603266970093633</v>
      </c>
      <c r="AI249" s="51">
        <f t="shared" si="58"/>
        <v>1.7638075200834169</v>
      </c>
      <c r="AJ249" s="51">
        <f t="shared" si="58"/>
        <v>1.7003134767834245</v>
      </c>
      <c r="AK249" s="51">
        <f t="shared" si="58"/>
        <v>1.4100049665505368</v>
      </c>
      <c r="AL249" s="51">
        <f t="shared" si="58"/>
        <v>1.3893832934058263</v>
      </c>
      <c r="AM249" s="51">
        <f t="shared" si="58"/>
        <v>1.2901181579740304</v>
      </c>
      <c r="AN249" s="51">
        <f t="shared" si="58"/>
        <v>1.2489136362219262</v>
      </c>
      <c r="AO249" s="51">
        <f t="shared" si="58"/>
        <v>1.2118677056342624</v>
      </c>
      <c r="AP249" s="51">
        <f t="shared" si="58"/>
        <v>1.3950442069778803</v>
      </c>
      <c r="AQ249" s="51">
        <f t="shared" si="58"/>
        <v>1.3949642685602648</v>
      </c>
      <c r="AR249" s="51">
        <f t="shared" si="58"/>
        <v>1.7631272661360033</v>
      </c>
    </row>
    <row r="250" spans="1:44">
      <c r="A250" s="12"/>
      <c r="B250" s="12"/>
      <c r="C250" t="s">
        <v>234</v>
      </c>
      <c r="D250" s="29"/>
      <c r="E250" s="34" t="s">
        <v>117</v>
      </c>
      <c r="F250" s="51">
        <f>SUM(F236:F237)</f>
        <v>14.764141060663146</v>
      </c>
      <c r="G250" s="51">
        <f t="shared" ref="G250:AR250" si="59">SUM(G236:G237)</f>
        <v>15.131311815208168</v>
      </c>
      <c r="H250" s="51">
        <f t="shared" si="59"/>
        <v>16.391785522842412</v>
      </c>
      <c r="I250" s="51">
        <f t="shared" si="59"/>
        <v>17.70603404582673</v>
      </c>
      <c r="J250" s="51">
        <f t="shared" si="59"/>
        <v>18.388328915960056</v>
      </c>
      <c r="K250" s="51">
        <f t="shared" si="59"/>
        <v>19.344636894683266</v>
      </c>
      <c r="L250" s="51">
        <f t="shared" si="59"/>
        <v>19.960461254855922</v>
      </c>
      <c r="M250" s="51">
        <f t="shared" si="59"/>
        <v>20.461915513043824</v>
      </c>
      <c r="N250" s="51">
        <f t="shared" si="59"/>
        <v>20.955204710430557</v>
      </c>
      <c r="O250" s="51">
        <f t="shared" si="59"/>
        <v>20.415899251401157</v>
      </c>
      <c r="P250" s="51">
        <f t="shared" si="59"/>
        <v>20.810514435334227</v>
      </c>
      <c r="Q250" s="51">
        <f t="shared" si="59"/>
        <v>21.536258510906301</v>
      </c>
      <c r="R250" s="51">
        <f t="shared" si="59"/>
        <v>22.263522414437297</v>
      </c>
      <c r="S250" s="51">
        <f t="shared" si="59"/>
        <v>21.723836356619437</v>
      </c>
      <c r="T250" s="51">
        <f t="shared" si="59"/>
        <v>21.587513831180324</v>
      </c>
      <c r="U250" s="51">
        <f t="shared" si="59"/>
        <v>21.742429284005656</v>
      </c>
      <c r="V250" s="51">
        <f t="shared" si="59"/>
        <v>20.943958620378417</v>
      </c>
      <c r="W250" s="51">
        <f t="shared" si="59"/>
        <v>20.643197238130462</v>
      </c>
      <c r="X250" s="51">
        <f t="shared" si="59"/>
        <v>20.499985025590995</v>
      </c>
      <c r="Y250" s="51">
        <f t="shared" si="59"/>
        <v>20.047768179677739</v>
      </c>
      <c r="Z250" s="51">
        <f t="shared" si="59"/>
        <v>20.540035207525644</v>
      </c>
      <c r="AA250" s="51">
        <f t="shared" si="59"/>
        <v>19.95799591507663</v>
      </c>
      <c r="AB250" s="51">
        <f t="shared" si="59"/>
        <v>19.670107113683272</v>
      </c>
      <c r="AC250" s="51">
        <f t="shared" si="59"/>
        <v>19.484233955208541</v>
      </c>
      <c r="AD250" s="51">
        <f t="shared" si="59"/>
        <v>19.142183292048141</v>
      </c>
      <c r="AE250" s="51">
        <f t="shared" si="59"/>
        <v>19.582190100205704</v>
      </c>
      <c r="AF250" s="51">
        <f t="shared" si="59"/>
        <v>19.607369299054575</v>
      </c>
      <c r="AG250" s="51">
        <f t="shared" si="59"/>
        <v>19.533395378273827</v>
      </c>
      <c r="AH250" s="51">
        <f t="shared" si="59"/>
        <v>19.475695191368406</v>
      </c>
      <c r="AI250" s="51">
        <f t="shared" si="59"/>
        <v>18.896621066295978</v>
      </c>
      <c r="AJ250" s="51">
        <f t="shared" si="59"/>
        <v>19.093502785976753</v>
      </c>
      <c r="AK250" s="51">
        <f t="shared" si="59"/>
        <v>19.102415402048681</v>
      </c>
      <c r="AL250" s="51">
        <f t="shared" si="59"/>
        <v>18.874704610356595</v>
      </c>
      <c r="AM250" s="51">
        <f t="shared" si="59"/>
        <v>18.542637810213186</v>
      </c>
      <c r="AN250" s="51">
        <f t="shared" si="59"/>
        <v>18.6322049786056</v>
      </c>
      <c r="AO250" s="51">
        <f t="shared" si="59"/>
        <v>18.688017730635067</v>
      </c>
      <c r="AP250" s="51">
        <f t="shared" si="59"/>
        <v>18.501043760459208</v>
      </c>
      <c r="AQ250" s="51">
        <f t="shared" si="59"/>
        <v>18.21457608158989</v>
      </c>
      <c r="AR250" s="51">
        <f t="shared" si="59"/>
        <v>18.101127395698462</v>
      </c>
    </row>
    <row r="251" spans="1:44">
      <c r="A251" s="12"/>
      <c r="B251" s="12"/>
      <c r="C251" t="s">
        <v>235</v>
      </c>
      <c r="D251" s="29"/>
      <c r="E251" s="34" t="s">
        <v>117</v>
      </c>
      <c r="F251" s="51">
        <f>SUM(F238:F239)</f>
        <v>27.409677756243443</v>
      </c>
      <c r="G251" s="51">
        <f t="shared" ref="G251:AR251" si="60">SUM(G238:G239)</f>
        <v>27.950968830531668</v>
      </c>
      <c r="H251" s="51">
        <f t="shared" si="60"/>
        <v>29.181489737704247</v>
      </c>
      <c r="I251" s="51">
        <f t="shared" si="60"/>
        <v>31.147688336769463</v>
      </c>
      <c r="J251" s="51">
        <f t="shared" si="60"/>
        <v>31.634517952789952</v>
      </c>
      <c r="K251" s="51">
        <f t="shared" si="60"/>
        <v>30.97415391675419</v>
      </c>
      <c r="L251" s="51">
        <f t="shared" si="60"/>
        <v>30.004312848213669</v>
      </c>
      <c r="M251" s="51">
        <f t="shared" si="60"/>
        <v>29.219305049741521</v>
      </c>
      <c r="N251" s="51">
        <f t="shared" si="60"/>
        <v>28.083456315333336</v>
      </c>
      <c r="O251" s="51">
        <f t="shared" si="60"/>
        <v>28.208567210959522</v>
      </c>
      <c r="P251" s="51">
        <f t="shared" si="60"/>
        <v>26.543952886275672</v>
      </c>
      <c r="Q251" s="51">
        <f t="shared" si="60"/>
        <v>20.109222164492536</v>
      </c>
      <c r="R251" s="51">
        <f t="shared" si="60"/>
        <v>18.37835121674021</v>
      </c>
      <c r="S251" s="51">
        <f t="shared" si="60"/>
        <v>14.293881747526635</v>
      </c>
      <c r="T251" s="51">
        <f t="shared" si="60"/>
        <v>9.4103988996385173</v>
      </c>
      <c r="U251" s="51">
        <f t="shared" si="60"/>
        <v>4.2799511318401811</v>
      </c>
      <c r="V251" s="51">
        <f t="shared" si="60"/>
        <v>2.9255675774213805</v>
      </c>
      <c r="W251" s="51">
        <f t="shared" si="60"/>
        <v>1.4157581879491008</v>
      </c>
      <c r="X251" s="51">
        <f t="shared" si="60"/>
        <v>1.7569345598469954</v>
      </c>
      <c r="Y251" s="51">
        <f t="shared" si="60"/>
        <v>0.31785125929306418</v>
      </c>
      <c r="Z251" s="51">
        <f t="shared" si="60"/>
        <v>0.13639156937173103</v>
      </c>
      <c r="AA251" s="51">
        <f t="shared" si="60"/>
        <v>1.7618592416198566</v>
      </c>
      <c r="AB251" s="51">
        <f t="shared" si="60"/>
        <v>0.26101433604659835</v>
      </c>
      <c r="AC251" s="51">
        <f t="shared" si="60"/>
        <v>0.40206032968719263</v>
      </c>
      <c r="AD251" s="51">
        <f t="shared" si="60"/>
        <v>2.0005755497449278</v>
      </c>
      <c r="AE251" s="51">
        <f t="shared" si="60"/>
        <v>0.78722225702068216</v>
      </c>
      <c r="AF251" s="51">
        <f t="shared" si="60"/>
        <v>2.2125345266372101</v>
      </c>
      <c r="AG251" s="51">
        <f t="shared" si="60"/>
        <v>0.68430326096896243</v>
      </c>
      <c r="AH251" s="51">
        <f t="shared" si="60"/>
        <v>0.61344462838312952</v>
      </c>
      <c r="AI251" s="51">
        <f t="shared" si="60"/>
        <v>0.19996279976523007</v>
      </c>
      <c r="AJ251" s="51">
        <f t="shared" si="60"/>
        <v>2.156171659967304</v>
      </c>
      <c r="AK251" s="51">
        <f t="shared" si="60"/>
        <v>0.5582872916530508</v>
      </c>
      <c r="AL251" s="51">
        <f t="shared" si="60"/>
        <v>0.42207211374571002</v>
      </c>
      <c r="AM251" s="51">
        <f t="shared" si="60"/>
        <v>0.76879471723234605</v>
      </c>
      <c r="AN251" s="51">
        <f t="shared" si="60"/>
        <v>0.54322252274255212</v>
      </c>
      <c r="AO251" s="51">
        <f t="shared" si="60"/>
        <v>0.55696037639266582</v>
      </c>
      <c r="AP251" s="51">
        <f t="shared" si="60"/>
        <v>0.57862478548193175</v>
      </c>
      <c r="AQ251" s="51">
        <f t="shared" si="60"/>
        <v>0.41435374605058878</v>
      </c>
      <c r="AR251" s="51">
        <f t="shared" si="60"/>
        <v>0.57102409838881585</v>
      </c>
    </row>
    <row r="252" spans="1:44">
      <c r="A252" s="12"/>
      <c r="B252" s="12"/>
      <c r="C252" t="s">
        <v>119</v>
      </c>
      <c r="D252" s="29"/>
      <c r="E252" s="34" t="s">
        <v>117</v>
      </c>
      <c r="F252" s="51">
        <f>F242</f>
        <v>2.3728087080615841</v>
      </c>
      <c r="G252" s="51">
        <f t="shared" ref="G252:AR252" si="61">G242</f>
        <v>2.0599115647224662</v>
      </c>
      <c r="H252" s="51">
        <f t="shared" si="61"/>
        <v>1.5857038944435191</v>
      </c>
      <c r="I252" s="51">
        <f t="shared" si="61"/>
        <v>1.0624223660982548</v>
      </c>
      <c r="J252" s="51">
        <f t="shared" si="61"/>
        <v>0.83907568387508369</v>
      </c>
      <c r="K252" s="51">
        <f t="shared" si="61"/>
        <v>1.0040815211267</v>
      </c>
      <c r="L252" s="51">
        <f t="shared" si="61"/>
        <v>1.1776006267380257</v>
      </c>
      <c r="M252" s="51">
        <f t="shared" si="61"/>
        <v>1.43771702127631</v>
      </c>
      <c r="N252" s="51">
        <f t="shared" si="61"/>
        <v>1.5911305048892135</v>
      </c>
      <c r="O252" s="51">
        <f t="shared" si="61"/>
        <v>1.890122829447483</v>
      </c>
      <c r="P252" s="51">
        <f t="shared" si="61"/>
        <v>2.3439786986123372</v>
      </c>
      <c r="Q252" s="51">
        <f t="shared" si="61"/>
        <v>2.7825578837168186</v>
      </c>
      <c r="R252" s="51">
        <f t="shared" si="61"/>
        <v>3.2751703259478133</v>
      </c>
      <c r="S252" s="51">
        <f t="shared" si="61"/>
        <v>3.8223248696709748</v>
      </c>
      <c r="T252" s="51">
        <f t="shared" si="61"/>
        <v>4.4010363548445515</v>
      </c>
      <c r="U252" s="51">
        <f t="shared" si="61"/>
        <v>5.0104655186858134</v>
      </c>
      <c r="V252" s="51">
        <f t="shared" si="61"/>
        <v>5.6561280652062091</v>
      </c>
      <c r="W252" s="51">
        <f t="shared" si="61"/>
        <v>6.3415449112755438</v>
      </c>
      <c r="X252" s="51">
        <f t="shared" si="61"/>
        <v>6.7984127895954884</v>
      </c>
      <c r="Y252" s="51">
        <f t="shared" si="61"/>
        <v>7.1766118919392738</v>
      </c>
      <c r="Z252" s="51">
        <f t="shared" si="61"/>
        <v>7.5319436347512161</v>
      </c>
      <c r="AA252" s="51">
        <f t="shared" si="61"/>
        <v>7.860991434508751</v>
      </c>
      <c r="AB252" s="51">
        <f t="shared" si="61"/>
        <v>8.0756734051601775</v>
      </c>
      <c r="AC252" s="51">
        <f t="shared" si="61"/>
        <v>8.2638758646731851</v>
      </c>
      <c r="AD252" s="51">
        <f t="shared" si="61"/>
        <v>8.4609367981065624</v>
      </c>
      <c r="AE252" s="51">
        <f t="shared" si="61"/>
        <v>8.6078749539886381</v>
      </c>
      <c r="AF252" s="51">
        <f t="shared" si="61"/>
        <v>8.657374423821091</v>
      </c>
      <c r="AG252" s="51">
        <f t="shared" si="61"/>
        <v>8.741358602814044</v>
      </c>
      <c r="AH252" s="51">
        <f t="shared" si="61"/>
        <v>8.7838475937665752</v>
      </c>
      <c r="AI252" s="51">
        <f t="shared" si="61"/>
        <v>9.0938922563987958</v>
      </c>
      <c r="AJ252" s="51">
        <f t="shared" si="61"/>
        <v>9.03564550863004</v>
      </c>
      <c r="AK252" s="51">
        <f t="shared" si="61"/>
        <v>9.0054355305629379</v>
      </c>
      <c r="AL252" s="51">
        <f t="shared" si="61"/>
        <v>9.0033608485661816</v>
      </c>
      <c r="AM252" s="51">
        <f t="shared" si="61"/>
        <v>9.0236915594724536</v>
      </c>
      <c r="AN252" s="51">
        <f t="shared" si="61"/>
        <v>9.042218168115074</v>
      </c>
      <c r="AO252" s="51">
        <f t="shared" si="61"/>
        <v>9.0174340888936122</v>
      </c>
      <c r="AP252" s="51">
        <f t="shared" si="61"/>
        <v>9.0077127548773834</v>
      </c>
      <c r="AQ252" s="51">
        <f t="shared" si="61"/>
        <v>8.9537519131519936</v>
      </c>
      <c r="AR252" s="51">
        <f t="shared" si="61"/>
        <v>8.9068296660158346</v>
      </c>
    </row>
    <row r="253" spans="1:44">
      <c r="A253" s="12"/>
      <c r="B253" s="12"/>
      <c r="C253" t="s">
        <v>236</v>
      </c>
      <c r="D253" s="29"/>
      <c r="E253" s="34" t="s">
        <v>117</v>
      </c>
      <c r="F253" s="51">
        <v>7.75</v>
      </c>
      <c r="G253" s="51">
        <v>7.75</v>
      </c>
      <c r="H253" s="51">
        <v>7.75</v>
      </c>
      <c r="I253" s="51">
        <v>7.75</v>
      </c>
      <c r="J253" s="51">
        <v>7.75</v>
      </c>
      <c r="K253" s="51">
        <v>7.75</v>
      </c>
      <c r="L253" s="51">
        <v>7.75</v>
      </c>
      <c r="M253" s="51">
        <v>7.75</v>
      </c>
      <c r="N253" s="51">
        <v>7.75</v>
      </c>
      <c r="O253" s="51">
        <v>7.75</v>
      </c>
      <c r="P253" s="51">
        <v>7.75</v>
      </c>
      <c r="Q253" s="51">
        <v>7.75</v>
      </c>
      <c r="R253" s="51">
        <v>7.75</v>
      </c>
      <c r="S253" s="51">
        <v>7.75</v>
      </c>
      <c r="T253" s="51">
        <v>7.75</v>
      </c>
      <c r="U253" s="51">
        <v>7.75</v>
      </c>
      <c r="V253" s="51">
        <v>7.75</v>
      </c>
      <c r="W253" s="51">
        <v>7.75</v>
      </c>
      <c r="X253" s="51">
        <v>7.75</v>
      </c>
      <c r="Y253" s="51">
        <v>7.75</v>
      </c>
      <c r="Z253" s="51">
        <v>7.75</v>
      </c>
      <c r="AA253" s="51">
        <v>7.75</v>
      </c>
      <c r="AB253" s="51">
        <v>7.75</v>
      </c>
      <c r="AC253" s="51">
        <v>7.75</v>
      </c>
      <c r="AD253" s="51">
        <v>7.75</v>
      </c>
      <c r="AE253" s="51">
        <v>7.75</v>
      </c>
      <c r="AF253" s="51">
        <v>7.75</v>
      </c>
      <c r="AG253" s="51">
        <v>7.75</v>
      </c>
      <c r="AH253" s="51">
        <v>7.75</v>
      </c>
      <c r="AI253" s="51">
        <v>7.75</v>
      </c>
      <c r="AJ253" s="51">
        <v>7.75</v>
      </c>
      <c r="AK253" s="51">
        <v>7.75</v>
      </c>
      <c r="AL253" s="51">
        <v>7.75</v>
      </c>
      <c r="AM253" s="51">
        <v>7.75</v>
      </c>
      <c r="AN253" s="51">
        <v>7.75</v>
      </c>
      <c r="AO253" s="51">
        <v>7.75</v>
      </c>
      <c r="AP253" s="51">
        <v>7.75</v>
      </c>
      <c r="AQ253" s="51">
        <v>7.75</v>
      </c>
      <c r="AR253" s="51">
        <v>7.75</v>
      </c>
    </row>
    <row r="254" spans="1:44">
      <c r="A254" s="12"/>
      <c r="B254" s="12"/>
      <c r="C254" t="s">
        <v>237</v>
      </c>
      <c r="D254" s="29"/>
      <c r="E254" s="34" t="s">
        <v>117</v>
      </c>
      <c r="F254" s="51" cm="1">
        <f t="array" ref="F254">SUM(F247:F253*0.19)</f>
        <v>44.912663697149299</v>
      </c>
      <c r="G254" s="51" cm="1">
        <f t="array" ref="G254">SUM(G247:G253*0.19)</f>
        <v>39.958036875031787</v>
      </c>
      <c r="H254" s="51" cm="1">
        <f t="array" ref="H254">SUM(H247:H253*0.19)</f>
        <v>33.630446421526067</v>
      </c>
      <c r="I254" s="51" cm="1">
        <f t="array" ref="I254">SUM(I247:I253*0.19)</f>
        <v>29.065267003471231</v>
      </c>
      <c r="J254" s="51" cm="1">
        <f t="array" ref="J254">SUM(J247:J253*0.19)</f>
        <v>26.016600643990088</v>
      </c>
      <c r="K254" s="51" cm="1">
        <f t="array" ref="K254">SUM(K247:K253*0.19)</f>
        <v>24.834928862497055</v>
      </c>
      <c r="L254" s="51" cm="1">
        <f t="array" ref="L254">SUM(L247:L253*0.19)</f>
        <v>23.199541707073134</v>
      </c>
      <c r="M254" s="51" cm="1">
        <f t="array" ref="M254">SUM(M247:M253*0.19)</f>
        <v>22.88926147515593</v>
      </c>
      <c r="N254" s="51" cm="1">
        <f t="array" ref="N254">SUM(N247:N253*0.19)</f>
        <v>21.838568991823806</v>
      </c>
      <c r="O254" s="51" cm="1">
        <f t="array" ref="O254">SUM(O247:O253*0.19)</f>
        <v>22.426792147730893</v>
      </c>
      <c r="P254" s="51" cm="1">
        <f t="array" ref="P254">SUM(P247:P253*0.19)</f>
        <v>22.113723769453642</v>
      </c>
      <c r="Q254" s="51" cm="1">
        <f t="array" ref="Q254">SUM(Q247:Q253*0.19)</f>
        <v>21.275897192250749</v>
      </c>
      <c r="R254" s="51" cm="1">
        <f t="array" ref="R254">SUM(R247:R253*0.19)</f>
        <v>21.070779843130531</v>
      </c>
      <c r="S254" s="51" cm="1">
        <f t="array" ref="S254">SUM(S247:S253*0.19)</f>
        <v>20.703786338842779</v>
      </c>
      <c r="T254" s="51" cm="1">
        <f t="array" ref="T254">SUM(T247:T253*0.19)</f>
        <v>20.058311582611651</v>
      </c>
      <c r="U254" s="51" cm="1">
        <f t="array" ref="U254">SUM(U247:U253*0.19)</f>
        <v>19.32657608987731</v>
      </c>
      <c r="V254" s="51" cm="1">
        <f t="array" ref="V254">SUM(V247:V253*0.19)</f>
        <v>17.656064343874316</v>
      </c>
      <c r="W254" s="51" cm="1">
        <f t="array" ref="W254">SUM(W247:W253*0.19)</f>
        <v>18.205273351101347</v>
      </c>
      <c r="X254" s="51" cm="1">
        <f t="array" ref="X254">SUM(X247:X253*0.19)</f>
        <v>19.534891607605545</v>
      </c>
      <c r="Y254" s="51" cm="1">
        <f t="array" ref="Y254">SUM(Y247:Y253*0.19)</f>
        <v>19.321082543625515</v>
      </c>
      <c r="Z254" s="51" cm="1">
        <f t="array" ref="Z254">SUM(Z247:Z253*0.19)</f>
        <v>19.924438717620991</v>
      </c>
      <c r="AA254" s="51" cm="1">
        <f t="array" ref="AA254">SUM(AA247:AA253*0.19)</f>
        <v>20.219891969225596</v>
      </c>
      <c r="AB254" s="51" cm="1">
        <f t="array" ref="AB254">SUM(AB247:AB253*0.19)</f>
        <v>19.465013497671972</v>
      </c>
      <c r="AC254" s="51" cm="1">
        <f t="array" ref="AC254">SUM(AC247:AC253*0.19)</f>
        <v>19.479897288520014</v>
      </c>
      <c r="AD254" s="51" cm="1">
        <f t="array" ref="AD254">SUM(AD247:AD253*0.19)</f>
        <v>19.126346777566905</v>
      </c>
      <c r="AE254" s="51" cm="1">
        <f t="array" ref="AE254">SUM(AE247:AE253*0.19)</f>
        <v>18.68461979080795</v>
      </c>
      <c r="AF254" s="51" cm="1">
        <f t="array" ref="AF254">SUM(AF247:AF253*0.19)</f>
        <v>17.063645866627642</v>
      </c>
      <c r="AG254" s="51" cm="1">
        <f t="array" ref="AG254">SUM(AG247:AG253*0.19)</f>
        <v>16.676084721226974</v>
      </c>
      <c r="AH254" s="51" cm="1">
        <f t="array" ref="AH254">SUM(AH247:AH253*0.19)</f>
        <v>16.728312227324199</v>
      </c>
      <c r="AI254" s="51" cm="1">
        <f t="array" ref="AI254">SUM(AI247:AI253*0.19)</f>
        <v>16.996673712338922</v>
      </c>
      <c r="AJ254" s="51" cm="1">
        <f t="array" ref="AJ254">SUM(AJ247:AJ253*0.19)</f>
        <v>17.247786745666264</v>
      </c>
      <c r="AK254" s="51" cm="1">
        <f t="array" ref="AK254">SUM(AK247:AK253*0.19)</f>
        <v>17.260781152103732</v>
      </c>
      <c r="AL254" s="51" cm="1">
        <f t="array" ref="AL254">SUM(AL247:AL253*0.19)</f>
        <v>17.372319924676709</v>
      </c>
      <c r="AM254" s="51" cm="1">
        <f t="array" ref="AM254">SUM(AM247:AM253*0.19)</f>
        <v>17.384932281442527</v>
      </c>
      <c r="AN254" s="51" cm="1">
        <f t="array" ref="AN254">SUM(AN247:AN253*0.19)</f>
        <v>16.524712509856364</v>
      </c>
      <c r="AO254" s="51" cm="1">
        <f t="array" ref="AO254">SUM(AO247:AO253*0.19)</f>
        <v>16.424924491472623</v>
      </c>
      <c r="AP254" s="51" cm="1">
        <f t="array" ref="AP254">SUM(AP247:AP253*0.19)</f>
        <v>15.872148661963832</v>
      </c>
      <c r="AQ254" s="51" cm="1">
        <f t="array" ref="AQ254">SUM(AQ247:AQ253*0.19)</f>
        <v>15.614895275749149</v>
      </c>
      <c r="AR254" s="51" cm="1">
        <f t="array" ref="AR254">SUM(AR247:AR253*0.19)</f>
        <v>15.706152657517027</v>
      </c>
    </row>
    <row r="255" spans="1:44">
      <c r="A255" s="12"/>
      <c r="B255" s="12"/>
      <c r="C255" t="s">
        <v>238</v>
      </c>
      <c r="D255" s="29"/>
      <c r="E255" s="34" t="s">
        <v>117</v>
      </c>
      <c r="F255" s="51">
        <f>(SUM(F247:F254)*0.05)</f>
        <v>14.064755210423071</v>
      </c>
      <c r="G255" s="51">
        <f t="shared" ref="G255:AR255" si="62">(SUM(G247:G254)*0.05)</f>
        <v>12.513174705602061</v>
      </c>
      <c r="H255" s="51">
        <f t="shared" si="62"/>
        <v>10.531639800425271</v>
      </c>
      <c r="I255" s="51">
        <f t="shared" si="62"/>
        <v>9.102017824771254</v>
      </c>
      <c r="J255" s="51">
        <f t="shared" si="62"/>
        <v>8.1473038858811062</v>
      </c>
      <c r="K255" s="51">
        <f t="shared" si="62"/>
        <v>7.777254038518814</v>
      </c>
      <c r="L255" s="51">
        <f t="shared" si="62"/>
        <v>7.2651196398465876</v>
      </c>
      <c r="M255" s="51">
        <f t="shared" si="62"/>
        <v>7.1679529356409368</v>
      </c>
      <c r="N255" s="51">
        <f t="shared" si="62"/>
        <v>6.8389202895448227</v>
      </c>
      <c r="O255" s="51">
        <f t="shared" si="62"/>
        <v>7.0231270146841469</v>
      </c>
      <c r="P255" s="51">
        <f t="shared" si="62"/>
        <v>6.9250871804341676</v>
      </c>
      <c r="Q255" s="51">
        <f t="shared" si="62"/>
        <v>6.6627151733627343</v>
      </c>
      <c r="R255" s="51">
        <f t="shared" si="62"/>
        <v>6.5984810561382465</v>
      </c>
      <c r="S255" s="51">
        <f t="shared" si="62"/>
        <v>6.4835541429533983</v>
      </c>
      <c r="T255" s="51">
        <f t="shared" si="62"/>
        <v>6.2814186271862802</v>
      </c>
      <c r="U255" s="51">
        <f t="shared" si="62"/>
        <v>6.0522698807773683</v>
      </c>
      <c r="V255" s="51">
        <f t="shared" si="62"/>
        <v>5.5291359392659043</v>
      </c>
      <c r="W255" s="51">
        <f t="shared" si="62"/>
        <v>5.7011250757396326</v>
      </c>
      <c r="X255" s="51">
        <f t="shared" si="62"/>
        <v>6.1175055297501588</v>
      </c>
      <c r="Y255" s="51">
        <f t="shared" si="62"/>
        <v>6.0505495333985166</v>
      </c>
      <c r="Z255" s="51">
        <f t="shared" si="62"/>
        <v>6.2394952826234151</v>
      </c>
      <c r="AA255" s="51">
        <f t="shared" si="62"/>
        <v>6.3320188008890685</v>
      </c>
      <c r="AB255" s="51">
        <f t="shared" si="62"/>
        <v>6.0956226479551709</v>
      </c>
      <c r="AC255" s="51">
        <f t="shared" si="62"/>
        <v>6.1002836245628478</v>
      </c>
      <c r="AD255" s="51">
        <f t="shared" si="62"/>
        <v>5.9895664908696356</v>
      </c>
      <c r="AE255" s="51">
        <f t="shared" si="62"/>
        <v>5.8512361976477543</v>
      </c>
      <c r="AF255" s="51">
        <f t="shared" si="62"/>
        <v>5.34361541612813</v>
      </c>
      <c r="AG255" s="51">
        <f t="shared" si="62"/>
        <v>5.2222475837526581</v>
      </c>
      <c r="AH255" s="51">
        <f t="shared" si="62"/>
        <v>5.238603039609421</v>
      </c>
      <c r="AI255" s="51">
        <f t="shared" si="62"/>
        <v>5.3226425572850831</v>
      </c>
      <c r="AJ255" s="51">
        <f t="shared" si="62"/>
        <v>5.4012805861428559</v>
      </c>
      <c r="AK255" s="51">
        <f t="shared" si="62"/>
        <v>5.4053498871061683</v>
      </c>
      <c r="AL255" s="51">
        <f t="shared" si="62"/>
        <v>5.4402791343066541</v>
      </c>
      <c r="AM255" s="51">
        <f t="shared" si="62"/>
        <v>5.4442287933991071</v>
      </c>
      <c r="AN255" s="51">
        <f t="shared" si="62"/>
        <v>5.1748441807181784</v>
      </c>
      <c r="AO255" s="51">
        <f t="shared" si="62"/>
        <v>5.1435947749611639</v>
      </c>
      <c r="AP255" s="51">
        <f t="shared" si="62"/>
        <v>4.9704886599307798</v>
      </c>
      <c r="AQ255" s="51">
        <f t="shared" si="62"/>
        <v>4.8899277310898652</v>
      </c>
      <c r="AR255" s="51">
        <f t="shared" si="62"/>
        <v>4.9185057006434905</v>
      </c>
    </row>
    <row r="256" spans="1:44">
      <c r="A256" s="12"/>
      <c r="B256" s="12"/>
      <c r="C256" t="s">
        <v>227</v>
      </c>
      <c r="D256" s="29"/>
      <c r="E256" s="34" t="s">
        <v>117</v>
      </c>
      <c r="F256" s="39">
        <f>SUM(F247:F255)</f>
        <v>295.35985941888447</v>
      </c>
      <c r="G256" s="39">
        <f t="shared" ref="G256:AR256" si="63">SUM(G247:G255)</f>
        <v>262.77666881764327</v>
      </c>
      <c r="H256" s="39">
        <f t="shared" si="63"/>
        <v>221.16443580893068</v>
      </c>
      <c r="I256" s="39">
        <f t="shared" si="63"/>
        <v>191.14237432019632</v>
      </c>
      <c r="J256" s="39">
        <f t="shared" si="63"/>
        <v>171.09338160350325</v>
      </c>
      <c r="K256" s="39">
        <f t="shared" si="63"/>
        <v>163.32233480889508</v>
      </c>
      <c r="L256" s="39">
        <f t="shared" si="63"/>
        <v>152.56751243677832</v>
      </c>
      <c r="M256" s="39">
        <f t="shared" si="63"/>
        <v>150.52701164845965</v>
      </c>
      <c r="N256" s="39">
        <f t="shared" si="63"/>
        <v>143.61732608044127</v>
      </c>
      <c r="O256" s="39">
        <f t="shared" si="63"/>
        <v>147.48566730836708</v>
      </c>
      <c r="P256" s="39">
        <f t="shared" si="63"/>
        <v>145.4268307891175</v>
      </c>
      <c r="Q256" s="39">
        <f t="shared" si="63"/>
        <v>139.91701864061741</v>
      </c>
      <c r="R256" s="39">
        <f t="shared" si="63"/>
        <v>138.56810217890316</v>
      </c>
      <c r="S256" s="39">
        <f t="shared" si="63"/>
        <v>136.15463700202136</v>
      </c>
      <c r="T256" s="39">
        <f t="shared" si="63"/>
        <v>131.90979117091189</v>
      </c>
      <c r="U256" s="39">
        <f t="shared" si="63"/>
        <v>127.09766749632473</v>
      </c>
      <c r="V256" s="39">
        <f t="shared" si="63"/>
        <v>116.11185472458398</v>
      </c>
      <c r="W256" s="39">
        <f t="shared" si="63"/>
        <v>119.72362659053229</v>
      </c>
      <c r="X256" s="39">
        <f t="shared" si="63"/>
        <v>128.46761612475333</v>
      </c>
      <c r="Y256" s="39">
        <f t="shared" si="63"/>
        <v>127.06154020136884</v>
      </c>
      <c r="Z256" s="39">
        <f t="shared" si="63"/>
        <v>131.0294009350917</v>
      </c>
      <c r="AA256" s="39">
        <f t="shared" si="63"/>
        <v>132.97239481867044</v>
      </c>
      <c r="AB256" s="39">
        <f t="shared" si="63"/>
        <v>128.00807560705857</v>
      </c>
      <c r="AC256" s="39">
        <f t="shared" si="63"/>
        <v>128.10595611581979</v>
      </c>
      <c r="AD256" s="39">
        <f t="shared" si="63"/>
        <v>125.78089630826234</v>
      </c>
      <c r="AE256" s="39">
        <f t="shared" si="63"/>
        <v>122.87596015060282</v>
      </c>
      <c r="AF256" s="39">
        <f t="shared" si="63"/>
        <v>112.21592373869072</v>
      </c>
      <c r="AG256" s="39">
        <f t="shared" si="63"/>
        <v>109.66719925880581</v>
      </c>
      <c r="AH256" s="39">
        <f t="shared" si="63"/>
        <v>110.01066383179783</v>
      </c>
      <c r="AI256" s="39">
        <f t="shared" si="63"/>
        <v>111.77549370298674</v>
      </c>
      <c r="AJ256" s="39">
        <f t="shared" si="63"/>
        <v>113.42689230899997</v>
      </c>
      <c r="AK256" s="39">
        <f t="shared" si="63"/>
        <v>113.51234762922952</v>
      </c>
      <c r="AL256" s="39">
        <f t="shared" si="63"/>
        <v>114.24586182043973</v>
      </c>
      <c r="AM256" s="39">
        <f t="shared" si="63"/>
        <v>114.32880466138124</v>
      </c>
      <c r="AN256" s="39">
        <f t="shared" si="63"/>
        <v>108.67172779508174</v>
      </c>
      <c r="AO256" s="39">
        <f t="shared" si="63"/>
        <v>108.01549027418443</v>
      </c>
      <c r="AP256" s="39">
        <f t="shared" si="63"/>
        <v>104.38026185854638</v>
      </c>
      <c r="AQ256" s="39">
        <f t="shared" si="63"/>
        <v>102.68848235288716</v>
      </c>
      <c r="AR256" s="39">
        <f t="shared" si="63"/>
        <v>103.2886197135133</v>
      </c>
    </row>
    <row r="257" spans="1:44">
      <c r="A257" s="12"/>
      <c r="B257" s="12"/>
      <c r="C257" s="8"/>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c r="AH257" s="8"/>
    </row>
    <row r="258" spans="1:44">
      <c r="A258" s="30" t="s">
        <v>75</v>
      </c>
      <c r="B258" s="30"/>
      <c r="C258" s="30"/>
      <c r="D258" s="30"/>
      <c r="E258" s="30"/>
      <c r="F258" s="30"/>
      <c r="G258" s="30"/>
      <c r="H258" s="30"/>
      <c r="I258" s="30"/>
      <c r="J258" s="30"/>
      <c r="K258" s="30"/>
      <c r="L258" s="30"/>
      <c r="M258" s="30"/>
      <c r="N258" s="30"/>
      <c r="O258" s="30"/>
      <c r="P258" s="30"/>
      <c r="Q258" s="30"/>
      <c r="R258" s="30"/>
      <c r="S258" s="30"/>
      <c r="T258" s="30"/>
      <c r="U258" s="30"/>
      <c r="V258" s="30"/>
      <c r="W258" s="30"/>
      <c r="X258" s="30"/>
      <c r="Y258" s="30"/>
      <c r="Z258" s="30"/>
      <c r="AA258" s="30"/>
      <c r="AB258" s="30"/>
      <c r="AC258" s="30"/>
      <c r="AD258" s="30"/>
      <c r="AE258" s="30"/>
      <c r="AF258" s="30"/>
      <c r="AG258" s="30"/>
      <c r="AH258" s="30"/>
      <c r="AI258" s="30"/>
      <c r="AJ258" s="30"/>
      <c r="AK258" s="30"/>
      <c r="AL258" s="30"/>
      <c r="AM258" s="30"/>
      <c r="AN258" s="30"/>
      <c r="AO258" s="30"/>
      <c r="AP258" s="30"/>
      <c r="AQ258" s="30"/>
      <c r="AR258" s="30"/>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37CFF-0FC1-455F-BB97-E4B10B3887EA}">
  <dimension ref="A1:AR260"/>
  <sheetViews>
    <sheetView showGridLines="0" zoomScale="70" zoomScaleNormal="70" workbookViewId="0">
      <pane xSplit="5" ySplit="7" topLeftCell="F165" activePane="bottomRight" state="frozen"/>
      <selection pane="bottomRight" activeCell="C176" sqref="C176"/>
      <selection pane="bottomLeft" activeCell="A8" sqref="A8"/>
      <selection pane="topRight" activeCell="F1" sqref="F1"/>
    </sheetView>
  </sheetViews>
  <sheetFormatPr defaultColWidth="8.7109375" defaultRowHeight="14.45"/>
  <cols>
    <col min="1" max="1" width="5.5703125" customWidth="1"/>
    <col min="2" max="2" width="29.5703125" customWidth="1"/>
    <col min="3" max="3" width="28.7109375" customWidth="1"/>
    <col min="4" max="4" width="10.7109375" customWidth="1"/>
    <col min="5" max="5" width="12.42578125" customWidth="1"/>
    <col min="6" max="34" width="8.7109375" customWidth="1"/>
  </cols>
  <sheetData>
    <row r="1" spans="1:44">
      <c r="A1" s="12"/>
      <c r="B1" s="8"/>
      <c r="C1" s="12" t="s">
        <v>44</v>
      </c>
      <c r="D1" s="38" t="s">
        <v>76</v>
      </c>
      <c r="E1" s="8"/>
      <c r="F1" s="8"/>
      <c r="G1" s="8"/>
      <c r="H1" s="8"/>
      <c r="I1" s="8"/>
      <c r="J1" s="8"/>
      <c r="K1" s="8"/>
      <c r="L1" s="8"/>
      <c r="M1" s="8"/>
      <c r="N1" s="8"/>
      <c r="O1" s="8"/>
      <c r="P1" s="8"/>
      <c r="Q1" s="8"/>
      <c r="R1" s="8"/>
      <c r="S1" s="8"/>
      <c r="T1" s="8"/>
      <c r="U1" s="8"/>
      <c r="V1" s="8"/>
      <c r="W1" s="8"/>
      <c r="X1" s="8"/>
      <c r="Y1" s="8"/>
      <c r="Z1" s="8"/>
      <c r="AA1" s="8"/>
      <c r="AB1" s="8"/>
      <c r="AC1" s="8"/>
      <c r="AD1" s="8"/>
      <c r="AE1" s="8"/>
      <c r="AF1" s="8"/>
      <c r="AG1" s="8"/>
      <c r="AH1" s="8"/>
    </row>
    <row r="2" spans="1:44">
      <c r="A2" s="12"/>
      <c r="B2" s="8"/>
      <c r="C2" s="12" t="s">
        <v>8</v>
      </c>
      <c r="D2" s="38" t="s">
        <v>46</v>
      </c>
      <c r="E2" s="8"/>
      <c r="F2" s="8"/>
      <c r="G2" s="8"/>
      <c r="H2" s="8"/>
      <c r="I2" s="8"/>
      <c r="J2" s="8"/>
      <c r="K2" s="8"/>
      <c r="L2" s="8"/>
      <c r="M2" s="8"/>
      <c r="N2" s="8"/>
      <c r="O2" s="8"/>
      <c r="P2" s="8"/>
      <c r="Q2" s="8"/>
      <c r="R2" s="8"/>
      <c r="S2" s="8"/>
      <c r="T2" s="8"/>
      <c r="U2" s="8"/>
      <c r="V2" s="8"/>
      <c r="W2" s="8"/>
      <c r="X2" s="8"/>
      <c r="Y2" s="8"/>
      <c r="Z2" s="8"/>
      <c r="AA2" s="8"/>
      <c r="AB2" s="8"/>
      <c r="AC2" s="8"/>
      <c r="AD2" s="8"/>
      <c r="AE2" s="8"/>
      <c r="AF2" s="8"/>
      <c r="AG2" s="8"/>
      <c r="AH2" s="8"/>
    </row>
    <row r="3" spans="1:44">
      <c r="A3" s="12"/>
      <c r="B3" s="8"/>
      <c r="C3" s="12" t="s">
        <v>10</v>
      </c>
      <c r="D3" s="38" t="s">
        <v>47</v>
      </c>
      <c r="E3" s="8"/>
      <c r="F3" s="8"/>
      <c r="G3" s="8"/>
      <c r="H3" s="8"/>
      <c r="I3" s="8"/>
      <c r="J3" s="8"/>
      <c r="K3" s="8"/>
      <c r="L3" s="8"/>
      <c r="M3" s="8"/>
      <c r="N3" s="8"/>
      <c r="O3" s="8"/>
      <c r="P3" s="8"/>
      <c r="Q3" s="8"/>
      <c r="R3" s="8"/>
      <c r="S3" s="8"/>
      <c r="T3" s="8"/>
      <c r="U3" s="8"/>
      <c r="V3" s="8"/>
      <c r="W3" s="8"/>
      <c r="X3" s="8"/>
      <c r="Y3" s="8"/>
      <c r="Z3" s="8"/>
      <c r="AA3" s="8"/>
      <c r="AB3" s="8"/>
      <c r="AC3" s="8"/>
      <c r="AD3" s="8"/>
      <c r="AE3" s="8"/>
      <c r="AF3" s="8"/>
      <c r="AG3" s="8"/>
      <c r="AH3" s="8"/>
    </row>
    <row r="4" spans="1:44">
      <c r="A4" s="8"/>
      <c r="B4" s="8"/>
      <c r="C4" s="12" t="s">
        <v>48</v>
      </c>
      <c r="D4" s="38" t="s">
        <v>247</v>
      </c>
      <c r="E4" s="8"/>
      <c r="F4" s="8"/>
      <c r="G4" s="8"/>
      <c r="H4" s="8"/>
      <c r="I4" s="8"/>
      <c r="J4" s="8"/>
      <c r="K4" s="8"/>
      <c r="L4" s="8"/>
      <c r="M4" s="8"/>
      <c r="N4" s="8"/>
      <c r="O4" s="8"/>
      <c r="P4" s="8"/>
      <c r="Q4" s="8"/>
      <c r="R4" s="8"/>
      <c r="S4" s="8"/>
      <c r="T4" s="8"/>
      <c r="U4" s="8"/>
      <c r="V4" s="8"/>
      <c r="W4" s="8"/>
      <c r="X4" s="8"/>
      <c r="Y4" s="8"/>
      <c r="Z4" s="8"/>
      <c r="AA4" s="8"/>
      <c r="AB4" s="8"/>
      <c r="AC4" s="8"/>
      <c r="AD4" s="8"/>
      <c r="AE4" s="8"/>
      <c r="AF4" s="8"/>
      <c r="AG4" s="8"/>
      <c r="AH4" s="8"/>
    </row>
    <row r="5" spans="1:44" ht="14.1" customHeight="1">
      <c r="A5" s="12"/>
      <c r="B5" s="12"/>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row>
    <row r="6" spans="1:44">
      <c r="A6" s="30" t="s">
        <v>21</v>
      </c>
      <c r="B6" s="30"/>
      <c r="C6" s="31"/>
      <c r="D6" s="31"/>
      <c r="E6" s="31"/>
      <c r="F6" s="31"/>
      <c r="G6" s="31"/>
      <c r="H6" s="31"/>
      <c r="I6" s="31"/>
      <c r="J6" s="31"/>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row>
    <row r="7" spans="1:44">
      <c r="A7" s="32"/>
      <c r="B7" s="32"/>
      <c r="C7" s="32" t="s">
        <v>50</v>
      </c>
      <c r="D7" s="32"/>
      <c r="E7" s="32" t="s">
        <v>51</v>
      </c>
      <c r="F7" s="33">
        <v>2022</v>
      </c>
      <c r="G7" s="33">
        <v>2023</v>
      </c>
      <c r="H7" s="33">
        <v>2024</v>
      </c>
      <c r="I7" s="33">
        <v>2025</v>
      </c>
      <c r="J7" s="33">
        <v>2026</v>
      </c>
      <c r="K7" s="33">
        <v>2027</v>
      </c>
      <c r="L7" s="33">
        <v>2028</v>
      </c>
      <c r="M7" s="33">
        <v>2029</v>
      </c>
      <c r="N7" s="33">
        <v>2030</v>
      </c>
      <c r="O7" s="33">
        <v>2031</v>
      </c>
      <c r="P7" s="33">
        <v>2032</v>
      </c>
      <c r="Q7" s="33">
        <v>2033</v>
      </c>
      <c r="R7" s="33">
        <v>2034</v>
      </c>
      <c r="S7" s="33">
        <v>2035</v>
      </c>
      <c r="T7" s="33">
        <v>2036</v>
      </c>
      <c r="U7" s="33">
        <v>2037</v>
      </c>
      <c r="V7" s="33">
        <v>2038</v>
      </c>
      <c r="W7" s="33">
        <v>2039</v>
      </c>
      <c r="X7" s="33">
        <v>2040</v>
      </c>
      <c r="Y7" s="33">
        <v>2041</v>
      </c>
      <c r="Z7" s="33">
        <v>2042</v>
      </c>
      <c r="AA7" s="33">
        <v>2043</v>
      </c>
      <c r="AB7" s="33">
        <v>2044</v>
      </c>
      <c r="AC7" s="33">
        <v>2045</v>
      </c>
      <c r="AD7" s="33">
        <v>2046</v>
      </c>
      <c r="AE7" s="33">
        <v>2047</v>
      </c>
      <c r="AF7" s="33">
        <v>2048</v>
      </c>
      <c r="AG7" s="33">
        <v>2049</v>
      </c>
      <c r="AH7" s="33">
        <v>2050</v>
      </c>
      <c r="AI7" s="33">
        <v>2051</v>
      </c>
      <c r="AJ7" s="33">
        <v>2052</v>
      </c>
      <c r="AK7" s="33">
        <v>2053</v>
      </c>
      <c r="AL7" s="33">
        <v>2054</v>
      </c>
      <c r="AM7" s="33">
        <v>2055</v>
      </c>
      <c r="AN7" s="33">
        <v>2056</v>
      </c>
      <c r="AO7" s="33">
        <v>2057</v>
      </c>
      <c r="AP7" s="33">
        <v>2058</v>
      </c>
      <c r="AQ7" s="33">
        <v>2059</v>
      </c>
      <c r="AR7" s="33">
        <v>2060</v>
      </c>
    </row>
    <row r="8" spans="1:44">
      <c r="A8" s="12"/>
      <c r="B8" s="12" t="s">
        <v>120</v>
      </c>
      <c r="C8" s="8" t="s">
        <v>121</v>
      </c>
      <c r="D8" s="8"/>
      <c r="E8" s="34" t="s">
        <v>117</v>
      </c>
      <c r="F8" s="39">
        <v>66.12</v>
      </c>
      <c r="G8" s="39">
        <v>56.97</v>
      </c>
      <c r="H8" s="39">
        <v>40.72</v>
      </c>
      <c r="I8" s="39">
        <v>29.41</v>
      </c>
      <c r="J8" s="39">
        <v>23.5</v>
      </c>
      <c r="K8" s="39">
        <v>21.95</v>
      </c>
      <c r="L8" s="39">
        <v>20.100000000000001</v>
      </c>
      <c r="M8" s="39">
        <v>20.170000000000002</v>
      </c>
      <c r="N8" s="39">
        <v>20.329999999999998</v>
      </c>
      <c r="O8" s="39">
        <v>20.55</v>
      </c>
      <c r="P8" s="39">
        <v>20.78</v>
      </c>
      <c r="Q8" s="39">
        <v>20.95</v>
      </c>
      <c r="R8" s="39">
        <v>21.12</v>
      </c>
      <c r="S8" s="39">
        <v>21.3</v>
      </c>
      <c r="T8" s="39">
        <v>21.47</v>
      </c>
      <c r="U8" s="39">
        <v>21.64</v>
      </c>
      <c r="V8" s="39">
        <v>21.82</v>
      </c>
      <c r="W8" s="39">
        <v>22</v>
      </c>
      <c r="X8" s="39">
        <v>22.17</v>
      </c>
      <c r="Y8" s="39">
        <v>22.32</v>
      </c>
      <c r="Z8" s="39">
        <v>22.46</v>
      </c>
      <c r="AA8" s="39">
        <v>22.58</v>
      </c>
      <c r="AB8" s="39">
        <v>22.7</v>
      </c>
      <c r="AC8" s="39">
        <v>22.8</v>
      </c>
      <c r="AD8" s="39">
        <v>22.91</v>
      </c>
      <c r="AE8" s="39">
        <v>23.02</v>
      </c>
      <c r="AF8" s="39">
        <v>23.13</v>
      </c>
      <c r="AG8" s="39">
        <v>23.22</v>
      </c>
      <c r="AH8" s="39">
        <v>23.33</v>
      </c>
      <c r="AI8" s="39">
        <v>23.44</v>
      </c>
      <c r="AJ8" s="39">
        <v>23.55</v>
      </c>
      <c r="AK8" s="39">
        <v>23.65</v>
      </c>
      <c r="AL8" s="39">
        <v>23.75</v>
      </c>
      <c r="AM8" s="39">
        <v>23.86</v>
      </c>
      <c r="AN8" s="39">
        <v>23.97</v>
      </c>
      <c r="AO8" s="39">
        <v>24.07</v>
      </c>
      <c r="AP8" s="39">
        <v>24.18</v>
      </c>
      <c r="AQ8" s="39">
        <v>24.28</v>
      </c>
      <c r="AR8" s="39">
        <v>24.39</v>
      </c>
    </row>
    <row r="9" spans="1:44">
      <c r="A9" s="12"/>
      <c r="B9" s="12"/>
      <c r="C9" s="8" t="s">
        <v>122</v>
      </c>
      <c r="D9" s="8"/>
      <c r="E9" s="34" t="s">
        <v>123</v>
      </c>
      <c r="F9" s="39">
        <v>202.79</v>
      </c>
      <c r="G9" s="39">
        <v>138.80000000000001</v>
      </c>
      <c r="H9" s="39">
        <v>100.35</v>
      </c>
      <c r="I9" s="39">
        <v>80.77</v>
      </c>
      <c r="J9" s="39">
        <v>73.95</v>
      </c>
      <c r="K9" s="39">
        <v>67.540000000000006</v>
      </c>
      <c r="L9" s="39">
        <v>61.16</v>
      </c>
      <c r="M9" s="39">
        <v>57.1</v>
      </c>
      <c r="N9" s="39">
        <v>57.78</v>
      </c>
      <c r="O9" s="39">
        <v>58.47</v>
      </c>
      <c r="P9" s="39">
        <v>59.16</v>
      </c>
      <c r="Q9" s="39">
        <v>59.85</v>
      </c>
      <c r="R9" s="39">
        <v>60.54</v>
      </c>
      <c r="S9" s="39">
        <v>61.23</v>
      </c>
      <c r="T9" s="39">
        <v>61.23</v>
      </c>
      <c r="U9" s="39">
        <v>61.23</v>
      </c>
      <c r="V9" s="39">
        <v>61.23</v>
      </c>
      <c r="W9" s="39">
        <v>61.23</v>
      </c>
      <c r="X9" s="39">
        <v>61.23</v>
      </c>
      <c r="Y9" s="39">
        <v>63.43</v>
      </c>
      <c r="Z9" s="39">
        <v>63.98</v>
      </c>
      <c r="AA9" s="39">
        <v>64.53</v>
      </c>
      <c r="AB9" s="39">
        <v>65.08</v>
      </c>
      <c r="AC9" s="39">
        <v>65.63</v>
      </c>
      <c r="AD9" s="39">
        <v>66.180000000000007</v>
      </c>
      <c r="AE9" s="39">
        <v>66.73</v>
      </c>
      <c r="AF9" s="39">
        <v>67.28</v>
      </c>
      <c r="AG9" s="39">
        <v>67.83</v>
      </c>
      <c r="AH9" s="39">
        <v>68.38</v>
      </c>
      <c r="AI9" s="39">
        <v>68.930000000000007</v>
      </c>
      <c r="AJ9" s="39">
        <v>69.48</v>
      </c>
      <c r="AK9" s="39">
        <v>70.03</v>
      </c>
      <c r="AL9" s="39">
        <v>70.58</v>
      </c>
      <c r="AM9" s="39">
        <v>71.13</v>
      </c>
      <c r="AN9" s="39">
        <v>71.680000000000007</v>
      </c>
      <c r="AO9" s="39">
        <v>72.23</v>
      </c>
      <c r="AP9" s="39">
        <v>72.78</v>
      </c>
      <c r="AQ9" s="39">
        <v>73.33</v>
      </c>
      <c r="AR9" s="39">
        <v>73.88</v>
      </c>
    </row>
    <row r="10" spans="1:44">
      <c r="A10" s="40"/>
      <c r="B10" s="12"/>
      <c r="C10" s="8" t="s">
        <v>124</v>
      </c>
      <c r="D10" s="8"/>
      <c r="E10" s="34" t="s">
        <v>123</v>
      </c>
      <c r="F10" s="39">
        <v>94.17</v>
      </c>
      <c r="G10" s="39">
        <v>89.46</v>
      </c>
      <c r="H10" s="39">
        <v>89.57</v>
      </c>
      <c r="I10" s="39">
        <v>91.18</v>
      </c>
      <c r="J10" s="39">
        <v>93.88</v>
      </c>
      <c r="K10" s="39">
        <v>96.41</v>
      </c>
      <c r="L10" s="39">
        <v>101.84</v>
      </c>
      <c r="M10" s="39">
        <v>104.44</v>
      </c>
      <c r="N10" s="39">
        <v>107.03</v>
      </c>
      <c r="O10" s="39">
        <v>109.73</v>
      </c>
      <c r="P10" s="39">
        <v>112.43</v>
      </c>
      <c r="Q10" s="39">
        <v>115.13</v>
      </c>
      <c r="R10" s="39">
        <v>117.82</v>
      </c>
      <c r="S10" s="39">
        <v>120.52</v>
      </c>
      <c r="T10" s="39">
        <v>123.22</v>
      </c>
      <c r="U10" s="39">
        <v>125.91</v>
      </c>
      <c r="V10" s="39">
        <v>128.61000000000001</v>
      </c>
      <c r="W10" s="39">
        <v>131.31</v>
      </c>
      <c r="X10" s="39">
        <v>134.01</v>
      </c>
      <c r="Y10" s="39">
        <v>136.69999999999999</v>
      </c>
      <c r="Z10" s="39">
        <v>139.4</v>
      </c>
      <c r="AA10" s="39">
        <v>142.1</v>
      </c>
      <c r="AB10" s="39">
        <v>144.80000000000001</v>
      </c>
      <c r="AC10" s="39">
        <v>147.49</v>
      </c>
      <c r="AD10" s="39">
        <v>150.19</v>
      </c>
      <c r="AE10" s="39">
        <v>152.88999999999999</v>
      </c>
      <c r="AF10" s="39">
        <v>155.58000000000001</v>
      </c>
      <c r="AG10" s="39">
        <v>158.28</v>
      </c>
      <c r="AH10" s="39">
        <v>160.97999999999999</v>
      </c>
      <c r="AI10" s="39">
        <v>163.68</v>
      </c>
      <c r="AJ10" s="39">
        <v>166.37</v>
      </c>
      <c r="AK10" s="39">
        <v>169.07</v>
      </c>
      <c r="AL10" s="39">
        <v>171.77</v>
      </c>
      <c r="AM10" s="39">
        <v>174.46</v>
      </c>
      <c r="AN10" s="39">
        <v>177.16</v>
      </c>
      <c r="AO10" s="39">
        <v>179.86</v>
      </c>
      <c r="AP10" s="39">
        <v>182.56</v>
      </c>
      <c r="AQ10" s="39">
        <v>185.25</v>
      </c>
      <c r="AR10" s="39">
        <v>187.95</v>
      </c>
    </row>
    <row r="11" spans="1:44">
      <c r="A11" s="12"/>
      <c r="B11" s="12"/>
      <c r="C11" s="8"/>
      <c r="D11" s="8"/>
      <c r="E11" s="34"/>
      <c r="F11" s="39"/>
      <c r="G11" s="39"/>
      <c r="H11" s="39"/>
      <c r="I11" s="39"/>
      <c r="J11" s="39"/>
      <c r="K11" s="39"/>
      <c r="L11" s="39"/>
      <c r="M11" s="39"/>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row>
    <row r="12" spans="1:44">
      <c r="A12" s="12"/>
      <c r="B12" s="12" t="s">
        <v>125</v>
      </c>
      <c r="C12" s="8" t="s">
        <v>125</v>
      </c>
      <c r="D12" s="8"/>
      <c r="E12" s="34" t="s">
        <v>96</v>
      </c>
      <c r="F12" s="39">
        <v>318.29000000000002</v>
      </c>
      <c r="G12" s="39">
        <v>322.3</v>
      </c>
      <c r="H12" s="39">
        <v>328.45</v>
      </c>
      <c r="I12" s="39">
        <v>338.9</v>
      </c>
      <c r="J12" s="39">
        <v>349.23</v>
      </c>
      <c r="K12" s="39">
        <v>359.1</v>
      </c>
      <c r="L12" s="39">
        <v>369.7</v>
      </c>
      <c r="M12" s="39">
        <v>380.59</v>
      </c>
      <c r="N12" s="39">
        <v>400.08</v>
      </c>
      <c r="O12" s="39">
        <v>416.01</v>
      </c>
      <c r="P12" s="39">
        <v>427.33</v>
      </c>
      <c r="Q12" s="39">
        <v>440.09</v>
      </c>
      <c r="R12" s="39">
        <v>455.33</v>
      </c>
      <c r="S12" s="39">
        <v>471.22</v>
      </c>
      <c r="T12" s="39">
        <v>492.46</v>
      </c>
      <c r="U12" s="39">
        <v>512.12</v>
      </c>
      <c r="V12" s="39">
        <v>531.37</v>
      </c>
      <c r="W12" s="39">
        <v>549.27</v>
      </c>
      <c r="X12" s="39">
        <v>566.66</v>
      </c>
      <c r="Y12" s="39">
        <v>585.39</v>
      </c>
      <c r="Z12" s="39">
        <v>602.98</v>
      </c>
      <c r="AA12" s="39">
        <v>620.15</v>
      </c>
      <c r="AB12" s="39">
        <v>642.41999999999996</v>
      </c>
      <c r="AC12" s="39">
        <v>658.17</v>
      </c>
      <c r="AD12" s="39">
        <v>671.68</v>
      </c>
      <c r="AE12" s="39">
        <v>685.56</v>
      </c>
      <c r="AF12" s="39">
        <v>699.73</v>
      </c>
      <c r="AG12" s="39">
        <v>709.04</v>
      </c>
      <c r="AH12" s="39">
        <v>718.61</v>
      </c>
      <c r="AI12" s="39">
        <v>723.98</v>
      </c>
      <c r="AJ12" s="39">
        <v>726.11</v>
      </c>
      <c r="AK12" s="39">
        <v>729.41</v>
      </c>
      <c r="AL12" s="39">
        <v>731.97</v>
      </c>
      <c r="AM12" s="39">
        <v>732.81</v>
      </c>
      <c r="AN12" s="39">
        <v>736.82</v>
      </c>
      <c r="AO12" s="39">
        <v>739.39</v>
      </c>
      <c r="AP12" s="39">
        <v>743.06</v>
      </c>
      <c r="AQ12" s="39">
        <v>746.91</v>
      </c>
      <c r="AR12" s="39">
        <v>751.56</v>
      </c>
    </row>
    <row r="13" spans="1:44">
      <c r="A13" s="12"/>
      <c r="B13" s="12"/>
      <c r="C13" s="41" t="s">
        <v>126</v>
      </c>
      <c r="D13" s="41"/>
      <c r="E13" s="34" t="s">
        <v>96</v>
      </c>
      <c r="F13" s="39">
        <v>1.6</v>
      </c>
      <c r="G13" s="39">
        <v>2.21</v>
      </c>
      <c r="H13" s="39">
        <v>3.28</v>
      </c>
      <c r="I13" s="39">
        <v>6.59</v>
      </c>
      <c r="J13" s="39">
        <v>10.37</v>
      </c>
      <c r="K13" s="39">
        <v>14.66</v>
      </c>
      <c r="L13" s="39">
        <v>19.45</v>
      </c>
      <c r="M13" s="39">
        <v>24.82</v>
      </c>
      <c r="N13" s="39">
        <v>30.67</v>
      </c>
      <c r="O13" s="39">
        <v>36.299999999999997</v>
      </c>
      <c r="P13" s="39">
        <v>42.39</v>
      </c>
      <c r="Q13" s="39">
        <v>48.57</v>
      </c>
      <c r="R13" s="39">
        <v>54.4</v>
      </c>
      <c r="S13" s="39">
        <v>60.39</v>
      </c>
      <c r="T13" s="39">
        <v>66.709999999999994</v>
      </c>
      <c r="U13" s="39">
        <v>72.88</v>
      </c>
      <c r="V13" s="39">
        <v>78.95</v>
      </c>
      <c r="W13" s="39">
        <v>85.19</v>
      </c>
      <c r="X13" s="39">
        <v>91.32</v>
      </c>
      <c r="Y13" s="39">
        <v>97.4</v>
      </c>
      <c r="Z13" s="39">
        <v>103.45</v>
      </c>
      <c r="AA13" s="39">
        <v>109.65</v>
      </c>
      <c r="AB13" s="39">
        <v>116.9</v>
      </c>
      <c r="AC13" s="39">
        <v>121.71</v>
      </c>
      <c r="AD13" s="39">
        <v>125.01</v>
      </c>
      <c r="AE13" s="39">
        <v>127.74</v>
      </c>
      <c r="AF13" s="39">
        <v>130.16999999999999</v>
      </c>
      <c r="AG13" s="39">
        <v>132.78</v>
      </c>
      <c r="AH13" s="39">
        <v>134.62</v>
      </c>
      <c r="AI13" s="39">
        <v>135.38999999999999</v>
      </c>
      <c r="AJ13" s="39">
        <v>135.69</v>
      </c>
      <c r="AK13" s="39">
        <v>136.15</v>
      </c>
      <c r="AL13" s="39">
        <v>136.78</v>
      </c>
      <c r="AM13" s="39">
        <v>137.16999999999999</v>
      </c>
      <c r="AN13" s="39">
        <v>137.57</v>
      </c>
      <c r="AO13" s="39">
        <v>137.57</v>
      </c>
      <c r="AP13" s="39">
        <v>137.52000000000001</v>
      </c>
      <c r="AQ13" s="39">
        <v>137.6</v>
      </c>
      <c r="AR13" s="39">
        <v>137.66</v>
      </c>
    </row>
    <row r="14" spans="1:44">
      <c r="A14" s="12"/>
      <c r="B14" s="12"/>
      <c r="C14" s="41" t="s">
        <v>127</v>
      </c>
      <c r="D14" s="41"/>
      <c r="E14" s="34" t="s">
        <v>96</v>
      </c>
      <c r="F14" s="39">
        <v>28.69</v>
      </c>
      <c r="G14" s="39">
        <v>29.36</v>
      </c>
      <c r="H14" s="39">
        <v>31.19</v>
      </c>
      <c r="I14" s="39">
        <v>33.340000000000003</v>
      </c>
      <c r="J14" s="39">
        <v>35.68</v>
      </c>
      <c r="K14" s="39">
        <v>37.909999999999997</v>
      </c>
      <c r="L14" s="39">
        <v>40.04</v>
      </c>
      <c r="M14" s="39">
        <v>42.04</v>
      </c>
      <c r="N14" s="39">
        <v>44.65</v>
      </c>
      <c r="O14" s="39">
        <v>47.41</v>
      </c>
      <c r="P14" s="39">
        <v>50.14</v>
      </c>
      <c r="Q14" s="39">
        <v>52.77</v>
      </c>
      <c r="R14" s="39">
        <v>55.36</v>
      </c>
      <c r="S14" s="39">
        <v>57.89</v>
      </c>
      <c r="T14" s="39">
        <v>60.38</v>
      </c>
      <c r="U14" s="39">
        <v>62.74</v>
      </c>
      <c r="V14" s="39">
        <v>65.08</v>
      </c>
      <c r="W14" s="39">
        <v>67.349999999999994</v>
      </c>
      <c r="X14" s="39">
        <v>69.59</v>
      </c>
      <c r="Y14" s="39">
        <v>71.680000000000007</v>
      </c>
      <c r="Z14" s="39">
        <v>73.760000000000005</v>
      </c>
      <c r="AA14" s="39">
        <v>75.78</v>
      </c>
      <c r="AB14" s="39">
        <v>77.77</v>
      </c>
      <c r="AC14" s="39">
        <v>79.72</v>
      </c>
      <c r="AD14" s="39">
        <v>81.55</v>
      </c>
      <c r="AE14" s="39">
        <v>83.31</v>
      </c>
      <c r="AF14" s="39">
        <v>84.03</v>
      </c>
      <c r="AG14" s="39">
        <v>83.59</v>
      </c>
      <c r="AH14" s="39">
        <v>83.21</v>
      </c>
      <c r="AI14" s="39">
        <v>83.26</v>
      </c>
      <c r="AJ14" s="39">
        <v>82.88</v>
      </c>
      <c r="AK14" s="39">
        <v>82.41</v>
      </c>
      <c r="AL14" s="39">
        <v>82.17</v>
      </c>
      <c r="AM14" s="39">
        <v>81.92</v>
      </c>
      <c r="AN14" s="39">
        <v>81.7</v>
      </c>
      <c r="AO14" s="39">
        <v>81.52</v>
      </c>
      <c r="AP14" s="39">
        <v>81.400000000000006</v>
      </c>
      <c r="AQ14" s="39">
        <v>81.260000000000005</v>
      </c>
      <c r="AR14" s="39">
        <v>81.36</v>
      </c>
    </row>
    <row r="15" spans="1:44">
      <c r="A15" s="12"/>
      <c r="B15" s="12"/>
      <c r="C15" s="41" t="s">
        <v>128</v>
      </c>
      <c r="D15" s="41"/>
      <c r="E15" s="34" t="s">
        <v>96</v>
      </c>
      <c r="F15" s="39">
        <v>4.6500000000000004</v>
      </c>
      <c r="G15" s="39">
        <v>6.95</v>
      </c>
      <c r="H15" s="39">
        <v>9.84</v>
      </c>
      <c r="I15" s="39">
        <v>14.37</v>
      </c>
      <c r="J15" s="39">
        <v>18.21</v>
      </c>
      <c r="K15" s="39">
        <v>21.08</v>
      </c>
      <c r="L15" s="39">
        <v>24.51</v>
      </c>
      <c r="M15" s="39">
        <v>27.74</v>
      </c>
      <c r="N15" s="39">
        <v>38.57</v>
      </c>
      <c r="O15" s="39">
        <v>46.17</v>
      </c>
      <c r="P15" s="39">
        <v>48.95</v>
      </c>
      <c r="Q15" s="39">
        <v>52.79</v>
      </c>
      <c r="R15" s="39">
        <v>59.95</v>
      </c>
      <c r="S15" s="39">
        <v>67.63</v>
      </c>
      <c r="T15" s="39">
        <v>79.98</v>
      </c>
      <c r="U15" s="39">
        <v>91.17</v>
      </c>
      <c r="V15" s="39">
        <v>102.27</v>
      </c>
      <c r="W15" s="39">
        <v>112.45</v>
      </c>
      <c r="X15" s="39">
        <v>123.03</v>
      </c>
      <c r="Y15" s="39">
        <v>134.44</v>
      </c>
      <c r="Z15" s="39">
        <v>145.6</v>
      </c>
      <c r="AA15" s="39">
        <v>156.55000000000001</v>
      </c>
      <c r="AB15" s="39">
        <v>171.12</v>
      </c>
      <c r="AC15" s="39">
        <v>181.11</v>
      </c>
      <c r="AD15" s="39">
        <v>190</v>
      </c>
      <c r="AE15" s="39">
        <v>199.59</v>
      </c>
      <c r="AF15" s="39">
        <v>210.91</v>
      </c>
      <c r="AG15" s="39">
        <v>218.38</v>
      </c>
      <c r="AH15" s="39">
        <v>226.88</v>
      </c>
      <c r="AI15" s="39">
        <v>231.82</v>
      </c>
      <c r="AJ15" s="39">
        <v>234.43</v>
      </c>
      <c r="AK15" s="39">
        <v>238.12</v>
      </c>
      <c r="AL15" s="39">
        <v>240.68</v>
      </c>
      <c r="AM15" s="39">
        <v>241.77</v>
      </c>
      <c r="AN15" s="39">
        <v>246.01</v>
      </c>
      <c r="AO15" s="39">
        <v>249.13</v>
      </c>
      <c r="AP15" s="39">
        <v>253.37</v>
      </c>
      <c r="AQ15" s="39">
        <v>257.66000000000003</v>
      </c>
      <c r="AR15" s="39">
        <v>262.56</v>
      </c>
    </row>
    <row r="16" spans="1:44">
      <c r="A16" s="12"/>
      <c r="B16" s="12"/>
      <c r="C16" s="8" t="s">
        <v>129</v>
      </c>
      <c r="D16" s="8"/>
      <c r="E16" s="34" t="s">
        <v>92</v>
      </c>
      <c r="F16" s="39">
        <v>59.977411454524862</v>
      </c>
      <c r="G16" s="39">
        <v>60.257372954375874</v>
      </c>
      <c r="H16" s="39">
        <v>61.115518211387894</v>
      </c>
      <c r="I16" s="39">
        <v>62.632493627344211</v>
      </c>
      <c r="J16" s="39">
        <v>64.037093241598114</v>
      </c>
      <c r="K16" s="39">
        <v>65.138977026177216</v>
      </c>
      <c r="L16" s="39">
        <v>66.744778759811169</v>
      </c>
      <c r="M16" s="39">
        <v>68.135936362713792</v>
      </c>
      <c r="N16" s="39">
        <v>70.114927423350053</v>
      </c>
      <c r="O16" s="39">
        <v>72.135316333521615</v>
      </c>
      <c r="P16" s="39">
        <v>73.745792650960595</v>
      </c>
      <c r="Q16" s="39">
        <v>75.418769029460393</v>
      </c>
      <c r="R16" s="39">
        <v>77.115750624338403</v>
      </c>
      <c r="S16" s="39">
        <v>78.851935338694304</v>
      </c>
      <c r="T16" s="39">
        <v>80.503412462825949</v>
      </c>
      <c r="U16" s="39">
        <v>82.309318950286581</v>
      </c>
      <c r="V16" s="39">
        <v>83.981669008317056</v>
      </c>
      <c r="W16" s="39">
        <v>85.67716446513586</v>
      </c>
      <c r="X16" s="39">
        <v>87.462732053264148</v>
      </c>
      <c r="Y16" s="39">
        <v>89.364746676989</v>
      </c>
      <c r="Z16" s="39">
        <v>91.065868318947949</v>
      </c>
      <c r="AA16" s="39">
        <v>92.626649733652926</v>
      </c>
      <c r="AB16" s="39">
        <v>94.428865250576905</v>
      </c>
      <c r="AC16" s="39">
        <v>95.633652052032829</v>
      </c>
      <c r="AD16" s="39">
        <v>96.783307163052626</v>
      </c>
      <c r="AE16" s="39">
        <v>97.733104195056683</v>
      </c>
      <c r="AF16" s="39">
        <v>98.303744305450493</v>
      </c>
      <c r="AG16" s="39">
        <v>98.645810536225298</v>
      </c>
      <c r="AH16" s="39">
        <v>98.96115852146437</v>
      </c>
      <c r="AI16" s="51">
        <v>98.022413319814433</v>
      </c>
      <c r="AJ16" s="51">
        <v>97.072090835650187</v>
      </c>
      <c r="AK16" s="51">
        <v>95.956652272249741</v>
      </c>
      <c r="AL16" s="51">
        <v>95.000547606593699</v>
      </c>
      <c r="AM16" s="51">
        <v>94.159540328722287</v>
      </c>
      <c r="AN16" s="51">
        <v>93.285112802880661</v>
      </c>
      <c r="AO16" s="51">
        <v>92.481554069287057</v>
      </c>
      <c r="AP16" s="51">
        <v>91.651264740526955</v>
      </c>
      <c r="AQ16" s="51">
        <v>91.070469417775996</v>
      </c>
      <c r="AR16" s="51">
        <v>90.586853138303297</v>
      </c>
    </row>
    <row r="17" spans="1:44">
      <c r="A17" s="12"/>
      <c r="B17" s="12"/>
      <c r="C17" s="8"/>
      <c r="D17" s="8"/>
      <c r="E17" s="8"/>
      <c r="F17" s="35"/>
      <c r="G17" s="35"/>
      <c r="H17" s="35"/>
      <c r="I17" s="35"/>
      <c r="J17" s="35"/>
      <c r="K17" s="35"/>
      <c r="L17" s="35"/>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row>
    <row r="18" spans="1:44">
      <c r="A18" s="30" t="s">
        <v>130</v>
      </c>
      <c r="B18" s="30"/>
      <c r="C18" s="31"/>
      <c r="D18" s="31"/>
      <c r="E18" s="31"/>
      <c r="F18" s="31"/>
      <c r="G18" s="31"/>
      <c r="H18" s="31"/>
      <c r="I18" s="31"/>
      <c r="J18" s="31"/>
      <c r="K18" s="31"/>
      <c r="L18" s="31"/>
      <c r="M18" s="31"/>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row>
    <row r="19" spans="1:44">
      <c r="A19" s="32"/>
      <c r="B19" s="32"/>
      <c r="C19" s="32" t="s">
        <v>50</v>
      </c>
      <c r="D19" s="32"/>
      <c r="E19" s="32" t="s">
        <v>51</v>
      </c>
      <c r="F19" s="33">
        <v>2022</v>
      </c>
      <c r="G19" s="33">
        <v>2023</v>
      </c>
      <c r="H19" s="33">
        <v>2024</v>
      </c>
      <c r="I19" s="33">
        <v>2025</v>
      </c>
      <c r="J19" s="33">
        <v>2026</v>
      </c>
      <c r="K19" s="33">
        <v>2027</v>
      </c>
      <c r="L19" s="33">
        <v>2028</v>
      </c>
      <c r="M19" s="33">
        <v>2029</v>
      </c>
      <c r="N19" s="33">
        <v>2030</v>
      </c>
      <c r="O19" s="33">
        <v>2031</v>
      </c>
      <c r="P19" s="33">
        <v>2032</v>
      </c>
      <c r="Q19" s="33">
        <v>2033</v>
      </c>
      <c r="R19" s="33">
        <v>2034</v>
      </c>
      <c r="S19" s="33">
        <v>2035</v>
      </c>
      <c r="T19" s="33">
        <v>2036</v>
      </c>
      <c r="U19" s="33">
        <v>2037</v>
      </c>
      <c r="V19" s="33">
        <v>2038</v>
      </c>
      <c r="W19" s="33">
        <v>2039</v>
      </c>
      <c r="X19" s="33">
        <v>2040</v>
      </c>
      <c r="Y19" s="33">
        <v>2041</v>
      </c>
      <c r="Z19" s="33">
        <v>2042</v>
      </c>
      <c r="AA19" s="33">
        <v>2043</v>
      </c>
      <c r="AB19" s="33">
        <v>2044</v>
      </c>
      <c r="AC19" s="33">
        <v>2045</v>
      </c>
      <c r="AD19" s="33">
        <v>2046</v>
      </c>
      <c r="AE19" s="33">
        <v>2047</v>
      </c>
      <c r="AF19" s="33">
        <v>2048</v>
      </c>
      <c r="AG19" s="33">
        <v>2049</v>
      </c>
      <c r="AH19" s="33">
        <v>2050</v>
      </c>
      <c r="AI19" s="33">
        <v>2051</v>
      </c>
      <c r="AJ19" s="33">
        <v>2052</v>
      </c>
      <c r="AK19" s="33">
        <v>2053</v>
      </c>
      <c r="AL19" s="33">
        <v>2054</v>
      </c>
      <c r="AM19" s="33">
        <v>2055</v>
      </c>
      <c r="AN19" s="33">
        <v>2056</v>
      </c>
      <c r="AO19" s="33">
        <v>2057</v>
      </c>
      <c r="AP19" s="33">
        <v>2058</v>
      </c>
      <c r="AQ19" s="33">
        <v>2059</v>
      </c>
      <c r="AR19" s="33">
        <v>2060</v>
      </c>
    </row>
    <row r="20" spans="1:44">
      <c r="A20" s="12"/>
      <c r="B20" s="12" t="s">
        <v>131</v>
      </c>
      <c r="C20" s="8" t="s">
        <v>132</v>
      </c>
      <c r="D20" s="8"/>
      <c r="E20" s="34" t="s">
        <v>117</v>
      </c>
      <c r="F20" s="39">
        <v>167.61</v>
      </c>
      <c r="G20" s="39">
        <v>141.61000000000001</v>
      </c>
      <c r="H20" s="39">
        <v>108.8</v>
      </c>
      <c r="I20" s="39">
        <v>82.13</v>
      </c>
      <c r="J20" s="39">
        <v>67.709999999999994</v>
      </c>
      <c r="K20" s="39">
        <v>60.32</v>
      </c>
      <c r="L20" s="39">
        <v>52.92</v>
      </c>
      <c r="M20" s="39">
        <v>47.9</v>
      </c>
      <c r="N20" s="39">
        <v>44.4</v>
      </c>
      <c r="O20" s="39">
        <v>45.96</v>
      </c>
      <c r="P20" s="39">
        <v>44.79</v>
      </c>
      <c r="Q20" s="39">
        <v>45.08</v>
      </c>
      <c r="R20" s="39">
        <v>43.81</v>
      </c>
      <c r="S20" s="39">
        <v>42.59</v>
      </c>
      <c r="T20" s="39">
        <v>43.52</v>
      </c>
      <c r="U20" s="39">
        <v>44.33</v>
      </c>
      <c r="V20" s="39">
        <v>45.26</v>
      </c>
      <c r="W20" s="39">
        <v>46.38</v>
      </c>
      <c r="X20" s="39">
        <v>45.97</v>
      </c>
      <c r="Y20" s="39">
        <v>45.06</v>
      </c>
      <c r="Z20" s="39">
        <v>45.47</v>
      </c>
      <c r="AA20" s="39">
        <v>44.05</v>
      </c>
      <c r="AB20" s="39">
        <v>42.01</v>
      </c>
      <c r="AC20" s="39">
        <v>41.77</v>
      </c>
      <c r="AD20" s="39">
        <v>41.35</v>
      </c>
      <c r="AE20" s="39">
        <v>39.32</v>
      </c>
      <c r="AF20" s="39">
        <v>38.06</v>
      </c>
      <c r="AG20" s="39">
        <v>37.69</v>
      </c>
      <c r="AH20" s="39">
        <v>38.25</v>
      </c>
      <c r="AI20" s="39">
        <v>39.81</v>
      </c>
      <c r="AJ20" s="39">
        <v>39.909999999999997</v>
      </c>
      <c r="AK20" s="39">
        <v>42.19</v>
      </c>
      <c r="AL20" s="39">
        <v>42.21</v>
      </c>
      <c r="AM20" s="39">
        <v>41.43</v>
      </c>
      <c r="AN20" s="39">
        <v>39.64</v>
      </c>
      <c r="AO20" s="39">
        <v>38.85</v>
      </c>
      <c r="AP20" s="39">
        <v>36.57</v>
      </c>
      <c r="AQ20" s="39">
        <v>36.47</v>
      </c>
      <c r="AR20" s="39">
        <v>35.58</v>
      </c>
    </row>
    <row r="21" spans="1:44">
      <c r="A21" s="12"/>
      <c r="B21" s="12"/>
      <c r="C21" s="8" t="s">
        <v>133</v>
      </c>
      <c r="D21" s="8"/>
      <c r="E21" s="34" t="s">
        <v>117</v>
      </c>
      <c r="F21" s="39">
        <v>183.1</v>
      </c>
      <c r="G21" s="39">
        <v>155.5</v>
      </c>
      <c r="H21" s="39">
        <v>118.78</v>
      </c>
      <c r="I21" s="39">
        <v>90.09</v>
      </c>
      <c r="J21" s="39">
        <v>74.459999999999994</v>
      </c>
      <c r="K21" s="39">
        <v>65.540000000000006</v>
      </c>
      <c r="L21" s="39">
        <v>56.49</v>
      </c>
      <c r="M21" s="39">
        <v>50.42</v>
      </c>
      <c r="N21" s="39">
        <v>44.9</v>
      </c>
      <c r="O21" s="39">
        <v>45.58</v>
      </c>
      <c r="P21" s="39">
        <v>43.11</v>
      </c>
      <c r="Q21" s="39">
        <v>42.82</v>
      </c>
      <c r="R21" s="39">
        <v>41.1</v>
      </c>
      <c r="S21" s="39">
        <v>39.409999999999997</v>
      </c>
      <c r="T21" s="39">
        <v>40.22</v>
      </c>
      <c r="U21" s="39">
        <v>41.18</v>
      </c>
      <c r="V21" s="39">
        <v>42.43</v>
      </c>
      <c r="W21" s="39">
        <v>44</v>
      </c>
      <c r="X21" s="39">
        <v>43.59</v>
      </c>
      <c r="Y21" s="39">
        <v>42.69</v>
      </c>
      <c r="Z21" s="39">
        <v>43.24</v>
      </c>
      <c r="AA21" s="39">
        <v>42.08</v>
      </c>
      <c r="AB21" s="39">
        <v>40.159999999999997</v>
      </c>
      <c r="AC21" s="39">
        <v>40.200000000000003</v>
      </c>
      <c r="AD21" s="39">
        <v>39.85</v>
      </c>
      <c r="AE21" s="39">
        <v>37.97</v>
      </c>
      <c r="AF21" s="39">
        <v>36.76</v>
      </c>
      <c r="AG21" s="39">
        <v>36.1</v>
      </c>
      <c r="AH21" s="39">
        <v>36.32</v>
      </c>
      <c r="AI21" s="39">
        <v>37.94</v>
      </c>
      <c r="AJ21" s="39">
        <v>37.950000000000003</v>
      </c>
      <c r="AK21" s="39">
        <v>40.6</v>
      </c>
      <c r="AL21" s="39">
        <v>40.51</v>
      </c>
      <c r="AM21" s="39">
        <v>39.74</v>
      </c>
      <c r="AN21" s="39">
        <v>38.15</v>
      </c>
      <c r="AO21" s="39">
        <v>37.81</v>
      </c>
      <c r="AP21" s="39">
        <v>35.18</v>
      </c>
      <c r="AQ21" s="39">
        <v>35.17</v>
      </c>
      <c r="AR21" s="39">
        <v>34.24</v>
      </c>
    </row>
    <row r="22" spans="1:44">
      <c r="A22" s="12"/>
      <c r="B22" s="12"/>
      <c r="C22" s="8"/>
      <c r="D22" s="8"/>
      <c r="E22" s="34"/>
      <c r="F22" s="35"/>
      <c r="G22" s="35"/>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row>
    <row r="23" spans="1:44">
      <c r="A23" s="12"/>
      <c r="B23" s="12" t="s">
        <v>134</v>
      </c>
      <c r="C23" s="8" t="s">
        <v>135</v>
      </c>
      <c r="D23" s="8"/>
      <c r="E23" s="34" t="s">
        <v>136</v>
      </c>
      <c r="F23" s="39">
        <v>91.64</v>
      </c>
      <c r="G23" s="39">
        <v>91.3</v>
      </c>
      <c r="H23" s="39">
        <v>68.010000000000005</v>
      </c>
      <c r="I23" s="39">
        <v>22.56</v>
      </c>
      <c r="J23" s="39">
        <v>9.42</v>
      </c>
      <c r="K23" s="39">
        <v>7.01</v>
      </c>
      <c r="L23" s="39">
        <v>5.71</v>
      </c>
      <c r="M23" s="39">
        <v>5.66</v>
      </c>
      <c r="N23" s="39">
        <v>4.68</v>
      </c>
      <c r="O23" s="39">
        <v>5.42</v>
      </c>
      <c r="P23" s="39">
        <v>5.74</v>
      </c>
      <c r="Q23" s="39">
        <v>6.1</v>
      </c>
      <c r="R23" s="39">
        <v>6.07</v>
      </c>
      <c r="S23" s="39">
        <v>6.3</v>
      </c>
      <c r="T23" s="39">
        <v>6.93</v>
      </c>
      <c r="U23" s="39">
        <v>7.68</v>
      </c>
      <c r="V23" s="39">
        <v>8.3699999999999992</v>
      </c>
      <c r="W23" s="39">
        <v>8.94</v>
      </c>
      <c r="X23" s="39">
        <v>9.48</v>
      </c>
      <c r="Y23" s="39">
        <v>9.89</v>
      </c>
      <c r="Z23" s="39">
        <v>11.31</v>
      </c>
      <c r="AA23" s="39">
        <v>10.8</v>
      </c>
      <c r="AB23" s="39">
        <v>10.31</v>
      </c>
      <c r="AC23" s="39">
        <v>10.24</v>
      </c>
      <c r="AD23" s="39">
        <v>10.5</v>
      </c>
      <c r="AE23" s="39">
        <v>9.4700000000000006</v>
      </c>
      <c r="AF23" s="39">
        <v>8.99</v>
      </c>
      <c r="AG23" s="39">
        <v>8.75</v>
      </c>
      <c r="AH23" s="39">
        <v>8.8000000000000007</v>
      </c>
      <c r="AI23" s="39">
        <v>9.15</v>
      </c>
      <c r="AJ23" s="39">
        <v>8.81</v>
      </c>
      <c r="AK23" s="39">
        <v>9.5</v>
      </c>
      <c r="AL23" s="39">
        <v>9.5299999999999994</v>
      </c>
      <c r="AM23" s="39">
        <v>8.92</v>
      </c>
      <c r="AN23" s="39">
        <v>8.31</v>
      </c>
      <c r="AO23" s="39">
        <v>7.67</v>
      </c>
      <c r="AP23" s="39">
        <v>7.12</v>
      </c>
      <c r="AQ23" s="39">
        <v>7.18</v>
      </c>
      <c r="AR23" s="39">
        <v>6.9</v>
      </c>
    </row>
    <row r="24" spans="1:44">
      <c r="A24" s="12"/>
      <c r="B24" s="12"/>
      <c r="C24" s="8" t="s">
        <v>137</v>
      </c>
      <c r="D24" s="8"/>
      <c r="E24" s="34" t="s">
        <v>136</v>
      </c>
      <c r="F24" s="39">
        <v>4.87</v>
      </c>
      <c r="G24" s="39">
        <v>3.71</v>
      </c>
      <c r="H24" s="39">
        <v>20.89</v>
      </c>
      <c r="I24" s="39">
        <v>41.06</v>
      </c>
      <c r="J24" s="39">
        <v>27.55</v>
      </c>
      <c r="K24" s="39">
        <v>20.7</v>
      </c>
      <c r="L24" s="39">
        <v>14.3</v>
      </c>
      <c r="M24" s="39">
        <v>12.86</v>
      </c>
      <c r="N24" s="39">
        <v>11.06</v>
      </c>
      <c r="O24" s="39">
        <v>13.2</v>
      </c>
      <c r="P24" s="39">
        <v>13.5</v>
      </c>
      <c r="Q24" s="39">
        <v>14.47</v>
      </c>
      <c r="R24" s="39">
        <v>14.16</v>
      </c>
      <c r="S24" s="39">
        <v>14.07</v>
      </c>
      <c r="T24" s="39">
        <v>14.63</v>
      </c>
      <c r="U24" s="39">
        <v>14.5</v>
      </c>
      <c r="V24" s="39">
        <v>14.46</v>
      </c>
      <c r="W24" s="39">
        <v>14.73</v>
      </c>
      <c r="X24" s="39">
        <v>13.33</v>
      </c>
      <c r="Y24" s="39">
        <v>12.12</v>
      </c>
      <c r="Z24" s="39">
        <v>10.35</v>
      </c>
      <c r="AA24" s="39">
        <v>10.01</v>
      </c>
      <c r="AB24" s="39">
        <v>9.07</v>
      </c>
      <c r="AC24" s="39">
        <v>8.93</v>
      </c>
      <c r="AD24" s="39">
        <v>7.6</v>
      </c>
      <c r="AE24" s="39">
        <v>7.01</v>
      </c>
      <c r="AF24" s="39">
        <v>6.16</v>
      </c>
      <c r="AG24" s="39">
        <v>5.65</v>
      </c>
      <c r="AH24" s="39">
        <v>5.28</v>
      </c>
      <c r="AI24" s="39">
        <v>5.3</v>
      </c>
      <c r="AJ24" s="39">
        <v>5.45</v>
      </c>
      <c r="AK24" s="39">
        <v>5.39</v>
      </c>
      <c r="AL24" s="39">
        <v>5.29</v>
      </c>
      <c r="AM24" s="39">
        <v>5.26</v>
      </c>
      <c r="AN24" s="39">
        <v>4.22</v>
      </c>
      <c r="AO24" s="39">
        <v>3.77</v>
      </c>
      <c r="AP24" s="39">
        <v>3.38</v>
      </c>
      <c r="AQ24" s="39">
        <v>3.3</v>
      </c>
      <c r="AR24" s="39">
        <v>3.31</v>
      </c>
    </row>
    <row r="25" spans="1:44">
      <c r="A25" s="12"/>
      <c r="B25" s="12"/>
      <c r="C25" s="8" t="s">
        <v>138</v>
      </c>
      <c r="D25" s="8"/>
      <c r="E25" s="34" t="s">
        <v>136</v>
      </c>
      <c r="F25" s="39">
        <v>1.2</v>
      </c>
      <c r="G25" s="39">
        <v>1.4</v>
      </c>
      <c r="H25" s="39">
        <v>5.04</v>
      </c>
      <c r="I25" s="39">
        <v>19.34</v>
      </c>
      <c r="J25" s="39">
        <v>32.39</v>
      </c>
      <c r="K25" s="39">
        <v>31.15</v>
      </c>
      <c r="L25" s="39">
        <v>29.13</v>
      </c>
      <c r="M25" s="39">
        <v>24.69</v>
      </c>
      <c r="N25" s="39">
        <v>22.35</v>
      </c>
      <c r="O25" s="39">
        <v>20.98</v>
      </c>
      <c r="P25" s="39">
        <v>18.88</v>
      </c>
      <c r="Q25" s="39">
        <v>17.350000000000001</v>
      </c>
      <c r="R25" s="39">
        <v>15.96</v>
      </c>
      <c r="S25" s="39">
        <v>14.22</v>
      </c>
      <c r="T25" s="39">
        <v>13.09</v>
      </c>
      <c r="U25" s="39">
        <v>12.68</v>
      </c>
      <c r="V25" s="39">
        <v>12.61</v>
      </c>
      <c r="W25" s="39">
        <v>12.49</v>
      </c>
      <c r="X25" s="39">
        <v>12.9</v>
      </c>
      <c r="Y25" s="39">
        <v>12.73</v>
      </c>
      <c r="Z25" s="39">
        <v>12.32</v>
      </c>
      <c r="AA25" s="39">
        <v>11.73</v>
      </c>
      <c r="AB25" s="39">
        <v>11.31</v>
      </c>
      <c r="AC25" s="39">
        <v>10.68</v>
      </c>
      <c r="AD25" s="39">
        <v>10.74</v>
      </c>
      <c r="AE25" s="39">
        <v>10.46</v>
      </c>
      <c r="AF25" s="39">
        <v>10.7</v>
      </c>
      <c r="AG25" s="39">
        <v>10.96</v>
      </c>
      <c r="AH25" s="39">
        <v>10.91</v>
      </c>
      <c r="AI25" s="39">
        <v>11.46</v>
      </c>
      <c r="AJ25" s="39">
        <v>11.29</v>
      </c>
      <c r="AK25" s="39">
        <v>12.47</v>
      </c>
      <c r="AL25" s="39">
        <v>12.44</v>
      </c>
      <c r="AM25" s="39">
        <v>12.44</v>
      </c>
      <c r="AN25" s="39">
        <v>11.83</v>
      </c>
      <c r="AO25" s="39">
        <v>11.62</v>
      </c>
      <c r="AP25" s="39">
        <v>11.15</v>
      </c>
      <c r="AQ25" s="39">
        <v>10.89</v>
      </c>
      <c r="AR25" s="39">
        <v>10.65</v>
      </c>
    </row>
    <row r="26" spans="1:44">
      <c r="A26" s="12"/>
      <c r="B26" s="12"/>
      <c r="C26" s="8" t="s">
        <v>139</v>
      </c>
      <c r="D26" s="8"/>
      <c r="E26" s="34" t="s">
        <v>136</v>
      </c>
      <c r="F26" s="39">
        <v>0.54</v>
      </c>
      <c r="G26" s="39">
        <v>0.54</v>
      </c>
      <c r="H26" s="39">
        <v>0.97</v>
      </c>
      <c r="I26" s="39">
        <v>4.6100000000000003</v>
      </c>
      <c r="J26" s="39">
        <v>9.15</v>
      </c>
      <c r="K26" s="39">
        <v>11.84</v>
      </c>
      <c r="L26" s="39">
        <v>13.88</v>
      </c>
      <c r="M26" s="39">
        <v>13.56</v>
      </c>
      <c r="N26" s="39">
        <v>15.43</v>
      </c>
      <c r="O26" s="39">
        <v>14.32</v>
      </c>
      <c r="P26" s="39">
        <v>12.88</v>
      </c>
      <c r="Q26" s="39">
        <v>13.13</v>
      </c>
      <c r="R26" s="39">
        <v>12.37</v>
      </c>
      <c r="S26" s="39">
        <v>11.56</v>
      </c>
      <c r="T26" s="39">
        <v>12.7</v>
      </c>
      <c r="U26" s="39">
        <v>12.59</v>
      </c>
      <c r="V26" s="39">
        <v>13.86</v>
      </c>
      <c r="W26" s="39">
        <v>13.55</v>
      </c>
      <c r="X26" s="39">
        <v>12.86</v>
      </c>
      <c r="Y26" s="39">
        <v>13.03</v>
      </c>
      <c r="Z26" s="39">
        <v>12.53</v>
      </c>
      <c r="AA26" s="39">
        <v>12.01</v>
      </c>
      <c r="AB26" s="39">
        <v>11.35</v>
      </c>
      <c r="AC26" s="39">
        <v>10.88</v>
      </c>
      <c r="AD26" s="39">
        <v>10.5</v>
      </c>
      <c r="AE26" s="39">
        <v>9.64</v>
      </c>
      <c r="AF26" s="39">
        <v>8.5299999999999994</v>
      </c>
      <c r="AG26" s="39">
        <v>8.4700000000000006</v>
      </c>
      <c r="AH26" s="39">
        <v>9.2100000000000009</v>
      </c>
      <c r="AI26" s="39">
        <v>9.33</v>
      </c>
      <c r="AJ26" s="39">
        <v>8.98</v>
      </c>
      <c r="AK26" s="39">
        <v>11.63</v>
      </c>
      <c r="AL26" s="39">
        <v>11.67</v>
      </c>
      <c r="AM26" s="39">
        <v>10.94</v>
      </c>
      <c r="AN26" s="39">
        <v>9.81</v>
      </c>
      <c r="AO26" s="39">
        <v>8.9600000000000009</v>
      </c>
      <c r="AP26" s="39">
        <v>8.85</v>
      </c>
      <c r="AQ26" s="39">
        <v>8.8000000000000007</v>
      </c>
      <c r="AR26" s="39">
        <v>8.48</v>
      </c>
    </row>
    <row r="27" spans="1:44">
      <c r="A27" s="40"/>
      <c r="B27" s="12"/>
      <c r="C27" s="8" t="s">
        <v>140</v>
      </c>
      <c r="D27" s="8"/>
      <c r="E27" s="34" t="s">
        <v>136</v>
      </c>
      <c r="F27" s="39">
        <v>0.47</v>
      </c>
      <c r="G27" s="39">
        <v>0.79</v>
      </c>
      <c r="H27" s="39">
        <v>1.22</v>
      </c>
      <c r="I27" s="39">
        <v>3.98</v>
      </c>
      <c r="J27" s="39">
        <v>7</v>
      </c>
      <c r="K27" s="39">
        <v>8.5299999999999994</v>
      </c>
      <c r="L27" s="39">
        <v>8.84</v>
      </c>
      <c r="M27" s="39">
        <v>8.39</v>
      </c>
      <c r="N27" s="39">
        <v>8.92</v>
      </c>
      <c r="O27" s="39">
        <v>8.57</v>
      </c>
      <c r="P27" s="39">
        <v>9.0299999999999994</v>
      </c>
      <c r="Q27" s="39">
        <v>8.25</v>
      </c>
      <c r="R27" s="39">
        <v>8.8699999999999992</v>
      </c>
      <c r="S27" s="39">
        <v>8.9700000000000006</v>
      </c>
      <c r="T27" s="39">
        <v>8.42</v>
      </c>
      <c r="U27" s="39">
        <v>9.43</v>
      </c>
      <c r="V27" s="39">
        <v>7.56</v>
      </c>
      <c r="W27" s="39">
        <v>7.32</v>
      </c>
      <c r="X27" s="39">
        <v>7.84</v>
      </c>
      <c r="Y27" s="39">
        <v>8.15</v>
      </c>
      <c r="Z27" s="39">
        <v>9.74</v>
      </c>
      <c r="AA27" s="39">
        <v>11.02</v>
      </c>
      <c r="AB27" s="39">
        <v>11.87</v>
      </c>
      <c r="AC27" s="39">
        <v>13.69</v>
      </c>
      <c r="AD27" s="39">
        <v>14.27</v>
      </c>
      <c r="AE27" s="39">
        <v>14.79</v>
      </c>
      <c r="AF27" s="39">
        <v>15.13</v>
      </c>
      <c r="AG27" s="39">
        <v>15.17</v>
      </c>
      <c r="AH27" s="39">
        <v>14.57</v>
      </c>
      <c r="AI27" s="39">
        <v>15.42</v>
      </c>
      <c r="AJ27" s="39">
        <v>16.18</v>
      </c>
      <c r="AK27" s="39">
        <v>14.93</v>
      </c>
      <c r="AL27" s="39">
        <v>15.49</v>
      </c>
      <c r="AM27" s="39">
        <v>16.59</v>
      </c>
      <c r="AN27" s="39">
        <v>17.489999999999998</v>
      </c>
      <c r="AO27" s="39">
        <v>17.46</v>
      </c>
      <c r="AP27" s="39">
        <v>18.079999999999998</v>
      </c>
      <c r="AQ27" s="39">
        <v>18.239999999999998</v>
      </c>
      <c r="AR27" s="39">
        <v>17.87</v>
      </c>
    </row>
    <row r="28" spans="1:44">
      <c r="A28" s="40"/>
      <c r="B28" s="12"/>
      <c r="C28" s="8" t="s">
        <v>141</v>
      </c>
      <c r="D28" s="8"/>
      <c r="E28" s="34" t="s">
        <v>136</v>
      </c>
      <c r="F28" s="39">
        <v>1.24</v>
      </c>
      <c r="G28" s="39">
        <v>2.0299999999999998</v>
      </c>
      <c r="H28" s="39">
        <v>3.51</v>
      </c>
      <c r="I28" s="39">
        <v>7.02</v>
      </c>
      <c r="J28" s="39">
        <v>13.07</v>
      </c>
      <c r="K28" s="39">
        <v>19.78</v>
      </c>
      <c r="L28" s="39">
        <v>27.95</v>
      </c>
      <c r="M28" s="39">
        <v>34.82</v>
      </c>
      <c r="N28" s="39">
        <v>37.54</v>
      </c>
      <c r="O28" s="39">
        <v>37.31</v>
      </c>
      <c r="P28" s="39">
        <v>39.75</v>
      </c>
      <c r="Q28" s="39">
        <v>40.5</v>
      </c>
      <c r="R28" s="39">
        <v>42.41</v>
      </c>
      <c r="S28" s="39">
        <v>44.71</v>
      </c>
      <c r="T28" s="39">
        <v>44.06</v>
      </c>
      <c r="U28" s="39">
        <v>43.01</v>
      </c>
      <c r="V28" s="39">
        <v>42.98</v>
      </c>
      <c r="W28" s="39">
        <v>42.91</v>
      </c>
      <c r="X28" s="39">
        <v>43.57</v>
      </c>
      <c r="Y28" s="39">
        <v>44.08</v>
      </c>
      <c r="Z28" s="39">
        <v>43.76</v>
      </c>
      <c r="AA28" s="39">
        <v>44.43</v>
      </c>
      <c r="AB28" s="39">
        <v>46.08</v>
      </c>
      <c r="AC28" s="39">
        <v>45.58</v>
      </c>
      <c r="AD28" s="39">
        <v>46.39</v>
      </c>
      <c r="AE28" s="39">
        <v>48.6</v>
      </c>
      <c r="AF28" s="39">
        <v>50.48</v>
      </c>
      <c r="AG28" s="39">
        <v>50.93</v>
      </c>
      <c r="AH28" s="39">
        <v>51.15</v>
      </c>
      <c r="AI28" s="39">
        <v>49.25</v>
      </c>
      <c r="AJ28" s="39">
        <v>49.23</v>
      </c>
      <c r="AK28" s="39">
        <v>46</v>
      </c>
      <c r="AL28" s="39">
        <v>45.57</v>
      </c>
      <c r="AM28" s="39">
        <v>45.82</v>
      </c>
      <c r="AN28" s="39">
        <v>48.32</v>
      </c>
      <c r="AO28" s="39">
        <v>50.5</v>
      </c>
      <c r="AP28" s="39">
        <v>51.4</v>
      </c>
      <c r="AQ28" s="39">
        <v>51.58</v>
      </c>
      <c r="AR28" s="39">
        <v>52.76</v>
      </c>
    </row>
    <row r="29" spans="1:44">
      <c r="A29" s="40"/>
      <c r="B29" s="12"/>
      <c r="C29" s="8" t="s">
        <v>142</v>
      </c>
      <c r="D29" s="8"/>
      <c r="E29" s="34" t="s">
        <v>136</v>
      </c>
      <c r="F29" s="39">
        <v>0.03</v>
      </c>
      <c r="G29" s="39">
        <v>0.23</v>
      </c>
      <c r="H29" s="39">
        <v>0.37</v>
      </c>
      <c r="I29" s="39">
        <v>1.43</v>
      </c>
      <c r="J29" s="39">
        <v>1.42</v>
      </c>
      <c r="K29" s="39">
        <v>0.98</v>
      </c>
      <c r="L29" s="39">
        <v>0.19</v>
      </c>
      <c r="M29" s="39">
        <v>0.03</v>
      </c>
      <c r="N29" s="39">
        <v>0.02</v>
      </c>
      <c r="O29" s="39">
        <v>0.21</v>
      </c>
      <c r="P29" s="39">
        <v>0.23</v>
      </c>
      <c r="Q29" s="39">
        <v>0.19</v>
      </c>
      <c r="R29" s="39">
        <v>0.16</v>
      </c>
      <c r="S29" s="39">
        <v>0.17</v>
      </c>
      <c r="T29" s="39">
        <v>0.17</v>
      </c>
      <c r="U29" s="39">
        <v>0.11</v>
      </c>
      <c r="V29" s="39">
        <v>0.15</v>
      </c>
      <c r="W29" s="39">
        <v>0.06</v>
      </c>
      <c r="X29" s="39">
        <v>0.02</v>
      </c>
      <c r="Y29" s="39">
        <v>0</v>
      </c>
      <c r="Z29" s="39">
        <v>0</v>
      </c>
      <c r="AA29" s="39">
        <v>0</v>
      </c>
      <c r="AB29" s="39">
        <v>0.02</v>
      </c>
      <c r="AC29" s="39">
        <v>0</v>
      </c>
      <c r="AD29" s="39">
        <v>0</v>
      </c>
      <c r="AE29" s="39">
        <v>0.02</v>
      </c>
      <c r="AF29" s="39">
        <v>0.01</v>
      </c>
      <c r="AG29" s="39">
        <v>7.0000000000000007E-2</v>
      </c>
      <c r="AH29" s="39">
        <v>0.09</v>
      </c>
      <c r="AI29" s="39">
        <v>0.09</v>
      </c>
      <c r="AJ29" s="39">
        <v>0.06</v>
      </c>
      <c r="AK29" s="39">
        <v>7.0000000000000007E-2</v>
      </c>
      <c r="AL29" s="39">
        <v>0.02</v>
      </c>
      <c r="AM29" s="39">
        <v>0.03</v>
      </c>
      <c r="AN29" s="39">
        <v>0.02</v>
      </c>
      <c r="AO29" s="39">
        <v>0.02</v>
      </c>
      <c r="AP29" s="39">
        <v>0.02</v>
      </c>
      <c r="AQ29" s="39">
        <v>0.01</v>
      </c>
      <c r="AR29" s="39">
        <v>0.02</v>
      </c>
    </row>
    <row r="30" spans="1:44">
      <c r="A30" s="12"/>
      <c r="B30" s="12"/>
      <c r="C30" s="8"/>
      <c r="D30" s="8"/>
      <c r="E30" s="34"/>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row>
    <row r="31" spans="1:44">
      <c r="A31" s="12"/>
      <c r="B31" s="12"/>
      <c r="C31" s="8" t="s">
        <v>143</v>
      </c>
      <c r="D31" s="8"/>
      <c r="E31" s="34" t="s">
        <v>117</v>
      </c>
      <c r="F31" s="39">
        <v>87.7</v>
      </c>
      <c r="G31" s="39">
        <v>80.02</v>
      </c>
      <c r="H31" s="39">
        <v>37.25</v>
      </c>
      <c r="I31" s="39">
        <v>6.43</v>
      </c>
      <c r="J31" s="39">
        <v>3.14</v>
      </c>
      <c r="K31" s="39">
        <v>2.0499999999999998</v>
      </c>
      <c r="L31" s="39">
        <v>0.05</v>
      </c>
      <c r="M31" s="39">
        <v>0.05</v>
      </c>
      <c r="N31" s="39">
        <v>0.05</v>
      </c>
      <c r="O31" s="39">
        <v>0.05</v>
      </c>
      <c r="P31" s="39">
        <v>0.05</v>
      </c>
      <c r="Q31" s="39">
        <v>0.05</v>
      </c>
      <c r="R31" s="39">
        <v>0.1</v>
      </c>
      <c r="S31" s="39">
        <v>0.1</v>
      </c>
      <c r="T31" s="39">
        <v>1.81</v>
      </c>
      <c r="U31" s="39">
        <v>2.0499999999999998</v>
      </c>
      <c r="V31" s="39">
        <v>2.0499999999999998</v>
      </c>
      <c r="W31" s="39">
        <v>2.0499999999999998</v>
      </c>
      <c r="X31" s="39">
        <v>2.0499999999999998</v>
      </c>
      <c r="Y31" s="39">
        <v>2.0499999999999998</v>
      </c>
      <c r="Z31" s="39">
        <v>2.0499999999999998</v>
      </c>
      <c r="AA31" s="39">
        <v>2.0499999999999998</v>
      </c>
      <c r="AB31" s="39">
        <v>2.0499999999999998</v>
      </c>
      <c r="AC31" s="39">
        <v>2.0699999999999998</v>
      </c>
      <c r="AD31" s="39">
        <v>2.1</v>
      </c>
      <c r="AE31" s="39">
        <v>2.06</v>
      </c>
      <c r="AF31" s="39">
        <v>2.0499999999999998</v>
      </c>
      <c r="AG31" s="39">
        <v>2.0499999999999998</v>
      </c>
      <c r="AH31" s="39">
        <v>2.0499999999999998</v>
      </c>
      <c r="AI31" s="39">
        <v>2.08</v>
      </c>
      <c r="AJ31" s="39">
        <v>2.14</v>
      </c>
      <c r="AK31" s="39">
        <v>4.43</v>
      </c>
      <c r="AL31" s="39">
        <v>4.1900000000000004</v>
      </c>
      <c r="AM31" s="39">
        <v>4.5599999999999996</v>
      </c>
      <c r="AN31" s="39">
        <v>4.84</v>
      </c>
      <c r="AO31" s="39">
        <v>4.79</v>
      </c>
      <c r="AP31" s="39">
        <v>4.78</v>
      </c>
      <c r="AQ31" s="39">
        <v>4.9000000000000004</v>
      </c>
      <c r="AR31" s="39">
        <v>4.9000000000000004</v>
      </c>
    </row>
    <row r="32" spans="1:44">
      <c r="A32" s="12"/>
      <c r="B32" s="12"/>
      <c r="C32" s="8" t="s">
        <v>144</v>
      </c>
      <c r="D32" s="8"/>
      <c r="E32" s="34" t="s">
        <v>117</v>
      </c>
      <c r="F32" s="39">
        <v>105.98</v>
      </c>
      <c r="G32" s="39">
        <v>104.63</v>
      </c>
      <c r="H32" s="39">
        <v>77.180000000000007</v>
      </c>
      <c r="I32" s="39">
        <v>25.82</v>
      </c>
      <c r="J32" s="39">
        <v>11.13</v>
      </c>
      <c r="K32" s="39">
        <v>5.1100000000000003</v>
      </c>
      <c r="L32" s="39">
        <v>2.14</v>
      </c>
      <c r="M32" s="39">
        <v>0.05</v>
      </c>
      <c r="N32" s="39">
        <v>0.05</v>
      </c>
      <c r="O32" s="39">
        <v>0.1</v>
      </c>
      <c r="P32" s="39">
        <v>1.1200000000000001</v>
      </c>
      <c r="Q32" s="39">
        <v>2.04</v>
      </c>
      <c r="R32" s="39">
        <v>2.0499999999999998</v>
      </c>
      <c r="S32" s="39">
        <v>2.0499999999999998</v>
      </c>
      <c r="T32" s="39">
        <v>2.0499999999999998</v>
      </c>
      <c r="U32" s="39">
        <v>2.0499999999999998</v>
      </c>
      <c r="V32" s="39">
        <v>2.0499999999999998</v>
      </c>
      <c r="W32" s="39">
        <v>2.0499999999999998</v>
      </c>
      <c r="X32" s="39">
        <v>2.0499999999999998</v>
      </c>
      <c r="Y32" s="39">
        <v>2.06</v>
      </c>
      <c r="Z32" s="39">
        <v>2.09</v>
      </c>
      <c r="AA32" s="39">
        <v>2.23</v>
      </c>
      <c r="AB32" s="39">
        <v>2.75</v>
      </c>
      <c r="AC32" s="39">
        <v>3.95</v>
      </c>
      <c r="AD32" s="39">
        <v>4.55</v>
      </c>
      <c r="AE32" s="39">
        <v>3.85</v>
      </c>
      <c r="AF32" s="39">
        <v>3.74</v>
      </c>
      <c r="AG32" s="39">
        <v>3.6</v>
      </c>
      <c r="AH32" s="39">
        <v>3.7</v>
      </c>
      <c r="AI32" s="39">
        <v>4.95</v>
      </c>
      <c r="AJ32" s="39">
        <v>5.17</v>
      </c>
      <c r="AK32" s="39">
        <v>6.58</v>
      </c>
      <c r="AL32" s="39">
        <v>6.57</v>
      </c>
      <c r="AM32" s="39">
        <v>7.5</v>
      </c>
      <c r="AN32" s="39">
        <v>7.72</v>
      </c>
      <c r="AO32" s="39">
        <v>7.48</v>
      </c>
      <c r="AP32" s="39">
        <v>6.99</v>
      </c>
      <c r="AQ32" s="39">
        <v>7.06</v>
      </c>
      <c r="AR32" s="39">
        <v>6.61</v>
      </c>
    </row>
    <row r="33" spans="1:44">
      <c r="A33" s="12"/>
      <c r="B33" s="12"/>
      <c r="C33" s="8" t="s">
        <v>145</v>
      </c>
      <c r="D33" s="8"/>
      <c r="E33" s="34" t="s">
        <v>117</v>
      </c>
      <c r="F33" s="39">
        <v>229.43</v>
      </c>
      <c r="G33" s="39">
        <v>184.73</v>
      </c>
      <c r="H33" s="39">
        <v>141.54</v>
      </c>
      <c r="I33" s="39">
        <v>112.48</v>
      </c>
      <c r="J33" s="39">
        <v>99.14</v>
      </c>
      <c r="K33" s="39">
        <v>94.61</v>
      </c>
      <c r="L33" s="39">
        <v>90.04</v>
      </c>
      <c r="M33" s="39">
        <v>89.57</v>
      </c>
      <c r="N33" s="39">
        <v>86.31</v>
      </c>
      <c r="O33" s="39">
        <v>88.17</v>
      </c>
      <c r="P33" s="39">
        <v>89.25</v>
      </c>
      <c r="Q33" s="39">
        <v>90.72</v>
      </c>
      <c r="R33" s="39">
        <v>90.89</v>
      </c>
      <c r="S33" s="39">
        <v>91.76</v>
      </c>
      <c r="T33" s="39">
        <v>93.51</v>
      </c>
      <c r="U33" s="39">
        <v>95.01</v>
      </c>
      <c r="V33" s="39">
        <v>96.59</v>
      </c>
      <c r="W33" s="39">
        <v>98.04</v>
      </c>
      <c r="X33" s="39">
        <v>98.91</v>
      </c>
      <c r="Y33" s="39">
        <v>99.77</v>
      </c>
      <c r="Z33" s="39">
        <v>103.42</v>
      </c>
      <c r="AA33" s="39">
        <v>101.79</v>
      </c>
      <c r="AB33" s="39">
        <v>100.84</v>
      </c>
      <c r="AC33" s="39">
        <v>100.47</v>
      </c>
      <c r="AD33" s="39">
        <v>100.93</v>
      </c>
      <c r="AE33" s="39">
        <v>98.75</v>
      </c>
      <c r="AF33" s="39">
        <v>97.33</v>
      </c>
      <c r="AG33" s="39">
        <v>95.63</v>
      </c>
      <c r="AH33" s="39">
        <v>94.85</v>
      </c>
      <c r="AI33" s="39">
        <v>96.2</v>
      </c>
      <c r="AJ33" s="39">
        <v>94.76</v>
      </c>
      <c r="AK33" s="39">
        <v>98.24</v>
      </c>
      <c r="AL33" s="39">
        <v>98.07</v>
      </c>
      <c r="AM33" s="39">
        <v>95.44</v>
      </c>
      <c r="AN33" s="39">
        <v>89.41</v>
      </c>
      <c r="AO33" s="39">
        <v>86.33</v>
      </c>
      <c r="AP33" s="39">
        <v>82.25</v>
      </c>
      <c r="AQ33" s="39">
        <v>82.6</v>
      </c>
      <c r="AR33" s="39">
        <v>81.209999999999994</v>
      </c>
    </row>
    <row r="34" spans="1:44">
      <c r="A34" s="12"/>
      <c r="B34" s="12"/>
      <c r="C34" s="8" t="s">
        <v>146</v>
      </c>
      <c r="D34" s="8"/>
      <c r="E34" s="34" t="s">
        <v>117</v>
      </c>
      <c r="F34" s="39">
        <v>249.74</v>
      </c>
      <c r="G34" s="39">
        <v>203.39</v>
      </c>
      <c r="H34" s="39">
        <v>157.36000000000001</v>
      </c>
      <c r="I34" s="39">
        <v>126.52</v>
      </c>
      <c r="J34" s="39">
        <v>113.52</v>
      </c>
      <c r="K34" s="39">
        <v>107.51</v>
      </c>
      <c r="L34" s="39">
        <v>103.06</v>
      </c>
      <c r="M34" s="39">
        <v>102.89</v>
      </c>
      <c r="N34" s="39">
        <v>98.16</v>
      </c>
      <c r="O34" s="39">
        <v>102.06</v>
      </c>
      <c r="P34" s="39">
        <v>103.4</v>
      </c>
      <c r="Q34" s="39">
        <v>104.65</v>
      </c>
      <c r="R34" s="39">
        <v>104.6</v>
      </c>
      <c r="S34" s="39">
        <v>105.23</v>
      </c>
      <c r="T34" s="39">
        <v>107.66</v>
      </c>
      <c r="U34" s="39">
        <v>108.81</v>
      </c>
      <c r="V34" s="39">
        <v>111.42</v>
      </c>
      <c r="W34" s="39">
        <v>114.5</v>
      </c>
      <c r="X34" s="39">
        <v>116.04</v>
      </c>
      <c r="Y34" s="39">
        <v>115.21</v>
      </c>
      <c r="Z34" s="39">
        <v>121.52</v>
      </c>
      <c r="AA34" s="39">
        <v>119.73</v>
      </c>
      <c r="AB34" s="39">
        <v>115.87</v>
      </c>
      <c r="AC34" s="39">
        <v>116.44</v>
      </c>
      <c r="AD34" s="39">
        <v>119</v>
      </c>
      <c r="AE34" s="39">
        <v>116.3</v>
      </c>
      <c r="AF34" s="39">
        <v>115.93</v>
      </c>
      <c r="AG34" s="39">
        <v>115.77</v>
      </c>
      <c r="AH34" s="39">
        <v>119.31</v>
      </c>
      <c r="AI34" s="39">
        <v>121.35</v>
      </c>
      <c r="AJ34" s="39">
        <v>120.33</v>
      </c>
      <c r="AK34" s="39">
        <v>123.65</v>
      </c>
      <c r="AL34" s="39">
        <v>123.45</v>
      </c>
      <c r="AM34" s="39">
        <v>119.22</v>
      </c>
      <c r="AN34" s="39">
        <v>116.25</v>
      </c>
      <c r="AO34" s="39">
        <v>117.16</v>
      </c>
      <c r="AP34" s="39">
        <v>111.48</v>
      </c>
      <c r="AQ34" s="39">
        <v>112.31</v>
      </c>
      <c r="AR34" s="39">
        <v>110.83</v>
      </c>
    </row>
    <row r="35" spans="1:44">
      <c r="A35" s="12"/>
      <c r="B35" s="12"/>
      <c r="C35" s="8"/>
      <c r="D35" s="8"/>
      <c r="E35" s="34"/>
      <c r="F35" s="39"/>
      <c r="G35" s="39"/>
      <c r="H35" s="39"/>
      <c r="I35" s="39"/>
      <c r="J35" s="39"/>
      <c r="K35" s="39"/>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row>
    <row r="36" spans="1:44">
      <c r="A36" s="12"/>
      <c r="B36" s="12"/>
      <c r="C36" s="8" t="s">
        <v>147</v>
      </c>
      <c r="D36" s="8"/>
      <c r="E36" s="34" t="s">
        <v>117</v>
      </c>
      <c r="F36" s="39">
        <v>49.73</v>
      </c>
      <c r="G36" s="39">
        <v>40.25</v>
      </c>
      <c r="H36" s="39">
        <v>34.14</v>
      </c>
      <c r="I36" s="39">
        <v>35.21</v>
      </c>
      <c r="J36" s="39">
        <v>37.799999999999997</v>
      </c>
      <c r="K36" s="39">
        <v>39.61</v>
      </c>
      <c r="L36" s="39">
        <v>39.950000000000003</v>
      </c>
      <c r="M36" s="39">
        <v>42.11</v>
      </c>
      <c r="N36" s="39">
        <v>39.619999999999997</v>
      </c>
      <c r="O36" s="39">
        <v>41.93</v>
      </c>
      <c r="P36" s="39">
        <v>42.99</v>
      </c>
      <c r="Q36" s="39">
        <v>43.99</v>
      </c>
      <c r="R36" s="39">
        <v>44.08</v>
      </c>
      <c r="S36" s="39">
        <v>44.57</v>
      </c>
      <c r="T36" s="39">
        <v>44.88</v>
      </c>
      <c r="U36" s="39">
        <v>44.69</v>
      </c>
      <c r="V36" s="39">
        <v>44.54</v>
      </c>
      <c r="W36" s="39">
        <v>45.65</v>
      </c>
      <c r="X36" s="39">
        <v>44.62</v>
      </c>
      <c r="Y36" s="39">
        <v>43.06</v>
      </c>
      <c r="Z36" s="39">
        <v>44.24</v>
      </c>
      <c r="AA36" s="39">
        <v>42.93</v>
      </c>
      <c r="AB36" s="39">
        <v>40.69</v>
      </c>
      <c r="AC36" s="39">
        <v>40.04</v>
      </c>
      <c r="AD36" s="39">
        <v>40.4</v>
      </c>
      <c r="AE36" s="39">
        <v>39.53</v>
      </c>
      <c r="AF36" s="39">
        <v>40.1</v>
      </c>
      <c r="AG36" s="39">
        <v>40.82</v>
      </c>
      <c r="AH36" s="39">
        <v>43.06</v>
      </c>
      <c r="AI36" s="39">
        <v>43.14</v>
      </c>
      <c r="AJ36" s="39">
        <v>42.64</v>
      </c>
      <c r="AK36" s="39">
        <v>42.99</v>
      </c>
      <c r="AL36" s="39">
        <v>42.6</v>
      </c>
      <c r="AM36" s="39">
        <v>41.25</v>
      </c>
      <c r="AN36" s="39">
        <v>41.8</v>
      </c>
      <c r="AO36" s="39">
        <v>43.62</v>
      </c>
      <c r="AP36" s="39">
        <v>38.69</v>
      </c>
      <c r="AQ36" s="39">
        <v>39.4</v>
      </c>
      <c r="AR36" s="39">
        <v>37.909999999999997</v>
      </c>
    </row>
    <row r="37" spans="1:44">
      <c r="A37" s="12"/>
      <c r="B37" s="37"/>
      <c r="C37" s="8"/>
      <c r="D37" s="8"/>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row>
    <row r="38" spans="1:44">
      <c r="A38" s="30" t="s">
        <v>148</v>
      </c>
      <c r="B38" s="30"/>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row>
    <row r="39" spans="1:44">
      <c r="A39" s="32"/>
      <c r="B39" s="32"/>
      <c r="C39" s="32" t="s">
        <v>50</v>
      </c>
      <c r="D39" s="32"/>
      <c r="E39" s="32" t="s">
        <v>51</v>
      </c>
      <c r="F39" s="33">
        <v>2022</v>
      </c>
      <c r="G39" s="33">
        <v>2023</v>
      </c>
      <c r="H39" s="33">
        <v>2024</v>
      </c>
      <c r="I39" s="33">
        <v>2025</v>
      </c>
      <c r="J39" s="33">
        <v>2026</v>
      </c>
      <c r="K39" s="33">
        <v>2027</v>
      </c>
      <c r="L39" s="33">
        <v>2028</v>
      </c>
      <c r="M39" s="33">
        <v>2029</v>
      </c>
      <c r="N39" s="33">
        <v>2030</v>
      </c>
      <c r="O39" s="33">
        <v>2031</v>
      </c>
      <c r="P39" s="33">
        <v>2032</v>
      </c>
      <c r="Q39" s="33">
        <v>2033</v>
      </c>
      <c r="R39" s="33">
        <v>2034</v>
      </c>
      <c r="S39" s="33">
        <v>2035</v>
      </c>
      <c r="T39" s="33">
        <v>2036</v>
      </c>
      <c r="U39" s="33">
        <v>2037</v>
      </c>
      <c r="V39" s="33">
        <v>2038</v>
      </c>
      <c r="W39" s="33">
        <v>2039</v>
      </c>
      <c r="X39" s="33">
        <v>2040</v>
      </c>
      <c r="Y39" s="33">
        <v>2041</v>
      </c>
      <c r="Z39" s="33">
        <v>2042</v>
      </c>
      <c r="AA39" s="33">
        <v>2043</v>
      </c>
      <c r="AB39" s="33">
        <v>2044</v>
      </c>
      <c r="AC39" s="33">
        <v>2045</v>
      </c>
      <c r="AD39" s="33">
        <v>2046</v>
      </c>
      <c r="AE39" s="33">
        <v>2047</v>
      </c>
      <c r="AF39" s="33">
        <v>2048</v>
      </c>
      <c r="AG39" s="33">
        <v>2049</v>
      </c>
      <c r="AH39" s="33">
        <v>2050</v>
      </c>
      <c r="AI39" s="33">
        <v>2051</v>
      </c>
      <c r="AJ39" s="33">
        <v>2052</v>
      </c>
      <c r="AK39" s="33">
        <v>2053</v>
      </c>
      <c r="AL39" s="33">
        <v>2054</v>
      </c>
      <c r="AM39" s="33">
        <v>2055</v>
      </c>
      <c r="AN39" s="33">
        <v>2056</v>
      </c>
      <c r="AO39" s="33">
        <v>2057</v>
      </c>
      <c r="AP39" s="33">
        <v>2058</v>
      </c>
      <c r="AQ39" s="33">
        <v>2059</v>
      </c>
      <c r="AR39" s="33">
        <v>2060</v>
      </c>
    </row>
    <row r="40" spans="1:44">
      <c r="A40" s="12"/>
      <c r="B40" s="12" t="s">
        <v>149</v>
      </c>
      <c r="C40" s="8" t="s">
        <v>150</v>
      </c>
      <c r="D40" s="8"/>
      <c r="E40" s="34" t="s">
        <v>117</v>
      </c>
      <c r="F40" s="39">
        <v>227.86</v>
      </c>
      <c r="G40" s="39">
        <v>196.63</v>
      </c>
      <c r="H40" s="39">
        <v>158.96</v>
      </c>
      <c r="I40" s="39">
        <v>122.22</v>
      </c>
      <c r="J40" s="39">
        <v>102.43</v>
      </c>
      <c r="K40" s="39">
        <v>92.77</v>
      </c>
      <c r="L40" s="39">
        <v>82.21</v>
      </c>
      <c r="M40" s="39">
        <v>76</v>
      </c>
      <c r="N40" s="39">
        <v>72.23</v>
      </c>
      <c r="O40" s="39">
        <v>73.63</v>
      </c>
      <c r="P40" s="39">
        <v>72.790000000000006</v>
      </c>
      <c r="Q40" s="39">
        <v>73.72</v>
      </c>
      <c r="R40" s="39">
        <v>72.790000000000006</v>
      </c>
      <c r="S40" s="39">
        <v>71.89</v>
      </c>
      <c r="T40" s="39">
        <v>74.95</v>
      </c>
      <c r="U40" s="39">
        <v>79.16</v>
      </c>
      <c r="V40" s="39">
        <v>86.94</v>
      </c>
      <c r="W40" s="39">
        <v>82.31</v>
      </c>
      <c r="X40" s="39">
        <v>84.14</v>
      </c>
      <c r="Y40" s="39">
        <v>82.72</v>
      </c>
      <c r="Z40" s="39">
        <v>83.93</v>
      </c>
      <c r="AA40" s="39">
        <v>81.98</v>
      </c>
      <c r="AB40" s="39">
        <v>81.010000000000005</v>
      </c>
      <c r="AC40" s="39">
        <v>80.09</v>
      </c>
      <c r="AD40" s="39">
        <v>80.95</v>
      </c>
      <c r="AE40" s="39">
        <v>78.36</v>
      </c>
      <c r="AF40" s="39">
        <v>78.34</v>
      </c>
      <c r="AG40" s="39">
        <v>82.43</v>
      </c>
      <c r="AH40" s="39">
        <v>89.7</v>
      </c>
      <c r="AI40" s="39">
        <v>97.02</v>
      </c>
      <c r="AJ40" s="39">
        <v>101.52</v>
      </c>
      <c r="AK40" s="39">
        <v>106.88</v>
      </c>
      <c r="AL40" s="39">
        <v>107.2</v>
      </c>
      <c r="AM40" s="39">
        <v>106.8</v>
      </c>
      <c r="AN40" s="39">
        <v>103.44</v>
      </c>
      <c r="AO40" s="39">
        <v>106.45</v>
      </c>
      <c r="AP40" s="39">
        <v>102.5</v>
      </c>
      <c r="AQ40" s="39">
        <v>103.88</v>
      </c>
      <c r="AR40" s="39">
        <v>101.68</v>
      </c>
    </row>
    <row r="41" spans="1:44">
      <c r="A41" s="12"/>
      <c r="B41" s="12"/>
      <c r="C41" s="8" t="s">
        <v>151</v>
      </c>
      <c r="D41" s="8"/>
      <c r="E41" s="34" t="s">
        <v>117</v>
      </c>
      <c r="F41" s="39">
        <v>334.81</v>
      </c>
      <c r="G41" s="39">
        <v>272.42</v>
      </c>
      <c r="H41" s="39">
        <v>208.59</v>
      </c>
      <c r="I41" s="39">
        <v>175.71</v>
      </c>
      <c r="J41" s="39">
        <v>158.69999999999999</v>
      </c>
      <c r="K41" s="39">
        <v>152.5</v>
      </c>
      <c r="L41" s="39">
        <v>141.77000000000001</v>
      </c>
      <c r="M41" s="39">
        <v>144.34</v>
      </c>
      <c r="N41" s="39">
        <v>138.63</v>
      </c>
      <c r="O41" s="39">
        <v>145.12</v>
      </c>
      <c r="P41" s="39">
        <v>143.6</v>
      </c>
      <c r="Q41" s="39">
        <v>147.81</v>
      </c>
      <c r="R41" s="39">
        <v>149.58000000000001</v>
      </c>
      <c r="S41" s="39">
        <v>151.74</v>
      </c>
      <c r="T41" s="39">
        <v>153.61000000000001</v>
      </c>
      <c r="U41" s="39">
        <v>159.82</v>
      </c>
      <c r="V41" s="39">
        <v>164.74</v>
      </c>
      <c r="W41" s="39">
        <v>166.2</v>
      </c>
      <c r="X41" s="39">
        <v>165.5</v>
      </c>
      <c r="Y41" s="39">
        <v>164.56</v>
      </c>
      <c r="Z41" s="39">
        <v>167.82</v>
      </c>
      <c r="AA41" s="39">
        <v>167.73</v>
      </c>
      <c r="AB41" s="39">
        <v>168.09</v>
      </c>
      <c r="AC41" s="39">
        <v>169.66</v>
      </c>
      <c r="AD41" s="39">
        <v>172.93</v>
      </c>
      <c r="AE41" s="39">
        <v>172.68</v>
      </c>
      <c r="AF41" s="39">
        <v>172.92</v>
      </c>
      <c r="AG41" s="39">
        <v>176.51</v>
      </c>
      <c r="AH41" s="39">
        <v>181.37</v>
      </c>
      <c r="AI41" s="39">
        <v>184.13</v>
      </c>
      <c r="AJ41" s="39">
        <v>185.18</v>
      </c>
      <c r="AK41" s="39">
        <v>188.44</v>
      </c>
      <c r="AL41" s="39">
        <v>189.85</v>
      </c>
      <c r="AM41" s="39">
        <v>189.39</v>
      </c>
      <c r="AN41" s="39">
        <v>190.1</v>
      </c>
      <c r="AO41" s="39">
        <v>193.27</v>
      </c>
      <c r="AP41" s="39">
        <v>193.42</v>
      </c>
      <c r="AQ41" s="39">
        <v>195.21</v>
      </c>
      <c r="AR41" s="39">
        <v>195.52</v>
      </c>
    </row>
    <row r="42" spans="1:44">
      <c r="A42" s="12"/>
      <c r="B42" s="12"/>
      <c r="C42" s="8" t="s">
        <v>152</v>
      </c>
      <c r="D42" s="8"/>
      <c r="E42" s="34" t="s">
        <v>117</v>
      </c>
      <c r="F42" s="39">
        <v>120.15</v>
      </c>
      <c r="G42" s="39">
        <v>99.33</v>
      </c>
      <c r="H42" s="39">
        <v>74.03</v>
      </c>
      <c r="I42" s="39">
        <v>52.95</v>
      </c>
      <c r="J42" s="39">
        <v>41.67</v>
      </c>
      <c r="K42" s="39">
        <v>36.79</v>
      </c>
      <c r="L42" s="39">
        <v>32.4</v>
      </c>
      <c r="M42" s="39">
        <v>28.8</v>
      </c>
      <c r="N42" s="39">
        <v>26.58</v>
      </c>
      <c r="O42" s="39">
        <v>27.48</v>
      </c>
      <c r="P42" s="39">
        <v>26.39</v>
      </c>
      <c r="Q42" s="39">
        <v>26.6</v>
      </c>
      <c r="R42" s="39">
        <v>25.55</v>
      </c>
      <c r="S42" s="39">
        <v>24.41</v>
      </c>
      <c r="T42" s="39">
        <v>24.68</v>
      </c>
      <c r="U42" s="39">
        <v>25.08</v>
      </c>
      <c r="V42" s="39">
        <v>25.37</v>
      </c>
      <c r="W42" s="39">
        <v>26.22</v>
      </c>
      <c r="X42" s="39">
        <v>25.3</v>
      </c>
      <c r="Y42" s="39">
        <v>24.88</v>
      </c>
      <c r="Z42" s="39">
        <v>24.26</v>
      </c>
      <c r="AA42" s="39">
        <v>23.27</v>
      </c>
      <c r="AB42" s="39">
        <v>21.57</v>
      </c>
      <c r="AC42" s="39">
        <v>21.34</v>
      </c>
      <c r="AD42" s="39">
        <v>20.43</v>
      </c>
      <c r="AE42" s="39">
        <v>19.170000000000002</v>
      </c>
      <c r="AF42" s="39">
        <v>17.940000000000001</v>
      </c>
      <c r="AG42" s="39">
        <v>17.649999999999999</v>
      </c>
      <c r="AH42" s="39">
        <v>17.47</v>
      </c>
      <c r="AI42" s="39">
        <v>17.95</v>
      </c>
      <c r="AJ42" s="39">
        <v>17.47</v>
      </c>
      <c r="AK42" s="39">
        <v>18.77</v>
      </c>
      <c r="AL42" s="39">
        <v>18.7</v>
      </c>
      <c r="AM42" s="39">
        <v>18.22</v>
      </c>
      <c r="AN42" s="39">
        <v>16.53</v>
      </c>
      <c r="AO42" s="39">
        <v>16.09</v>
      </c>
      <c r="AP42" s="39">
        <v>14.83</v>
      </c>
      <c r="AQ42" s="39">
        <v>14.62</v>
      </c>
      <c r="AR42" s="39">
        <v>13.88</v>
      </c>
    </row>
    <row r="43" spans="1:44">
      <c r="A43" s="12"/>
      <c r="B43" s="12"/>
      <c r="C43" s="8" t="s">
        <v>153</v>
      </c>
      <c r="D43" s="8"/>
      <c r="E43" s="34" t="s">
        <v>117</v>
      </c>
      <c r="F43" s="39">
        <v>16.14</v>
      </c>
      <c r="G43" s="39">
        <v>9.39</v>
      </c>
      <c r="H43" s="39">
        <v>1.5</v>
      </c>
      <c r="I43" s="39">
        <v>0.93</v>
      </c>
      <c r="J43" s="39">
        <v>0.28000000000000003</v>
      </c>
      <c r="K43" s="39">
        <v>0.02</v>
      </c>
      <c r="L43" s="39">
        <v>0.02</v>
      </c>
      <c r="M43" s="39">
        <v>0.02</v>
      </c>
      <c r="N43" s="39">
        <v>0.02</v>
      </c>
      <c r="O43" s="39">
        <v>0.02</v>
      </c>
      <c r="P43" s="39">
        <v>0.02</v>
      </c>
      <c r="Q43" s="39">
        <v>0.02</v>
      </c>
      <c r="R43" s="39">
        <v>0.02</v>
      </c>
      <c r="S43" s="39">
        <v>0.04</v>
      </c>
      <c r="T43" s="39">
        <v>0.33</v>
      </c>
      <c r="U43" s="39">
        <v>0.84</v>
      </c>
      <c r="V43" s="39">
        <v>0.47</v>
      </c>
      <c r="W43" s="39">
        <v>1</v>
      </c>
      <c r="X43" s="39">
        <v>1.03</v>
      </c>
      <c r="Y43" s="39">
        <v>1.03</v>
      </c>
      <c r="Z43" s="39">
        <v>1.03</v>
      </c>
      <c r="AA43" s="39">
        <v>1.03</v>
      </c>
      <c r="AB43" s="39">
        <v>1.03</v>
      </c>
      <c r="AC43" s="39">
        <v>1.03</v>
      </c>
      <c r="AD43" s="39">
        <v>1.03</v>
      </c>
      <c r="AE43" s="39">
        <v>1.03</v>
      </c>
      <c r="AF43" s="39">
        <v>1.03</v>
      </c>
      <c r="AG43" s="39">
        <v>0.91</v>
      </c>
      <c r="AH43" s="39">
        <v>0.15</v>
      </c>
      <c r="AI43" s="39">
        <v>-0.13</v>
      </c>
      <c r="AJ43" s="39">
        <v>-0.78</v>
      </c>
      <c r="AK43" s="39">
        <v>-1.1399999999999999</v>
      </c>
      <c r="AL43" s="39">
        <v>-1.35</v>
      </c>
      <c r="AM43" s="39">
        <v>-1.36</v>
      </c>
      <c r="AN43" s="39">
        <v>-1.47</v>
      </c>
      <c r="AO43" s="39">
        <v>-1.51</v>
      </c>
      <c r="AP43" s="39">
        <v>-1.46</v>
      </c>
      <c r="AQ43" s="39">
        <v>-1.52</v>
      </c>
      <c r="AR43" s="39">
        <v>-1.66</v>
      </c>
    </row>
    <row r="44" spans="1:44">
      <c r="A44" s="12"/>
      <c r="B44" s="12"/>
      <c r="C44" s="8"/>
      <c r="D44" s="8"/>
      <c r="E44" s="8"/>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row>
    <row r="45" spans="1:44">
      <c r="A45" s="30" t="s">
        <v>25</v>
      </c>
      <c r="B45" s="30"/>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row>
    <row r="46" spans="1:44">
      <c r="A46" s="32"/>
      <c r="B46" s="32"/>
      <c r="C46" s="32" t="s">
        <v>50</v>
      </c>
      <c r="D46" s="32"/>
      <c r="E46" s="32" t="s">
        <v>51</v>
      </c>
      <c r="F46" s="33">
        <v>2022</v>
      </c>
      <c r="G46" s="33">
        <v>2023</v>
      </c>
      <c r="H46" s="33">
        <v>2024</v>
      </c>
      <c r="I46" s="33">
        <v>2025</v>
      </c>
      <c r="J46" s="33">
        <v>2026</v>
      </c>
      <c r="K46" s="33">
        <v>2027</v>
      </c>
      <c r="L46" s="33">
        <v>2028</v>
      </c>
      <c r="M46" s="33">
        <v>2029</v>
      </c>
      <c r="N46" s="33">
        <v>2030</v>
      </c>
      <c r="O46" s="33">
        <v>2031</v>
      </c>
      <c r="P46" s="33">
        <v>2032</v>
      </c>
      <c r="Q46" s="33">
        <v>2033</v>
      </c>
      <c r="R46" s="33">
        <v>2034</v>
      </c>
      <c r="S46" s="33">
        <v>2035</v>
      </c>
      <c r="T46" s="33">
        <v>2036</v>
      </c>
      <c r="U46" s="33">
        <v>2037</v>
      </c>
      <c r="V46" s="33">
        <v>2038</v>
      </c>
      <c r="W46" s="33">
        <v>2039</v>
      </c>
      <c r="X46" s="33">
        <v>2040</v>
      </c>
      <c r="Y46" s="33">
        <v>2041</v>
      </c>
      <c r="Z46" s="33">
        <v>2042</v>
      </c>
      <c r="AA46" s="33">
        <v>2043</v>
      </c>
      <c r="AB46" s="33">
        <v>2044</v>
      </c>
      <c r="AC46" s="33">
        <v>2045</v>
      </c>
      <c r="AD46" s="33">
        <v>2046</v>
      </c>
      <c r="AE46" s="33">
        <v>2047</v>
      </c>
      <c r="AF46" s="33">
        <v>2048</v>
      </c>
      <c r="AG46" s="33">
        <v>2049</v>
      </c>
      <c r="AH46" s="33">
        <v>2050</v>
      </c>
      <c r="AI46" s="33">
        <v>2051</v>
      </c>
      <c r="AJ46" s="33">
        <v>2052</v>
      </c>
      <c r="AK46" s="33">
        <v>2053</v>
      </c>
      <c r="AL46" s="33">
        <v>2054</v>
      </c>
      <c r="AM46" s="33">
        <v>2055</v>
      </c>
      <c r="AN46" s="33">
        <v>2056</v>
      </c>
      <c r="AO46" s="33">
        <v>2057</v>
      </c>
      <c r="AP46" s="33">
        <v>2058</v>
      </c>
      <c r="AQ46" s="33">
        <v>2059</v>
      </c>
      <c r="AR46" s="33">
        <v>2060</v>
      </c>
    </row>
    <row r="47" spans="1:44">
      <c r="A47" s="12"/>
      <c r="B47" s="12" t="s">
        <v>154</v>
      </c>
      <c r="C47" s="8" t="s">
        <v>155</v>
      </c>
      <c r="D47" s="8"/>
      <c r="E47" s="34" t="s">
        <v>101</v>
      </c>
      <c r="F47" s="39">
        <v>6.79</v>
      </c>
      <c r="G47" s="39">
        <v>16.84</v>
      </c>
      <c r="H47" s="39">
        <v>18.38</v>
      </c>
      <c r="I47" s="39">
        <v>31.24</v>
      </c>
      <c r="J47" s="39">
        <v>11.55</v>
      </c>
      <c r="K47" s="39">
        <v>11.8</v>
      </c>
      <c r="L47" s="39">
        <v>12.48</v>
      </c>
      <c r="M47" s="39">
        <v>9.3699999999999992</v>
      </c>
      <c r="N47" s="39">
        <v>5.14</v>
      </c>
      <c r="O47" s="39">
        <v>18.38</v>
      </c>
      <c r="P47" s="39">
        <v>29.85</v>
      </c>
      <c r="Q47" s="39">
        <v>7.2</v>
      </c>
      <c r="R47" s="39">
        <v>7.2</v>
      </c>
      <c r="S47" s="39">
        <v>29.38</v>
      </c>
      <c r="T47" s="39">
        <v>29.48</v>
      </c>
      <c r="U47" s="39">
        <v>7.2</v>
      </c>
      <c r="V47" s="39">
        <v>32.24</v>
      </c>
      <c r="W47" s="39">
        <v>46.75</v>
      </c>
      <c r="X47" s="39">
        <v>48.59</v>
      </c>
      <c r="Y47" s="39">
        <v>48.59</v>
      </c>
      <c r="Z47" s="39">
        <v>53.95</v>
      </c>
      <c r="AA47" s="39">
        <v>53.95</v>
      </c>
      <c r="AB47" s="39">
        <v>7.2</v>
      </c>
      <c r="AC47" s="39">
        <v>7.2</v>
      </c>
      <c r="AD47" s="39">
        <v>7.2</v>
      </c>
      <c r="AE47" s="39">
        <v>7.2</v>
      </c>
      <c r="AF47" s="39">
        <v>7.2</v>
      </c>
      <c r="AG47" s="39">
        <v>7.2</v>
      </c>
      <c r="AH47" s="39">
        <v>7.2</v>
      </c>
      <c r="AI47" s="39">
        <v>7.2</v>
      </c>
      <c r="AJ47" s="39">
        <v>7.2</v>
      </c>
      <c r="AK47" s="39">
        <v>7.2</v>
      </c>
      <c r="AL47" s="39">
        <v>7.2</v>
      </c>
      <c r="AM47" s="39">
        <v>7.2</v>
      </c>
      <c r="AN47" s="39">
        <v>40.450000000000003</v>
      </c>
      <c r="AO47" s="39">
        <v>40.450000000000003</v>
      </c>
      <c r="AP47" s="39">
        <v>14.98</v>
      </c>
      <c r="AQ47" s="39">
        <v>14.98</v>
      </c>
      <c r="AR47" s="39">
        <v>8.59</v>
      </c>
    </row>
    <row r="48" spans="1:44">
      <c r="A48" s="12"/>
      <c r="B48" s="37" t="s">
        <v>156</v>
      </c>
      <c r="C48" s="8"/>
      <c r="D48" s="8"/>
      <c r="E48" s="34"/>
      <c r="F48" s="42"/>
      <c r="G48" s="42"/>
      <c r="H48" s="42"/>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row>
    <row r="49" spans="1:44">
      <c r="A49" s="12"/>
      <c r="B49" s="40"/>
      <c r="C49" s="8"/>
      <c r="D49" s="8"/>
      <c r="E49" s="34"/>
      <c r="F49" s="42"/>
      <c r="G49" s="42"/>
      <c r="H49" s="42"/>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row>
    <row r="50" spans="1:44">
      <c r="A50" s="12"/>
      <c r="B50" s="12" t="s">
        <v>157</v>
      </c>
      <c r="C50" s="8" t="s">
        <v>158</v>
      </c>
      <c r="D50" s="8"/>
      <c r="E50" s="34" t="s">
        <v>92</v>
      </c>
      <c r="F50" s="39">
        <v>0</v>
      </c>
      <c r="G50" s="39">
        <v>0</v>
      </c>
      <c r="H50" s="39">
        <v>0</v>
      </c>
      <c r="I50" s="39">
        <v>0</v>
      </c>
      <c r="J50" s="39">
        <v>0.49</v>
      </c>
      <c r="K50" s="39">
        <v>2</v>
      </c>
      <c r="L50" s="39">
        <v>1.75</v>
      </c>
      <c r="M50" s="39">
        <v>0</v>
      </c>
      <c r="N50" s="39">
        <v>0</v>
      </c>
      <c r="O50" s="39">
        <v>1.52</v>
      </c>
      <c r="P50" s="39">
        <v>0.18</v>
      </c>
      <c r="Q50" s="39">
        <v>0</v>
      </c>
      <c r="R50" s="39">
        <v>0</v>
      </c>
      <c r="S50" s="39">
        <v>0.46</v>
      </c>
      <c r="T50" s="39">
        <v>0.14000000000000001</v>
      </c>
      <c r="U50" s="39">
        <v>0</v>
      </c>
      <c r="V50" s="39">
        <v>0.13</v>
      </c>
      <c r="W50" s="39">
        <v>2.41</v>
      </c>
      <c r="X50" s="39">
        <v>2.5499999999999998</v>
      </c>
      <c r="Y50" s="39">
        <v>0</v>
      </c>
      <c r="Z50" s="39">
        <v>1.91</v>
      </c>
      <c r="AA50" s="39">
        <v>0</v>
      </c>
      <c r="AB50" s="39">
        <v>0.72</v>
      </c>
      <c r="AC50" s="39">
        <v>0</v>
      </c>
      <c r="AD50" s="39">
        <v>0.28000000000000003</v>
      </c>
      <c r="AE50" s="39">
        <v>0</v>
      </c>
      <c r="AF50" s="39">
        <v>0.08</v>
      </c>
      <c r="AG50" s="39">
        <v>0</v>
      </c>
      <c r="AH50" s="39">
        <v>1.06</v>
      </c>
      <c r="AI50" s="39">
        <v>0</v>
      </c>
      <c r="AJ50" s="39">
        <v>0.86</v>
      </c>
      <c r="AK50" s="39">
        <v>0</v>
      </c>
      <c r="AL50" s="39">
        <v>1.1200000000000001</v>
      </c>
      <c r="AM50" s="39">
        <v>0</v>
      </c>
      <c r="AN50" s="39">
        <v>2.76</v>
      </c>
      <c r="AO50" s="39">
        <v>0</v>
      </c>
      <c r="AP50" s="39">
        <v>0.08</v>
      </c>
      <c r="AQ50" s="39">
        <v>0</v>
      </c>
      <c r="AR50" s="39">
        <v>0.6</v>
      </c>
    </row>
    <row r="51" spans="1:44">
      <c r="A51" s="12"/>
      <c r="B51" s="12" t="s">
        <v>159</v>
      </c>
      <c r="C51" s="8" t="s">
        <v>160</v>
      </c>
      <c r="D51" s="8"/>
      <c r="E51" s="34" t="s">
        <v>92</v>
      </c>
      <c r="F51" s="39">
        <v>0</v>
      </c>
      <c r="G51" s="39">
        <v>0</v>
      </c>
      <c r="H51" s="39">
        <v>0</v>
      </c>
      <c r="I51" s="39">
        <v>0</v>
      </c>
      <c r="J51" s="39">
        <v>0</v>
      </c>
      <c r="K51" s="39">
        <v>0</v>
      </c>
      <c r="L51" s="39">
        <v>0</v>
      </c>
      <c r="M51" s="39">
        <v>0</v>
      </c>
      <c r="N51" s="39">
        <v>0</v>
      </c>
      <c r="O51" s="39">
        <v>0</v>
      </c>
      <c r="P51" s="39">
        <v>0</v>
      </c>
      <c r="Q51" s="39">
        <v>0</v>
      </c>
      <c r="R51" s="39">
        <v>0</v>
      </c>
      <c r="S51" s="39">
        <v>0</v>
      </c>
      <c r="T51" s="39">
        <v>0</v>
      </c>
      <c r="U51" s="39">
        <v>0</v>
      </c>
      <c r="V51" s="39">
        <v>0</v>
      </c>
      <c r="W51" s="39">
        <v>0.06</v>
      </c>
      <c r="X51" s="39">
        <v>0.5</v>
      </c>
      <c r="Y51" s="39">
        <v>0</v>
      </c>
      <c r="Z51" s="39">
        <v>1</v>
      </c>
      <c r="AA51" s="39">
        <v>0</v>
      </c>
      <c r="AB51" s="39">
        <v>0</v>
      </c>
      <c r="AC51" s="39">
        <v>0</v>
      </c>
      <c r="AD51" s="39">
        <v>0</v>
      </c>
      <c r="AE51" s="39">
        <v>0</v>
      </c>
      <c r="AF51" s="39">
        <v>0</v>
      </c>
      <c r="AG51" s="39">
        <v>0</v>
      </c>
      <c r="AH51" s="39">
        <v>0</v>
      </c>
      <c r="AI51" s="39">
        <v>0</v>
      </c>
      <c r="AJ51" s="39">
        <v>0</v>
      </c>
      <c r="AK51" s="39">
        <v>0</v>
      </c>
      <c r="AL51" s="39">
        <v>0</v>
      </c>
      <c r="AM51" s="39">
        <v>0</v>
      </c>
      <c r="AN51" s="39">
        <v>0</v>
      </c>
      <c r="AO51" s="39">
        <v>0</v>
      </c>
      <c r="AP51" s="39">
        <v>0</v>
      </c>
      <c r="AQ51" s="39">
        <v>0</v>
      </c>
      <c r="AR51" s="39">
        <v>0</v>
      </c>
    </row>
    <row r="52" spans="1:44">
      <c r="A52" s="12"/>
      <c r="B52" s="12" t="s">
        <v>159</v>
      </c>
      <c r="C52" s="8" t="s">
        <v>161</v>
      </c>
      <c r="D52" s="8"/>
      <c r="E52" s="34" t="s">
        <v>92</v>
      </c>
      <c r="F52" s="39">
        <v>0</v>
      </c>
      <c r="G52" s="39">
        <v>0</v>
      </c>
      <c r="H52" s="39">
        <v>0</v>
      </c>
      <c r="I52" s="39">
        <v>0</v>
      </c>
      <c r="J52" s="39">
        <v>0</v>
      </c>
      <c r="K52" s="39">
        <v>0</v>
      </c>
      <c r="L52" s="39">
        <v>0</v>
      </c>
      <c r="M52" s="39">
        <v>0</v>
      </c>
      <c r="N52" s="39">
        <v>0</v>
      </c>
      <c r="O52" s="39">
        <v>0</v>
      </c>
      <c r="P52" s="39">
        <v>0</v>
      </c>
      <c r="Q52" s="39">
        <v>0</v>
      </c>
      <c r="R52" s="39">
        <v>0</v>
      </c>
      <c r="S52" s="39">
        <v>0</v>
      </c>
      <c r="T52" s="39">
        <v>0</v>
      </c>
      <c r="U52" s="39">
        <v>0</v>
      </c>
      <c r="V52" s="39">
        <v>0.89</v>
      </c>
      <c r="W52" s="39">
        <v>1.1000000000000001</v>
      </c>
      <c r="X52" s="39">
        <v>1.1000000000000001</v>
      </c>
      <c r="Y52" s="39">
        <v>0</v>
      </c>
      <c r="Z52" s="39">
        <v>4.91</v>
      </c>
      <c r="AA52" s="39">
        <v>0</v>
      </c>
      <c r="AB52" s="39">
        <v>0</v>
      </c>
      <c r="AC52" s="39">
        <v>0</v>
      </c>
      <c r="AD52" s="39">
        <v>0</v>
      </c>
      <c r="AE52" s="39">
        <v>0</v>
      </c>
      <c r="AF52" s="39">
        <v>0</v>
      </c>
      <c r="AG52" s="39">
        <v>0</v>
      </c>
      <c r="AH52" s="39">
        <v>0</v>
      </c>
      <c r="AI52" s="39">
        <v>0</v>
      </c>
      <c r="AJ52" s="39">
        <v>0</v>
      </c>
      <c r="AK52" s="39">
        <v>0</v>
      </c>
      <c r="AL52" s="39">
        <v>0</v>
      </c>
      <c r="AM52" s="39">
        <v>0</v>
      </c>
      <c r="AN52" s="39">
        <v>0</v>
      </c>
      <c r="AO52" s="39">
        <v>0</v>
      </c>
      <c r="AP52" s="39">
        <v>0</v>
      </c>
      <c r="AQ52" s="39">
        <v>0</v>
      </c>
      <c r="AR52" s="39">
        <v>0</v>
      </c>
    </row>
    <row r="53" spans="1:44">
      <c r="A53" s="12"/>
      <c r="B53" s="12" t="s">
        <v>159</v>
      </c>
      <c r="C53" s="8" t="s">
        <v>162</v>
      </c>
      <c r="D53" s="8"/>
      <c r="E53" s="34" t="s">
        <v>92</v>
      </c>
      <c r="F53" s="39">
        <v>0</v>
      </c>
      <c r="G53" s="39">
        <v>0</v>
      </c>
      <c r="H53" s="39">
        <v>0</v>
      </c>
      <c r="I53" s="39">
        <v>0</v>
      </c>
      <c r="J53" s="39">
        <v>0</v>
      </c>
      <c r="K53" s="39">
        <v>0</v>
      </c>
      <c r="L53" s="39">
        <v>0</v>
      </c>
      <c r="M53" s="39">
        <v>0</v>
      </c>
      <c r="N53" s="39">
        <v>0</v>
      </c>
      <c r="O53" s="39">
        <v>0</v>
      </c>
      <c r="P53" s="39">
        <v>0.3</v>
      </c>
      <c r="Q53" s="39">
        <v>0</v>
      </c>
      <c r="R53" s="39">
        <v>0</v>
      </c>
      <c r="S53" s="39">
        <v>0.3</v>
      </c>
      <c r="T53" s="39">
        <v>0.3</v>
      </c>
      <c r="U53" s="39">
        <v>0.01</v>
      </c>
      <c r="V53" s="39">
        <v>0.3</v>
      </c>
      <c r="W53" s="39">
        <v>0.3</v>
      </c>
      <c r="X53" s="39">
        <v>0</v>
      </c>
      <c r="Y53" s="39">
        <v>0</v>
      </c>
      <c r="Z53" s="39">
        <v>0</v>
      </c>
      <c r="AA53" s="39">
        <v>0</v>
      </c>
      <c r="AB53" s="39">
        <v>0</v>
      </c>
      <c r="AC53" s="39">
        <v>0</v>
      </c>
      <c r="AD53" s="39">
        <v>0</v>
      </c>
      <c r="AE53" s="39">
        <v>0</v>
      </c>
      <c r="AF53" s="39">
        <v>0</v>
      </c>
      <c r="AG53" s="39">
        <v>0</v>
      </c>
      <c r="AH53" s="39">
        <v>0</v>
      </c>
      <c r="AI53" s="39">
        <v>0</v>
      </c>
      <c r="AJ53" s="39">
        <v>0</v>
      </c>
      <c r="AK53" s="39">
        <v>0</v>
      </c>
      <c r="AL53" s="39">
        <v>0</v>
      </c>
      <c r="AM53" s="39">
        <v>0</v>
      </c>
      <c r="AN53" s="39">
        <v>0</v>
      </c>
      <c r="AO53" s="39">
        <v>0</v>
      </c>
      <c r="AP53" s="39">
        <v>0</v>
      </c>
      <c r="AQ53" s="39">
        <v>0</v>
      </c>
      <c r="AR53" s="39">
        <v>0</v>
      </c>
    </row>
    <row r="54" spans="1:44">
      <c r="A54" s="12"/>
      <c r="B54" s="12" t="s">
        <v>159</v>
      </c>
      <c r="C54" s="8" t="s">
        <v>163</v>
      </c>
      <c r="D54" s="8"/>
      <c r="E54" s="34" t="s">
        <v>92</v>
      </c>
      <c r="F54" s="39">
        <v>0</v>
      </c>
      <c r="G54" s="39">
        <v>0</v>
      </c>
      <c r="H54" s="39">
        <v>0</v>
      </c>
      <c r="I54" s="39">
        <v>0</v>
      </c>
      <c r="J54" s="39">
        <v>0</v>
      </c>
      <c r="K54" s="39">
        <v>0</v>
      </c>
      <c r="L54" s="39">
        <v>0</v>
      </c>
      <c r="M54" s="39">
        <v>0</v>
      </c>
      <c r="N54" s="39">
        <v>0</v>
      </c>
      <c r="O54" s="39">
        <v>0</v>
      </c>
      <c r="P54" s="39">
        <v>0</v>
      </c>
      <c r="Q54" s="39">
        <v>0</v>
      </c>
      <c r="R54" s="39">
        <v>0</v>
      </c>
      <c r="S54" s="39">
        <v>0</v>
      </c>
      <c r="T54" s="39">
        <v>0</v>
      </c>
      <c r="U54" s="39">
        <v>0</v>
      </c>
      <c r="V54" s="39">
        <v>0.2</v>
      </c>
      <c r="W54" s="39">
        <v>0.6</v>
      </c>
      <c r="X54" s="39">
        <v>0.9</v>
      </c>
      <c r="Y54" s="39">
        <v>0</v>
      </c>
      <c r="Z54" s="39">
        <v>1.9</v>
      </c>
      <c r="AA54" s="39">
        <v>0</v>
      </c>
      <c r="AB54" s="39">
        <v>2.88</v>
      </c>
      <c r="AC54" s="39">
        <v>0</v>
      </c>
      <c r="AD54" s="39">
        <v>5.14</v>
      </c>
      <c r="AE54" s="39">
        <v>0</v>
      </c>
      <c r="AF54" s="39">
        <v>1.78</v>
      </c>
      <c r="AG54" s="39">
        <v>0</v>
      </c>
      <c r="AH54" s="39">
        <v>0.3</v>
      </c>
      <c r="AI54" s="39">
        <v>0</v>
      </c>
      <c r="AJ54" s="39">
        <v>0.3</v>
      </c>
      <c r="AK54" s="39">
        <v>0</v>
      </c>
      <c r="AL54" s="39">
        <v>0.3</v>
      </c>
      <c r="AM54" s="39">
        <v>0</v>
      </c>
      <c r="AN54" s="39">
        <v>0.3</v>
      </c>
      <c r="AO54" s="39">
        <v>0</v>
      </c>
      <c r="AP54" s="39">
        <v>0.3</v>
      </c>
      <c r="AQ54" s="39">
        <v>0</v>
      </c>
      <c r="AR54" s="39">
        <v>0.3</v>
      </c>
    </row>
    <row r="55" spans="1:44">
      <c r="A55" s="12"/>
      <c r="B55" s="12"/>
      <c r="C55" s="8"/>
      <c r="D55" s="8"/>
      <c r="E55" s="8"/>
      <c r="F55" s="35"/>
      <c r="G55" s="35"/>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35"/>
      <c r="AN55" s="35"/>
      <c r="AO55" s="35"/>
      <c r="AP55" s="35"/>
      <c r="AQ55" s="35"/>
      <c r="AR55" s="35"/>
    </row>
    <row r="56" spans="1:44">
      <c r="A56" s="30" t="s">
        <v>26</v>
      </c>
      <c r="B56" s="30"/>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row>
    <row r="57" spans="1:44">
      <c r="A57" s="32"/>
      <c r="B57" s="32"/>
      <c r="C57" s="32" t="s">
        <v>164</v>
      </c>
      <c r="D57" s="32"/>
      <c r="E57" s="32" t="s">
        <v>51</v>
      </c>
      <c r="F57" s="33">
        <v>2022</v>
      </c>
      <c r="G57" s="33">
        <v>2023</v>
      </c>
      <c r="H57" s="33">
        <v>2024</v>
      </c>
      <c r="I57" s="33">
        <v>2025</v>
      </c>
      <c r="J57" s="33">
        <v>2026</v>
      </c>
      <c r="K57" s="33">
        <v>2027</v>
      </c>
      <c r="L57" s="33">
        <v>2028</v>
      </c>
      <c r="M57" s="33">
        <v>2029</v>
      </c>
      <c r="N57" s="33">
        <v>2030</v>
      </c>
      <c r="O57" s="33">
        <v>2031</v>
      </c>
      <c r="P57" s="33">
        <v>2032</v>
      </c>
      <c r="Q57" s="33">
        <v>2033</v>
      </c>
      <c r="R57" s="33">
        <v>2034</v>
      </c>
      <c r="S57" s="33">
        <v>2035</v>
      </c>
      <c r="T57" s="33">
        <v>2036</v>
      </c>
      <c r="U57" s="33">
        <v>2037</v>
      </c>
      <c r="V57" s="33">
        <v>2038</v>
      </c>
      <c r="W57" s="33">
        <v>2039</v>
      </c>
      <c r="X57" s="33">
        <v>2040</v>
      </c>
      <c r="Y57" s="33">
        <v>2041</v>
      </c>
      <c r="Z57" s="33">
        <v>2042</v>
      </c>
      <c r="AA57" s="33">
        <v>2043</v>
      </c>
      <c r="AB57" s="33">
        <v>2044</v>
      </c>
      <c r="AC57" s="33">
        <v>2045</v>
      </c>
      <c r="AD57" s="33">
        <v>2046</v>
      </c>
      <c r="AE57" s="33">
        <v>2047</v>
      </c>
      <c r="AF57" s="33">
        <v>2048</v>
      </c>
      <c r="AG57" s="33">
        <v>2049</v>
      </c>
      <c r="AH57" s="33">
        <v>2050</v>
      </c>
      <c r="AI57" s="33">
        <v>2051</v>
      </c>
      <c r="AJ57" s="33">
        <v>2052</v>
      </c>
      <c r="AK57" s="33">
        <v>2053</v>
      </c>
      <c r="AL57" s="33">
        <v>2054</v>
      </c>
      <c r="AM57" s="33">
        <v>2055</v>
      </c>
      <c r="AN57" s="33">
        <v>2056</v>
      </c>
      <c r="AO57" s="33">
        <v>2057</v>
      </c>
      <c r="AP57" s="33">
        <v>2058</v>
      </c>
      <c r="AQ57" s="33">
        <v>2059</v>
      </c>
      <c r="AR57" s="33">
        <v>2060</v>
      </c>
    </row>
    <row r="58" spans="1:44">
      <c r="A58" s="12"/>
      <c r="B58" s="12" t="s">
        <v>165</v>
      </c>
      <c r="C58" s="8" t="s" cm="1">
        <v>166</v>
      </c>
      <c r="D58" s="8"/>
      <c r="E58" s="34" t="s">
        <v>92</v>
      </c>
      <c r="F58" s="39">
        <v>8.4</v>
      </c>
      <c r="G58" s="39">
        <v>10.3</v>
      </c>
      <c r="H58" s="39">
        <v>13.1</v>
      </c>
      <c r="I58" s="39">
        <v>15.9</v>
      </c>
      <c r="J58" s="39">
        <v>15.9</v>
      </c>
      <c r="K58" s="39">
        <v>15.9</v>
      </c>
      <c r="L58" s="39">
        <v>15.9</v>
      </c>
      <c r="M58" s="39">
        <v>15.9</v>
      </c>
      <c r="N58" s="39">
        <v>17.899999999999999</v>
      </c>
      <c r="O58" s="39">
        <v>17.899999999999999</v>
      </c>
      <c r="P58" s="39">
        <v>17.899999999999999</v>
      </c>
      <c r="Q58" s="39">
        <v>17.899999999999999</v>
      </c>
      <c r="R58" s="39">
        <v>17.899999999999999</v>
      </c>
      <c r="S58" s="39">
        <v>17.899999999999999</v>
      </c>
      <c r="T58" s="39">
        <v>17.899999999999999</v>
      </c>
      <c r="U58" s="39">
        <v>17.899999999999999</v>
      </c>
      <c r="V58" s="39">
        <v>17.899999999999999</v>
      </c>
      <c r="W58" s="39">
        <v>17.899999999999999</v>
      </c>
      <c r="X58" s="39">
        <v>17.899999999999999</v>
      </c>
      <c r="Y58" s="39">
        <v>17.899999999999999</v>
      </c>
      <c r="Z58" s="39">
        <v>17.899999999999999</v>
      </c>
      <c r="AA58" s="39">
        <v>17.899999999999999</v>
      </c>
      <c r="AB58" s="39">
        <v>17.899999999999999</v>
      </c>
      <c r="AC58" s="39">
        <v>17.899999999999999</v>
      </c>
      <c r="AD58" s="39">
        <v>17.899999999999999</v>
      </c>
      <c r="AE58" s="39">
        <v>17.899999999999999</v>
      </c>
      <c r="AF58" s="39">
        <v>17.899999999999999</v>
      </c>
      <c r="AG58" s="39">
        <v>17.899999999999999</v>
      </c>
      <c r="AH58" s="39">
        <v>17.899999999999999</v>
      </c>
      <c r="AI58" s="39">
        <v>17.899999999999999</v>
      </c>
      <c r="AJ58" s="39">
        <v>17.899999999999999</v>
      </c>
      <c r="AK58" s="39">
        <v>17.899999999999999</v>
      </c>
      <c r="AL58" s="39">
        <v>17.899999999999999</v>
      </c>
      <c r="AM58" s="39">
        <v>17.899999999999999</v>
      </c>
      <c r="AN58" s="39">
        <v>17.899999999999999</v>
      </c>
      <c r="AO58" s="39">
        <v>17.899999999999999</v>
      </c>
      <c r="AP58" s="39">
        <v>17.899999999999999</v>
      </c>
      <c r="AQ58" s="39">
        <v>17.899999999999999</v>
      </c>
      <c r="AR58" s="39">
        <v>17.899999999999999</v>
      </c>
    </row>
    <row r="59" spans="1:44" s="35" customFormat="1">
      <c r="A59" s="12"/>
      <c r="B59" s="12"/>
      <c r="C59" s="8" t="s">
        <v>167</v>
      </c>
      <c r="D59" s="8"/>
      <c r="E59" s="34" t="s">
        <v>92</v>
      </c>
      <c r="F59" s="39">
        <v>1.8</v>
      </c>
      <c r="G59" s="39">
        <v>2.1</v>
      </c>
      <c r="H59" s="39">
        <v>2.5099999999999998</v>
      </c>
      <c r="I59" s="39">
        <v>2.9</v>
      </c>
      <c r="J59" s="39">
        <v>3.32</v>
      </c>
      <c r="K59" s="39">
        <v>3.74</v>
      </c>
      <c r="L59" s="39">
        <v>4.16</v>
      </c>
      <c r="M59" s="39">
        <v>4.58</v>
      </c>
      <c r="N59" s="39">
        <v>5</v>
      </c>
      <c r="O59" s="39">
        <v>5.4</v>
      </c>
      <c r="P59" s="39">
        <v>5.76</v>
      </c>
      <c r="Q59" s="39">
        <v>6.12</v>
      </c>
      <c r="R59" s="39">
        <v>6.48</v>
      </c>
      <c r="S59" s="39">
        <v>6.8</v>
      </c>
      <c r="T59" s="39">
        <v>7.1</v>
      </c>
      <c r="U59" s="39">
        <v>7.35</v>
      </c>
      <c r="V59" s="39">
        <v>7.55</v>
      </c>
      <c r="W59" s="39">
        <v>7.7</v>
      </c>
      <c r="X59" s="39">
        <v>7.85</v>
      </c>
      <c r="Y59" s="39">
        <v>7.99</v>
      </c>
      <c r="Z59" s="39">
        <v>8.14</v>
      </c>
      <c r="AA59" s="39">
        <v>8.3000000000000007</v>
      </c>
      <c r="AB59" s="39">
        <v>8.4700000000000006</v>
      </c>
      <c r="AC59" s="39">
        <v>8.64</v>
      </c>
      <c r="AD59" s="39">
        <v>8.82</v>
      </c>
      <c r="AE59" s="39">
        <v>9</v>
      </c>
      <c r="AF59" s="39">
        <v>9.1999999999999993</v>
      </c>
      <c r="AG59" s="39">
        <v>9.39</v>
      </c>
      <c r="AH59" s="39">
        <v>9.5</v>
      </c>
      <c r="AI59" s="39">
        <v>9.65</v>
      </c>
      <c r="AJ59" s="39">
        <v>9.81</v>
      </c>
      <c r="AK59" s="39">
        <v>9.9600000000000009</v>
      </c>
      <c r="AL59" s="39">
        <v>10.119999999999999</v>
      </c>
      <c r="AM59" s="39">
        <v>10.27</v>
      </c>
      <c r="AN59" s="39">
        <v>10.43</v>
      </c>
      <c r="AO59" s="39">
        <v>10.58</v>
      </c>
      <c r="AP59" s="39">
        <v>10.74</v>
      </c>
      <c r="AQ59" s="39">
        <v>10.89</v>
      </c>
      <c r="AR59" s="39">
        <v>11.05</v>
      </c>
    </row>
    <row r="60" spans="1:44">
      <c r="A60" s="12"/>
      <c r="B60" s="12"/>
      <c r="C60" s="8" t="s">
        <v>158</v>
      </c>
      <c r="D60" s="8"/>
      <c r="E60" s="34" t="s">
        <v>92</v>
      </c>
      <c r="F60" s="39">
        <v>2.13</v>
      </c>
      <c r="G60" s="39">
        <v>2.61</v>
      </c>
      <c r="H60" s="39">
        <v>3.19</v>
      </c>
      <c r="I60" s="39">
        <v>6.16</v>
      </c>
      <c r="J60" s="39">
        <v>6.65</v>
      </c>
      <c r="K60" s="39">
        <v>8.65</v>
      </c>
      <c r="L60" s="39">
        <v>10.4</v>
      </c>
      <c r="M60" s="39">
        <v>10.4</v>
      </c>
      <c r="N60" s="39">
        <v>10.4</v>
      </c>
      <c r="O60" s="39">
        <v>11.92</v>
      </c>
      <c r="P60" s="39">
        <v>12.1</v>
      </c>
      <c r="Q60" s="39">
        <v>12.1</v>
      </c>
      <c r="R60" s="39">
        <v>12.15</v>
      </c>
      <c r="S60" s="39">
        <v>11.93</v>
      </c>
      <c r="T60" s="39">
        <v>11.38</v>
      </c>
      <c r="U60" s="39">
        <v>9.3000000000000007</v>
      </c>
      <c r="V60" s="39">
        <v>7.35</v>
      </c>
      <c r="W60" s="39">
        <v>9.27</v>
      </c>
      <c r="X60" s="39">
        <v>8.77</v>
      </c>
      <c r="Y60" s="39">
        <v>8.8699999999999992</v>
      </c>
      <c r="Z60" s="39">
        <v>8.9700000000000006</v>
      </c>
      <c r="AA60" s="39">
        <v>9.33</v>
      </c>
      <c r="AB60" s="39">
        <v>9.69</v>
      </c>
      <c r="AC60" s="39">
        <v>9.83</v>
      </c>
      <c r="AD60" s="39">
        <v>9.9700000000000006</v>
      </c>
      <c r="AE60" s="39">
        <v>9.9700000000000006</v>
      </c>
      <c r="AF60" s="39">
        <v>9.9700000000000006</v>
      </c>
      <c r="AG60" s="39">
        <v>9.0299999999999994</v>
      </c>
      <c r="AH60" s="39">
        <v>8.09</v>
      </c>
      <c r="AI60" s="39">
        <v>7.5</v>
      </c>
      <c r="AJ60" s="39">
        <v>6.9</v>
      </c>
      <c r="AK60" s="39">
        <v>6.9</v>
      </c>
      <c r="AL60" s="39">
        <v>6.9</v>
      </c>
      <c r="AM60" s="39">
        <v>7.08</v>
      </c>
      <c r="AN60" s="39">
        <v>7.26</v>
      </c>
      <c r="AO60" s="39">
        <v>7.26</v>
      </c>
      <c r="AP60" s="39">
        <v>7.26</v>
      </c>
      <c r="AQ60" s="39">
        <v>7.26</v>
      </c>
      <c r="AR60" s="39">
        <v>7.26</v>
      </c>
    </row>
    <row r="61" spans="1:44">
      <c r="A61" s="12"/>
      <c r="B61" s="12"/>
      <c r="C61" s="8" t="s">
        <v>160</v>
      </c>
      <c r="D61" s="8"/>
      <c r="E61" s="34" t="s">
        <v>92</v>
      </c>
      <c r="F61" s="39">
        <v>0</v>
      </c>
      <c r="G61" s="39">
        <v>0</v>
      </c>
      <c r="H61" s="39">
        <v>0</v>
      </c>
      <c r="I61" s="39">
        <v>0</v>
      </c>
      <c r="J61" s="39">
        <v>0</v>
      </c>
      <c r="K61" s="39">
        <v>0</v>
      </c>
      <c r="L61" s="39">
        <v>0</v>
      </c>
      <c r="M61" s="39">
        <v>0</v>
      </c>
      <c r="N61" s="39">
        <v>0.3</v>
      </c>
      <c r="O61" s="39">
        <v>0.3</v>
      </c>
      <c r="P61" s="39">
        <v>0.3</v>
      </c>
      <c r="Q61" s="39">
        <v>0.6</v>
      </c>
      <c r="R61" s="39">
        <v>0.6</v>
      </c>
      <c r="S61" s="39">
        <v>0.6</v>
      </c>
      <c r="T61" s="39">
        <v>0.6</v>
      </c>
      <c r="U61" s="39">
        <v>0.9</v>
      </c>
      <c r="V61" s="39">
        <v>1.2</v>
      </c>
      <c r="W61" s="39">
        <v>1.56</v>
      </c>
      <c r="X61" s="39">
        <v>2.36</v>
      </c>
      <c r="Y61" s="39">
        <v>3.06</v>
      </c>
      <c r="Z61" s="39">
        <v>3.71</v>
      </c>
      <c r="AA61" s="39">
        <v>3.91</v>
      </c>
      <c r="AB61" s="39">
        <v>4.1100000000000003</v>
      </c>
      <c r="AC61" s="39">
        <v>4.51</v>
      </c>
      <c r="AD61" s="39">
        <v>4.75</v>
      </c>
      <c r="AE61" s="39">
        <v>5.19</v>
      </c>
      <c r="AF61" s="39">
        <v>5.43</v>
      </c>
      <c r="AG61" s="39">
        <v>5.97</v>
      </c>
      <c r="AH61" s="39">
        <v>6.41</v>
      </c>
      <c r="AI61" s="39">
        <v>6.71</v>
      </c>
      <c r="AJ61" s="39">
        <v>7.06</v>
      </c>
      <c r="AK61" s="39">
        <v>7.46</v>
      </c>
      <c r="AL61" s="39">
        <v>7.89</v>
      </c>
      <c r="AM61" s="39">
        <v>8.39</v>
      </c>
      <c r="AN61" s="39">
        <v>8.8000000000000007</v>
      </c>
      <c r="AO61" s="39">
        <v>9.25</v>
      </c>
      <c r="AP61" s="39">
        <v>9.75</v>
      </c>
      <c r="AQ61" s="39">
        <v>10.25</v>
      </c>
      <c r="AR61" s="39">
        <v>10.77</v>
      </c>
    </row>
    <row r="62" spans="1:44">
      <c r="A62" s="12"/>
      <c r="B62" s="12"/>
      <c r="C62" s="8" t="s">
        <v>161</v>
      </c>
      <c r="D62" s="8"/>
      <c r="E62" s="34" t="s">
        <v>92</v>
      </c>
      <c r="F62" s="39">
        <v>4.7699999999999996</v>
      </c>
      <c r="G62" s="39">
        <v>5.74</v>
      </c>
      <c r="H62" s="39">
        <v>6.37</v>
      </c>
      <c r="I62" s="39">
        <v>7.12</v>
      </c>
      <c r="J62" s="39">
        <v>7.62</v>
      </c>
      <c r="K62" s="39">
        <v>7.76</v>
      </c>
      <c r="L62" s="39">
        <v>8.07</v>
      </c>
      <c r="M62" s="39">
        <v>8.35</v>
      </c>
      <c r="N62" s="39">
        <v>8.49</v>
      </c>
      <c r="O62" s="39">
        <v>8.57</v>
      </c>
      <c r="P62" s="39">
        <v>8.69</v>
      </c>
      <c r="Q62" s="39">
        <v>8.8000000000000007</v>
      </c>
      <c r="R62" s="39">
        <v>8.8699999999999992</v>
      </c>
      <c r="S62" s="39">
        <v>8.91</v>
      </c>
      <c r="T62" s="39">
        <v>8.93</v>
      </c>
      <c r="U62" s="39">
        <v>9</v>
      </c>
      <c r="V62" s="39">
        <v>9.9499999999999993</v>
      </c>
      <c r="W62" s="39">
        <v>11.1</v>
      </c>
      <c r="X62" s="39">
        <v>12.2</v>
      </c>
      <c r="Y62" s="39">
        <v>14.66</v>
      </c>
      <c r="Z62" s="39">
        <v>16.899999999999999</v>
      </c>
      <c r="AA62" s="39">
        <v>16.899999999999999</v>
      </c>
      <c r="AB62" s="39">
        <v>14.79</v>
      </c>
      <c r="AC62" s="39">
        <v>14.79</v>
      </c>
      <c r="AD62" s="39">
        <v>12.99</v>
      </c>
      <c r="AE62" s="39">
        <v>12.99</v>
      </c>
      <c r="AF62" s="39">
        <v>11.99</v>
      </c>
      <c r="AG62" s="39">
        <v>11.99</v>
      </c>
      <c r="AH62" s="39">
        <v>11.01</v>
      </c>
      <c r="AI62" s="39">
        <v>11.01</v>
      </c>
      <c r="AJ62" s="39">
        <v>11.01</v>
      </c>
      <c r="AK62" s="39">
        <v>11.01</v>
      </c>
      <c r="AL62" s="39">
        <v>11.01</v>
      </c>
      <c r="AM62" s="39">
        <v>11.01</v>
      </c>
      <c r="AN62" s="39">
        <v>11.01</v>
      </c>
      <c r="AO62" s="39">
        <v>11.01</v>
      </c>
      <c r="AP62" s="39">
        <v>11.01</v>
      </c>
      <c r="AQ62" s="39">
        <v>11.01</v>
      </c>
      <c r="AR62" s="39">
        <v>11.01</v>
      </c>
    </row>
    <row r="63" spans="1:44">
      <c r="A63" s="12"/>
      <c r="B63" s="12"/>
      <c r="C63" s="8" t="s">
        <v>162</v>
      </c>
      <c r="D63" s="8"/>
      <c r="E63" s="34" t="s">
        <v>92</v>
      </c>
      <c r="F63" s="39">
        <v>1.81</v>
      </c>
      <c r="G63" s="39">
        <v>1.83</v>
      </c>
      <c r="H63" s="39">
        <v>2.73</v>
      </c>
      <c r="I63" s="39">
        <v>2.41</v>
      </c>
      <c r="J63" s="39">
        <v>1.54</v>
      </c>
      <c r="K63" s="39">
        <v>1.54</v>
      </c>
      <c r="L63" s="39">
        <v>1.54</v>
      </c>
      <c r="M63" s="39">
        <v>1.76</v>
      </c>
      <c r="N63" s="39">
        <v>1.54</v>
      </c>
      <c r="O63" s="39">
        <v>2.41</v>
      </c>
      <c r="P63" s="39">
        <v>2.7</v>
      </c>
      <c r="Q63" s="39">
        <v>1.84</v>
      </c>
      <c r="R63" s="39">
        <v>1.84</v>
      </c>
      <c r="S63" s="39">
        <v>2.93</v>
      </c>
      <c r="T63" s="39">
        <v>3.3</v>
      </c>
      <c r="U63" s="39">
        <v>3.31</v>
      </c>
      <c r="V63" s="39">
        <v>3.61</v>
      </c>
      <c r="W63" s="39">
        <v>3.9</v>
      </c>
      <c r="X63" s="39">
        <v>3.91</v>
      </c>
      <c r="Y63" s="39">
        <v>3.91</v>
      </c>
      <c r="Z63" s="39">
        <v>3.91</v>
      </c>
      <c r="AA63" s="39">
        <v>3.91</v>
      </c>
      <c r="AB63" s="39">
        <v>3.04</v>
      </c>
      <c r="AC63" s="39">
        <v>3.04</v>
      </c>
      <c r="AD63" s="39">
        <v>2.73</v>
      </c>
      <c r="AE63" s="39">
        <v>2.73</v>
      </c>
      <c r="AF63" s="39">
        <v>2.7</v>
      </c>
      <c r="AG63" s="39">
        <v>2.7</v>
      </c>
      <c r="AH63" s="39">
        <v>2.7</v>
      </c>
      <c r="AI63" s="39">
        <v>2.7</v>
      </c>
      <c r="AJ63" s="39">
        <v>2.7</v>
      </c>
      <c r="AK63" s="39">
        <v>2.7</v>
      </c>
      <c r="AL63" s="39">
        <v>2.7</v>
      </c>
      <c r="AM63" s="39">
        <v>2.7</v>
      </c>
      <c r="AN63" s="39">
        <v>2.7</v>
      </c>
      <c r="AO63" s="39">
        <v>2.5499999999999998</v>
      </c>
      <c r="AP63" s="39">
        <v>2.4</v>
      </c>
      <c r="AQ63" s="39">
        <v>2.25</v>
      </c>
      <c r="AR63" s="39">
        <v>2.1</v>
      </c>
    </row>
    <row r="64" spans="1:44">
      <c r="A64" s="12"/>
      <c r="B64" s="12"/>
      <c r="C64" s="8" t="s">
        <v>168</v>
      </c>
      <c r="D64" s="8"/>
      <c r="E64" s="34" t="s">
        <v>92</v>
      </c>
      <c r="F64" s="39">
        <v>0.13</v>
      </c>
      <c r="G64" s="39">
        <v>0.13</v>
      </c>
      <c r="H64" s="39">
        <v>0.13</v>
      </c>
      <c r="I64" s="39">
        <v>0.13</v>
      </c>
      <c r="J64" s="39">
        <v>0.13</v>
      </c>
      <c r="K64" s="39">
        <v>0.13</v>
      </c>
      <c r="L64" s="39">
        <v>0.13</v>
      </c>
      <c r="M64" s="39">
        <v>0.13</v>
      </c>
      <c r="N64" s="39">
        <v>0.13</v>
      </c>
      <c r="O64" s="39">
        <v>0.13</v>
      </c>
      <c r="P64" s="39">
        <v>0.13</v>
      </c>
      <c r="Q64" s="39">
        <v>0.13</v>
      </c>
      <c r="R64" s="39">
        <v>0.13</v>
      </c>
      <c r="S64" s="39">
        <v>0.13</v>
      </c>
      <c r="T64" s="39">
        <v>0.13</v>
      </c>
      <c r="U64" s="39">
        <v>0.13</v>
      </c>
      <c r="V64" s="39">
        <v>0.13</v>
      </c>
      <c r="W64" s="39">
        <v>0.13</v>
      </c>
      <c r="X64" s="39">
        <v>0.13</v>
      </c>
      <c r="Y64" s="39">
        <v>0.13</v>
      </c>
      <c r="Z64" s="39">
        <v>0.13</v>
      </c>
      <c r="AA64" s="39">
        <v>0.13</v>
      </c>
      <c r="AB64" s="39">
        <v>0.13</v>
      </c>
      <c r="AC64" s="39">
        <v>0.13</v>
      </c>
      <c r="AD64" s="39">
        <v>0.13</v>
      </c>
      <c r="AE64" s="39">
        <v>0.13</v>
      </c>
      <c r="AF64" s="39">
        <v>0.13</v>
      </c>
      <c r="AG64" s="39">
        <v>0.13</v>
      </c>
      <c r="AH64" s="39">
        <v>0.13</v>
      </c>
      <c r="AI64" s="39">
        <v>0.13</v>
      </c>
      <c r="AJ64" s="39">
        <v>0.13</v>
      </c>
      <c r="AK64" s="39">
        <v>0.13</v>
      </c>
      <c r="AL64" s="39">
        <v>0.13</v>
      </c>
      <c r="AM64" s="39">
        <v>0.13</v>
      </c>
      <c r="AN64" s="39">
        <v>0.13</v>
      </c>
      <c r="AO64" s="39">
        <v>0.13</v>
      </c>
      <c r="AP64" s="39">
        <v>0.13</v>
      </c>
      <c r="AQ64" s="39">
        <v>0.13</v>
      </c>
      <c r="AR64" s="39">
        <v>0.13</v>
      </c>
    </row>
    <row r="65" spans="1:44">
      <c r="A65" s="12"/>
      <c r="B65" s="12"/>
      <c r="C65" s="8" t="s">
        <v>169</v>
      </c>
      <c r="D65" s="8"/>
      <c r="E65" s="34" t="s">
        <v>92</v>
      </c>
      <c r="F65" s="39">
        <v>2.81</v>
      </c>
      <c r="G65" s="39">
        <v>2.81</v>
      </c>
      <c r="H65" s="39">
        <v>2.81</v>
      </c>
      <c r="I65" s="39">
        <v>2.81</v>
      </c>
      <c r="J65" s="39">
        <v>2.81</v>
      </c>
      <c r="K65" s="39">
        <v>2.81</v>
      </c>
      <c r="L65" s="39">
        <v>2.81</v>
      </c>
      <c r="M65" s="39">
        <v>2.81</v>
      </c>
      <c r="N65" s="39">
        <v>4.01</v>
      </c>
      <c r="O65" s="39">
        <v>4.01</v>
      </c>
      <c r="P65" s="39">
        <v>3.41</v>
      </c>
      <c r="Q65" s="39">
        <v>3.41</v>
      </c>
      <c r="R65" s="39">
        <v>3.41</v>
      </c>
      <c r="S65" s="39">
        <v>3.41</v>
      </c>
      <c r="T65" s="39">
        <v>3.41</v>
      </c>
      <c r="U65" s="39">
        <v>4</v>
      </c>
      <c r="V65" s="39">
        <v>4</v>
      </c>
      <c r="W65" s="39">
        <v>4</v>
      </c>
      <c r="X65" s="39">
        <v>4</v>
      </c>
      <c r="Y65" s="39">
        <v>4</v>
      </c>
      <c r="Z65" s="39">
        <v>4</v>
      </c>
      <c r="AA65" s="39">
        <v>4.2</v>
      </c>
      <c r="AB65" s="39">
        <v>4.2</v>
      </c>
      <c r="AC65" s="39">
        <v>4.2</v>
      </c>
      <c r="AD65" s="39">
        <v>4.2</v>
      </c>
      <c r="AE65" s="39">
        <v>4.5</v>
      </c>
      <c r="AF65" s="39">
        <v>4.5</v>
      </c>
      <c r="AG65" s="39">
        <v>4.5</v>
      </c>
      <c r="AH65" s="39">
        <v>4.5</v>
      </c>
      <c r="AI65" s="39">
        <v>4.5</v>
      </c>
      <c r="AJ65" s="39">
        <v>4.7</v>
      </c>
      <c r="AK65" s="39">
        <v>4.7</v>
      </c>
      <c r="AL65" s="39">
        <v>4.7</v>
      </c>
      <c r="AM65" s="39">
        <v>4.7</v>
      </c>
      <c r="AN65" s="39">
        <v>4.7</v>
      </c>
      <c r="AO65" s="39">
        <v>4.7</v>
      </c>
      <c r="AP65" s="39">
        <v>4.7</v>
      </c>
      <c r="AQ65" s="39">
        <v>4.7</v>
      </c>
      <c r="AR65" s="39">
        <v>4.7</v>
      </c>
    </row>
    <row r="66" spans="1:44">
      <c r="A66" s="40"/>
      <c r="B66" s="12"/>
      <c r="C66" s="8" t="s">
        <v>170</v>
      </c>
      <c r="D66" s="8"/>
      <c r="E66" s="34" t="s">
        <v>92</v>
      </c>
      <c r="F66" s="39">
        <v>13.36</v>
      </c>
      <c r="G66" s="39">
        <v>14.14</v>
      </c>
      <c r="H66" s="39">
        <v>15.4</v>
      </c>
      <c r="I66" s="39">
        <v>17.88</v>
      </c>
      <c r="J66" s="39">
        <v>19.41</v>
      </c>
      <c r="K66" s="39">
        <v>20.88</v>
      </c>
      <c r="L66" s="39">
        <v>22.35</v>
      </c>
      <c r="M66" s="39">
        <v>22.85</v>
      </c>
      <c r="N66" s="39">
        <v>23.35</v>
      </c>
      <c r="O66" s="39">
        <v>23.64</v>
      </c>
      <c r="P66" s="39">
        <v>23.85</v>
      </c>
      <c r="Q66" s="39">
        <v>24.29</v>
      </c>
      <c r="R66" s="39">
        <v>24.31</v>
      </c>
      <c r="S66" s="39">
        <v>24.91</v>
      </c>
      <c r="T66" s="39">
        <v>25.51</v>
      </c>
      <c r="U66" s="39">
        <v>26.08</v>
      </c>
      <c r="V66" s="39">
        <v>26.78</v>
      </c>
      <c r="W66" s="39">
        <v>27.68</v>
      </c>
      <c r="X66" s="39">
        <v>28.78</v>
      </c>
      <c r="Y66" s="39">
        <v>30.2</v>
      </c>
      <c r="Z66" s="39">
        <v>31.1</v>
      </c>
      <c r="AA66" s="39">
        <v>31.99</v>
      </c>
      <c r="AB66" s="39">
        <v>32.89</v>
      </c>
      <c r="AC66" s="39">
        <v>33.79</v>
      </c>
      <c r="AD66" s="39">
        <v>34.29</v>
      </c>
      <c r="AE66" s="39">
        <v>34.81</v>
      </c>
      <c r="AF66" s="39">
        <v>35.299999999999997</v>
      </c>
      <c r="AG66" s="39">
        <v>35.799999999999997</v>
      </c>
      <c r="AH66" s="39">
        <v>36.380000000000003</v>
      </c>
      <c r="AI66" s="39">
        <v>36.64</v>
      </c>
      <c r="AJ66" s="39">
        <v>36.6</v>
      </c>
      <c r="AK66" s="39">
        <v>36.44</v>
      </c>
      <c r="AL66" s="39">
        <v>36.72</v>
      </c>
      <c r="AM66" s="39">
        <v>36.31</v>
      </c>
      <c r="AN66" s="39">
        <v>36.31</v>
      </c>
      <c r="AO66" s="39">
        <v>36.31</v>
      </c>
      <c r="AP66" s="39">
        <v>36.31</v>
      </c>
      <c r="AQ66" s="39">
        <v>36.31</v>
      </c>
      <c r="AR66" s="39">
        <v>36.31</v>
      </c>
    </row>
    <row r="67" spans="1:44">
      <c r="A67" s="12"/>
      <c r="B67" s="12"/>
      <c r="C67" s="8" t="s">
        <v>171</v>
      </c>
      <c r="D67" s="8"/>
      <c r="E67" s="34" t="s">
        <v>92</v>
      </c>
      <c r="F67" s="39">
        <v>11.93</v>
      </c>
      <c r="G67" s="39">
        <v>13.05</v>
      </c>
      <c r="H67" s="39">
        <v>15.19</v>
      </c>
      <c r="I67" s="39">
        <v>21.01</v>
      </c>
      <c r="J67" s="39">
        <v>27.19</v>
      </c>
      <c r="K67" s="39">
        <v>34.78</v>
      </c>
      <c r="L67" s="39">
        <v>40.869999999999997</v>
      </c>
      <c r="M67" s="39">
        <v>46</v>
      </c>
      <c r="N67" s="39">
        <v>50.07</v>
      </c>
      <c r="O67" s="39">
        <v>52.01</v>
      </c>
      <c r="P67" s="39">
        <v>53.62</v>
      </c>
      <c r="Q67" s="39">
        <v>55.04</v>
      </c>
      <c r="R67" s="39">
        <v>56.41</v>
      </c>
      <c r="S67" s="39">
        <v>57.72</v>
      </c>
      <c r="T67" s="39">
        <v>58.93</v>
      </c>
      <c r="U67" s="39">
        <v>59.78</v>
      </c>
      <c r="V67" s="39">
        <v>60.78</v>
      </c>
      <c r="W67" s="39">
        <v>61.66</v>
      </c>
      <c r="X67" s="39">
        <v>62.47</v>
      </c>
      <c r="Y67" s="39">
        <v>63.26</v>
      </c>
      <c r="Z67" s="39">
        <v>64.349999999999994</v>
      </c>
      <c r="AA67" s="39">
        <v>65.36</v>
      </c>
      <c r="AB67" s="39">
        <v>66.56</v>
      </c>
      <c r="AC67" s="39">
        <v>67.63</v>
      </c>
      <c r="AD67" s="39">
        <v>68.61</v>
      </c>
      <c r="AE67" s="39">
        <v>69.849999999999994</v>
      </c>
      <c r="AF67" s="39">
        <v>70.92</v>
      </c>
      <c r="AG67" s="39">
        <v>71.680000000000007</v>
      </c>
      <c r="AH67" s="39">
        <v>71.97</v>
      </c>
      <c r="AI67" s="39">
        <v>72.33</v>
      </c>
      <c r="AJ67" s="39">
        <v>72.290000000000006</v>
      </c>
      <c r="AK67" s="39">
        <v>72.22</v>
      </c>
      <c r="AL67" s="39">
        <v>72.47</v>
      </c>
      <c r="AM67" s="39">
        <v>72.63</v>
      </c>
      <c r="AN67" s="39">
        <v>72.510000000000005</v>
      </c>
      <c r="AO67" s="39">
        <v>72.5</v>
      </c>
      <c r="AP67" s="39">
        <v>72.58</v>
      </c>
      <c r="AQ67" s="39">
        <v>72.48</v>
      </c>
      <c r="AR67" s="39">
        <v>72.53</v>
      </c>
    </row>
    <row r="68" spans="1:44">
      <c r="A68" s="12"/>
      <c r="B68" s="12"/>
      <c r="C68" s="8" t="s">
        <v>172</v>
      </c>
      <c r="D68" s="8"/>
      <c r="E68" s="34" t="s">
        <v>92</v>
      </c>
      <c r="F68" s="39">
        <v>1.71</v>
      </c>
      <c r="G68" s="39">
        <v>1.72</v>
      </c>
      <c r="H68" s="39">
        <v>1.74</v>
      </c>
      <c r="I68" s="39">
        <v>1.75</v>
      </c>
      <c r="J68" s="39">
        <v>1.77</v>
      </c>
      <c r="K68" s="39">
        <v>1.79</v>
      </c>
      <c r="L68" s="39">
        <v>1.8</v>
      </c>
      <c r="M68" s="39">
        <v>1.82</v>
      </c>
      <c r="N68" s="39">
        <v>1.84</v>
      </c>
      <c r="O68" s="39">
        <v>1.86</v>
      </c>
      <c r="P68" s="39">
        <v>1.87</v>
      </c>
      <c r="Q68" s="39">
        <v>1.87</v>
      </c>
      <c r="R68" s="39">
        <v>1.87</v>
      </c>
      <c r="S68" s="39">
        <v>1.87</v>
      </c>
      <c r="T68" s="39">
        <v>1.87</v>
      </c>
      <c r="U68" s="39">
        <v>1.87</v>
      </c>
      <c r="V68" s="39">
        <v>1.87</v>
      </c>
      <c r="W68" s="39">
        <v>1.87</v>
      </c>
      <c r="X68" s="39">
        <v>1.87</v>
      </c>
      <c r="Y68" s="39">
        <v>1.87</v>
      </c>
      <c r="Z68" s="39">
        <v>1.87</v>
      </c>
      <c r="AA68" s="39">
        <v>1.87</v>
      </c>
      <c r="AB68" s="39">
        <v>1.87</v>
      </c>
      <c r="AC68" s="39">
        <v>1.87</v>
      </c>
      <c r="AD68" s="39">
        <v>1.87</v>
      </c>
      <c r="AE68" s="39">
        <v>1.87</v>
      </c>
      <c r="AF68" s="39">
        <v>1.87</v>
      </c>
      <c r="AG68" s="39">
        <v>1.87</v>
      </c>
      <c r="AH68" s="39">
        <v>1.87</v>
      </c>
      <c r="AI68" s="39">
        <v>1.87</v>
      </c>
      <c r="AJ68" s="39">
        <v>1.87</v>
      </c>
      <c r="AK68" s="39">
        <v>1.87</v>
      </c>
      <c r="AL68" s="39">
        <v>1.87</v>
      </c>
      <c r="AM68" s="39">
        <v>1.87</v>
      </c>
      <c r="AN68" s="39">
        <v>1.87</v>
      </c>
      <c r="AO68" s="39">
        <v>1.87</v>
      </c>
      <c r="AP68" s="39">
        <v>1.87</v>
      </c>
      <c r="AQ68" s="39">
        <v>1.87</v>
      </c>
      <c r="AR68" s="39">
        <v>1.87</v>
      </c>
    </row>
    <row r="69" spans="1:44">
      <c r="A69" s="40"/>
      <c r="B69" s="12"/>
      <c r="C69" s="8" t="s">
        <v>173</v>
      </c>
      <c r="D69" s="8"/>
      <c r="E69" s="34" t="s">
        <v>92</v>
      </c>
      <c r="F69" s="39">
        <v>0</v>
      </c>
      <c r="G69" s="39">
        <v>0</v>
      </c>
      <c r="H69" s="39">
        <v>0</v>
      </c>
      <c r="I69" s="39">
        <v>0</v>
      </c>
      <c r="J69" s="39">
        <v>0</v>
      </c>
      <c r="K69" s="39">
        <v>0</v>
      </c>
      <c r="L69" s="39">
        <v>0</v>
      </c>
      <c r="M69" s="39">
        <v>0</v>
      </c>
      <c r="N69" s="39">
        <v>0.1</v>
      </c>
      <c r="O69" s="39">
        <v>0.68</v>
      </c>
      <c r="P69" s="39">
        <v>1.26</v>
      </c>
      <c r="Q69" s="39">
        <v>1.26</v>
      </c>
      <c r="R69" s="39">
        <v>1.84</v>
      </c>
      <c r="S69" s="39">
        <v>2.42</v>
      </c>
      <c r="T69" s="39">
        <v>2.72</v>
      </c>
      <c r="U69" s="39">
        <v>2.72</v>
      </c>
      <c r="V69" s="39">
        <v>2.72</v>
      </c>
      <c r="W69" s="39">
        <v>2.72</v>
      </c>
      <c r="X69" s="39">
        <v>3.02</v>
      </c>
      <c r="Y69" s="39">
        <v>3.02</v>
      </c>
      <c r="Z69" s="39">
        <v>3.02</v>
      </c>
      <c r="AA69" s="39">
        <v>3.52</v>
      </c>
      <c r="AB69" s="39">
        <v>3.52</v>
      </c>
      <c r="AC69" s="39">
        <v>3.52</v>
      </c>
      <c r="AD69" s="39">
        <v>4.0199999999999996</v>
      </c>
      <c r="AE69" s="39">
        <v>4.0199999999999996</v>
      </c>
      <c r="AF69" s="39">
        <v>4.5199999999999996</v>
      </c>
      <c r="AG69" s="39">
        <v>4.5199999999999996</v>
      </c>
      <c r="AH69" s="39">
        <v>4.5199999999999996</v>
      </c>
      <c r="AI69" s="39">
        <v>4.5199999999999996</v>
      </c>
      <c r="AJ69" s="39">
        <v>5</v>
      </c>
      <c r="AK69" s="39">
        <v>5</v>
      </c>
      <c r="AL69" s="39">
        <v>5</v>
      </c>
      <c r="AM69" s="39">
        <v>5</v>
      </c>
      <c r="AN69" s="39">
        <v>5</v>
      </c>
      <c r="AO69" s="39">
        <v>5</v>
      </c>
      <c r="AP69" s="39">
        <v>5</v>
      </c>
      <c r="AQ69" s="39">
        <v>5</v>
      </c>
      <c r="AR69" s="39">
        <v>5</v>
      </c>
    </row>
    <row r="70" spans="1:44">
      <c r="A70" s="40"/>
      <c r="B70" s="12"/>
      <c r="C70" s="8" t="s">
        <v>174</v>
      </c>
      <c r="D70" s="8"/>
      <c r="E70" s="34" t="s">
        <v>92</v>
      </c>
      <c r="F70" s="39">
        <v>6.53</v>
      </c>
      <c r="G70" s="39">
        <v>6.71</v>
      </c>
      <c r="H70" s="39">
        <v>6.81</v>
      </c>
      <c r="I70" s="39">
        <v>6.84</v>
      </c>
      <c r="J70" s="39">
        <v>6.84</v>
      </c>
      <c r="K70" s="39">
        <v>6.3</v>
      </c>
      <c r="L70" s="39">
        <v>5.01</v>
      </c>
      <c r="M70" s="39">
        <v>4.96</v>
      </c>
      <c r="N70" s="39">
        <v>4.95</v>
      </c>
      <c r="O70" s="39">
        <v>4.95</v>
      </c>
      <c r="P70" s="39">
        <v>4.88</v>
      </c>
      <c r="Q70" s="39">
        <v>4.88</v>
      </c>
      <c r="R70" s="39">
        <v>4.88</v>
      </c>
      <c r="S70" s="39">
        <v>4.58</v>
      </c>
      <c r="T70" s="39">
        <v>3.27</v>
      </c>
      <c r="U70" s="39">
        <v>3.27</v>
      </c>
      <c r="V70" s="39">
        <v>3.27</v>
      </c>
      <c r="W70" s="39">
        <v>3.27</v>
      </c>
      <c r="X70" s="39">
        <v>3.27</v>
      </c>
      <c r="Y70" s="39">
        <v>3.27</v>
      </c>
      <c r="Z70" s="39">
        <v>3.27</v>
      </c>
      <c r="AA70" s="39">
        <v>3.27</v>
      </c>
      <c r="AB70" s="39">
        <v>3.27</v>
      </c>
      <c r="AC70" s="39">
        <v>3.27</v>
      </c>
      <c r="AD70" s="39">
        <v>3.27</v>
      </c>
      <c r="AE70" s="39">
        <v>3.27</v>
      </c>
      <c r="AF70" s="39">
        <v>3.27</v>
      </c>
      <c r="AG70" s="39">
        <v>3.27</v>
      </c>
      <c r="AH70" s="39">
        <v>3.27</v>
      </c>
      <c r="AI70" s="39">
        <v>3.27</v>
      </c>
      <c r="AJ70" s="39">
        <v>3.27</v>
      </c>
      <c r="AK70" s="39">
        <v>3.27</v>
      </c>
      <c r="AL70" s="39">
        <v>3.27</v>
      </c>
      <c r="AM70" s="39">
        <v>3.27</v>
      </c>
      <c r="AN70" s="39">
        <v>3.27</v>
      </c>
      <c r="AO70" s="39">
        <v>3.27</v>
      </c>
      <c r="AP70" s="39">
        <v>3.27</v>
      </c>
      <c r="AQ70" s="39">
        <v>3.27</v>
      </c>
      <c r="AR70" s="39">
        <v>3.27</v>
      </c>
    </row>
    <row r="71" spans="1:44">
      <c r="A71" s="40"/>
      <c r="B71" s="12"/>
      <c r="C71" s="8" t="s">
        <v>163</v>
      </c>
      <c r="D71" s="8"/>
      <c r="E71" s="34" t="s">
        <v>92</v>
      </c>
      <c r="F71" s="39">
        <v>13.6</v>
      </c>
      <c r="G71" s="39">
        <v>13.98</v>
      </c>
      <c r="H71" s="39">
        <v>18.02</v>
      </c>
      <c r="I71" s="39">
        <v>22.02</v>
      </c>
      <c r="J71" s="39">
        <v>27.02</v>
      </c>
      <c r="K71" s="39">
        <v>31.02</v>
      </c>
      <c r="L71" s="39">
        <v>35.020000000000003</v>
      </c>
      <c r="M71" s="39">
        <v>39.020000000000003</v>
      </c>
      <c r="N71" s="39">
        <v>45.02</v>
      </c>
      <c r="O71" s="39">
        <v>50.02</v>
      </c>
      <c r="P71" s="39">
        <v>57.02</v>
      </c>
      <c r="Q71" s="39">
        <v>62.02</v>
      </c>
      <c r="R71" s="39">
        <v>66.02</v>
      </c>
      <c r="S71" s="39">
        <v>70.02</v>
      </c>
      <c r="T71" s="39">
        <v>71.02</v>
      </c>
      <c r="U71" s="39">
        <v>72.02</v>
      </c>
      <c r="V71" s="39">
        <v>73.209999999999994</v>
      </c>
      <c r="W71" s="39">
        <v>74.81</v>
      </c>
      <c r="X71" s="39">
        <v>76.709999999999994</v>
      </c>
      <c r="Y71" s="39">
        <v>78.66</v>
      </c>
      <c r="Z71" s="39">
        <v>80.61</v>
      </c>
      <c r="AA71" s="39">
        <v>83.05</v>
      </c>
      <c r="AB71" s="39">
        <v>84.99</v>
      </c>
      <c r="AC71" s="39">
        <v>88.04</v>
      </c>
      <c r="AD71" s="39">
        <v>91.1</v>
      </c>
      <c r="AE71" s="39">
        <v>92.49</v>
      </c>
      <c r="AF71" s="39">
        <v>93.88</v>
      </c>
      <c r="AG71" s="39">
        <v>94.53</v>
      </c>
      <c r="AH71" s="39">
        <v>95.18</v>
      </c>
      <c r="AI71" s="39">
        <v>95.43</v>
      </c>
      <c r="AJ71" s="39">
        <v>95.68</v>
      </c>
      <c r="AK71" s="39">
        <v>95.93</v>
      </c>
      <c r="AL71" s="39">
        <v>96.17</v>
      </c>
      <c r="AM71" s="39">
        <v>96.37</v>
      </c>
      <c r="AN71" s="39">
        <v>96.56</v>
      </c>
      <c r="AO71" s="39">
        <v>96.75</v>
      </c>
      <c r="AP71" s="39">
        <v>96.94</v>
      </c>
      <c r="AQ71" s="39">
        <v>97.13</v>
      </c>
      <c r="AR71" s="39">
        <v>97.33</v>
      </c>
    </row>
    <row r="72" spans="1:44">
      <c r="A72" s="40"/>
      <c r="B72" s="12"/>
      <c r="C72" s="8" t="s">
        <v>175</v>
      </c>
      <c r="D72" s="8"/>
      <c r="E72" s="34" t="s">
        <v>92</v>
      </c>
      <c r="F72" s="39">
        <v>2.63</v>
      </c>
      <c r="G72" s="39">
        <v>2.63</v>
      </c>
      <c r="H72" s="39">
        <v>2.63</v>
      </c>
      <c r="I72" s="39">
        <v>2.72</v>
      </c>
      <c r="J72" s="39">
        <v>2.72</v>
      </c>
      <c r="K72" s="39">
        <v>2.72</v>
      </c>
      <c r="L72" s="39">
        <v>2.72</v>
      </c>
      <c r="M72" s="39">
        <v>2.72</v>
      </c>
      <c r="N72" s="39">
        <v>2.72</v>
      </c>
      <c r="O72" s="39">
        <v>2.72</v>
      </c>
      <c r="P72" s="39">
        <v>2.72</v>
      </c>
      <c r="Q72" s="39">
        <v>2.72</v>
      </c>
      <c r="R72" s="39">
        <v>2.72</v>
      </c>
      <c r="S72" s="39">
        <v>2.72</v>
      </c>
      <c r="T72" s="39">
        <v>2.72</v>
      </c>
      <c r="U72" s="39">
        <v>2.72</v>
      </c>
      <c r="V72" s="39">
        <v>2.72</v>
      </c>
      <c r="W72" s="39">
        <v>2.72</v>
      </c>
      <c r="X72" s="39">
        <v>2.72</v>
      </c>
      <c r="Y72" s="39">
        <v>2.57</v>
      </c>
      <c r="Z72" s="39">
        <v>2.4300000000000002</v>
      </c>
      <c r="AA72" s="39">
        <v>2.29</v>
      </c>
      <c r="AB72" s="39">
        <v>2.14</v>
      </c>
      <c r="AC72" s="39">
        <v>2</v>
      </c>
      <c r="AD72" s="39">
        <v>1.8</v>
      </c>
      <c r="AE72" s="39">
        <v>1.6</v>
      </c>
      <c r="AF72" s="39">
        <v>1.4</v>
      </c>
      <c r="AG72" s="39">
        <v>1.2</v>
      </c>
      <c r="AH72" s="39">
        <v>1</v>
      </c>
      <c r="AI72" s="39">
        <v>0.82</v>
      </c>
      <c r="AJ72" s="39">
        <v>0.64</v>
      </c>
      <c r="AK72" s="39">
        <v>0.46</v>
      </c>
      <c r="AL72" s="39">
        <v>0.28000000000000003</v>
      </c>
      <c r="AM72" s="39">
        <v>0.1</v>
      </c>
      <c r="AN72" s="39">
        <v>0</v>
      </c>
      <c r="AO72" s="39">
        <v>0</v>
      </c>
      <c r="AP72" s="39">
        <v>0</v>
      </c>
      <c r="AQ72" s="39">
        <v>0</v>
      </c>
      <c r="AR72" s="39">
        <v>0</v>
      </c>
    </row>
    <row r="73" spans="1:44">
      <c r="A73" s="40"/>
      <c r="B73" s="12"/>
      <c r="C73" s="8" t="s">
        <v>176</v>
      </c>
      <c r="D73" s="8"/>
      <c r="E73" s="34" t="s">
        <v>92</v>
      </c>
      <c r="F73" s="39">
        <v>0</v>
      </c>
      <c r="G73" s="39">
        <v>0</v>
      </c>
      <c r="H73" s="39">
        <v>0</v>
      </c>
      <c r="I73" s="39">
        <v>0.2</v>
      </c>
      <c r="J73" s="39">
        <v>0.4</v>
      </c>
      <c r="K73" s="39">
        <v>0.4</v>
      </c>
      <c r="L73" s="39">
        <v>0.8</v>
      </c>
      <c r="M73" s="39">
        <v>0.8</v>
      </c>
      <c r="N73" s="39">
        <v>1.2</v>
      </c>
      <c r="O73" s="39">
        <v>1.2</v>
      </c>
      <c r="P73" s="39">
        <v>1.6</v>
      </c>
      <c r="Q73" s="39">
        <v>1.6</v>
      </c>
      <c r="R73" s="39">
        <v>2</v>
      </c>
      <c r="S73" s="39">
        <v>2</v>
      </c>
      <c r="T73" s="39">
        <v>2.4</v>
      </c>
      <c r="U73" s="39">
        <v>2.8</v>
      </c>
      <c r="V73" s="39">
        <v>2.8</v>
      </c>
      <c r="W73" s="39">
        <v>3.2</v>
      </c>
      <c r="X73" s="39">
        <v>3.6</v>
      </c>
      <c r="Y73" s="39">
        <v>3.6</v>
      </c>
      <c r="Z73" s="39">
        <v>4</v>
      </c>
      <c r="AA73" s="39">
        <v>4.5</v>
      </c>
      <c r="AB73" s="39">
        <v>5.0999999999999996</v>
      </c>
      <c r="AC73" s="39">
        <v>5.7</v>
      </c>
      <c r="AD73" s="39">
        <v>6.3</v>
      </c>
      <c r="AE73" s="39">
        <v>6.6</v>
      </c>
      <c r="AF73" s="39">
        <v>7.2</v>
      </c>
      <c r="AG73" s="39">
        <v>7.5</v>
      </c>
      <c r="AH73" s="39">
        <v>7.8</v>
      </c>
      <c r="AI73" s="39">
        <v>7.8</v>
      </c>
      <c r="AJ73" s="39">
        <v>8.4</v>
      </c>
      <c r="AK73" s="39">
        <v>9</v>
      </c>
      <c r="AL73" s="39">
        <v>9.3000000000000007</v>
      </c>
      <c r="AM73" s="39">
        <v>10.199999999999999</v>
      </c>
      <c r="AN73" s="39">
        <v>10.8</v>
      </c>
      <c r="AO73" s="39">
        <v>11.4</v>
      </c>
      <c r="AP73" s="39">
        <v>12</v>
      </c>
      <c r="AQ73" s="39">
        <v>12.3</v>
      </c>
      <c r="AR73" s="39">
        <v>12.9</v>
      </c>
    </row>
    <row r="74" spans="1:44">
      <c r="A74" s="40"/>
      <c r="B74" s="12"/>
      <c r="C74" s="8" t="s">
        <v>177</v>
      </c>
      <c r="D74" s="8"/>
      <c r="E74" s="34" t="s">
        <v>92</v>
      </c>
      <c r="F74" s="39">
        <v>0</v>
      </c>
      <c r="G74" s="39">
        <v>0</v>
      </c>
      <c r="H74" s="39">
        <v>0</v>
      </c>
      <c r="I74" s="39">
        <v>0.74</v>
      </c>
      <c r="J74" s="39">
        <v>2.16</v>
      </c>
      <c r="K74" s="39">
        <v>3.46</v>
      </c>
      <c r="L74" s="39">
        <v>5.45</v>
      </c>
      <c r="M74" s="39">
        <v>5.45</v>
      </c>
      <c r="N74" s="39">
        <v>6.9</v>
      </c>
      <c r="O74" s="39">
        <v>7.4</v>
      </c>
      <c r="P74" s="39">
        <v>7.9</v>
      </c>
      <c r="Q74" s="39">
        <v>8.1999999999999993</v>
      </c>
      <c r="R74" s="39">
        <v>8.6999999999999993</v>
      </c>
      <c r="S74" s="39">
        <v>8.6999999999999993</v>
      </c>
      <c r="T74" s="39">
        <v>9.4</v>
      </c>
      <c r="U74" s="39">
        <v>9.5</v>
      </c>
      <c r="V74" s="39">
        <v>9.6999999999999993</v>
      </c>
      <c r="W74" s="39">
        <v>9.8000000000000007</v>
      </c>
      <c r="X74" s="39">
        <v>10</v>
      </c>
      <c r="Y74" s="39">
        <v>10.3</v>
      </c>
      <c r="Z74" s="39">
        <v>10.6</v>
      </c>
      <c r="AA74" s="39">
        <v>10.9</v>
      </c>
      <c r="AB74" s="39">
        <v>11.29</v>
      </c>
      <c r="AC74" s="39">
        <v>11.47</v>
      </c>
      <c r="AD74" s="39">
        <v>12</v>
      </c>
      <c r="AE74" s="39">
        <v>12.79</v>
      </c>
      <c r="AF74" s="39">
        <v>13.41</v>
      </c>
      <c r="AG74" s="39">
        <v>14.12</v>
      </c>
      <c r="AH74" s="39">
        <v>15</v>
      </c>
      <c r="AI74" s="39">
        <v>15.6</v>
      </c>
      <c r="AJ74" s="39">
        <v>16.2</v>
      </c>
      <c r="AK74" s="39">
        <v>16.7</v>
      </c>
      <c r="AL74" s="39">
        <v>17.100000000000001</v>
      </c>
      <c r="AM74" s="39">
        <v>17.399999999999999</v>
      </c>
      <c r="AN74" s="39">
        <v>17.7</v>
      </c>
      <c r="AO74" s="39">
        <v>18</v>
      </c>
      <c r="AP74" s="39">
        <v>18</v>
      </c>
      <c r="AQ74" s="39">
        <v>18</v>
      </c>
      <c r="AR74" s="39">
        <v>18</v>
      </c>
    </row>
    <row r="75" spans="1:44">
      <c r="A75" s="40"/>
      <c r="B75" s="12"/>
      <c r="C75" s="8" t="s">
        <v>178</v>
      </c>
      <c r="D75" s="8"/>
      <c r="E75" s="34" t="s">
        <v>92</v>
      </c>
      <c r="F75" s="39">
        <v>29.87</v>
      </c>
      <c r="G75" s="39">
        <v>29.15</v>
      </c>
      <c r="H75" s="39">
        <v>28.05</v>
      </c>
      <c r="I75" s="39">
        <v>27.13</v>
      </c>
      <c r="J75" s="39">
        <v>23.35</v>
      </c>
      <c r="K75" s="39">
        <v>23.26</v>
      </c>
      <c r="L75" s="39">
        <v>20.48</v>
      </c>
      <c r="M75" s="39">
        <v>18.82</v>
      </c>
      <c r="N75" s="39">
        <v>16.170000000000002</v>
      </c>
      <c r="O75" s="39">
        <v>13.82</v>
      </c>
      <c r="P75" s="39">
        <v>13.82</v>
      </c>
      <c r="Q75" s="39">
        <v>13.82</v>
      </c>
      <c r="R75" s="39">
        <v>12.4</v>
      </c>
      <c r="S75" s="39">
        <v>11.7</v>
      </c>
      <c r="T75" s="39">
        <v>11.7</v>
      </c>
      <c r="U75" s="39">
        <v>11.7</v>
      </c>
      <c r="V75" s="39">
        <v>11.7</v>
      </c>
      <c r="W75" s="39">
        <v>10.86</v>
      </c>
      <c r="X75" s="39">
        <v>8.24</v>
      </c>
      <c r="Y75" s="39">
        <v>6.92</v>
      </c>
      <c r="Z75" s="39">
        <v>3.34</v>
      </c>
      <c r="AA75" s="39">
        <v>3.34</v>
      </c>
      <c r="AB75" s="39">
        <v>3.34</v>
      </c>
      <c r="AC75" s="39">
        <v>3.34</v>
      </c>
      <c r="AD75" s="39">
        <v>2.16</v>
      </c>
      <c r="AE75" s="39">
        <v>2.16</v>
      </c>
      <c r="AF75" s="39">
        <v>1.25</v>
      </c>
      <c r="AG75" s="39">
        <v>1.25</v>
      </c>
      <c r="AH75" s="39">
        <v>0.88</v>
      </c>
      <c r="AI75" s="39">
        <v>0.88</v>
      </c>
      <c r="AJ75" s="39">
        <v>0.88</v>
      </c>
      <c r="AK75" s="39">
        <v>0.88</v>
      </c>
      <c r="AL75" s="39">
        <v>0.04</v>
      </c>
      <c r="AM75" s="39">
        <v>0.04</v>
      </c>
      <c r="AN75" s="39">
        <v>0.04</v>
      </c>
      <c r="AO75" s="39">
        <v>0.04</v>
      </c>
      <c r="AP75" s="39">
        <v>0.04</v>
      </c>
      <c r="AQ75" s="39">
        <v>0.04</v>
      </c>
      <c r="AR75" s="39">
        <v>0.04</v>
      </c>
    </row>
    <row r="76" spans="1:44">
      <c r="A76" s="40"/>
      <c r="B76" s="12"/>
      <c r="C76" s="8" t="s">
        <v>179</v>
      </c>
      <c r="D76" s="8"/>
      <c r="E76" s="34" t="s">
        <v>92</v>
      </c>
      <c r="F76" s="39">
        <v>4.26</v>
      </c>
      <c r="G76" s="39">
        <v>1.54</v>
      </c>
      <c r="H76" s="39">
        <v>1.54</v>
      </c>
      <c r="I76" s="39">
        <v>0</v>
      </c>
      <c r="J76" s="39">
        <v>0</v>
      </c>
      <c r="K76" s="39">
        <v>0</v>
      </c>
      <c r="L76" s="39">
        <v>0</v>
      </c>
      <c r="M76" s="39">
        <v>0</v>
      </c>
      <c r="N76" s="39">
        <v>0</v>
      </c>
      <c r="O76" s="39">
        <v>0</v>
      </c>
      <c r="P76" s="39">
        <v>0</v>
      </c>
      <c r="Q76" s="39">
        <v>0</v>
      </c>
      <c r="R76" s="39">
        <v>0</v>
      </c>
      <c r="S76" s="39">
        <v>0</v>
      </c>
      <c r="T76" s="39">
        <v>0</v>
      </c>
      <c r="U76" s="39">
        <v>0</v>
      </c>
      <c r="V76" s="39">
        <v>0</v>
      </c>
      <c r="W76" s="39">
        <v>0</v>
      </c>
      <c r="X76" s="39">
        <v>0</v>
      </c>
      <c r="Y76" s="39">
        <v>0</v>
      </c>
      <c r="Z76" s="39">
        <v>0</v>
      </c>
      <c r="AA76" s="39">
        <v>0</v>
      </c>
      <c r="AB76" s="39">
        <v>0</v>
      </c>
      <c r="AC76" s="39">
        <v>0</v>
      </c>
      <c r="AD76" s="39">
        <v>0</v>
      </c>
      <c r="AE76" s="39">
        <v>0</v>
      </c>
      <c r="AF76" s="39">
        <v>0</v>
      </c>
      <c r="AG76" s="39">
        <v>0</v>
      </c>
      <c r="AH76" s="39">
        <v>0</v>
      </c>
      <c r="AI76" s="39">
        <v>0</v>
      </c>
      <c r="AJ76" s="39">
        <v>0</v>
      </c>
      <c r="AK76" s="39">
        <v>0</v>
      </c>
      <c r="AL76" s="39">
        <v>0</v>
      </c>
      <c r="AM76" s="39">
        <v>0</v>
      </c>
      <c r="AN76" s="39">
        <v>0</v>
      </c>
      <c r="AO76" s="39">
        <v>0</v>
      </c>
      <c r="AP76" s="39">
        <v>0</v>
      </c>
      <c r="AQ76" s="39">
        <v>0</v>
      </c>
      <c r="AR76" s="39">
        <v>0</v>
      </c>
    </row>
    <row r="77" spans="1:44">
      <c r="A77" s="40"/>
      <c r="B77" s="12"/>
      <c r="C77" s="8" t="s">
        <v>180</v>
      </c>
      <c r="D77" s="8"/>
      <c r="E77" s="34" t="s">
        <v>92</v>
      </c>
      <c r="F77" s="39">
        <v>7.15</v>
      </c>
      <c r="G77" s="39">
        <v>6.09</v>
      </c>
      <c r="H77" s="39">
        <v>4.88</v>
      </c>
      <c r="I77" s="39">
        <v>3.67</v>
      </c>
      <c r="J77" s="39">
        <v>3.67</v>
      </c>
      <c r="K77" s="39">
        <v>2.4500000000000002</v>
      </c>
      <c r="L77" s="39">
        <v>2.9</v>
      </c>
      <c r="M77" s="39">
        <v>4.57</v>
      </c>
      <c r="N77" s="39">
        <v>4.57</v>
      </c>
      <c r="O77" s="39">
        <v>4.57</v>
      </c>
      <c r="P77" s="39">
        <v>4.57</v>
      </c>
      <c r="Q77" s="39">
        <v>6.24</v>
      </c>
      <c r="R77" s="39">
        <v>7.91</v>
      </c>
      <c r="S77" s="39">
        <v>9.06</v>
      </c>
      <c r="T77" s="39">
        <v>10.210000000000001</v>
      </c>
      <c r="U77" s="39">
        <v>11.59</v>
      </c>
      <c r="V77" s="39">
        <v>12.97</v>
      </c>
      <c r="W77" s="39">
        <v>12.97</v>
      </c>
      <c r="X77" s="39">
        <v>14.35</v>
      </c>
      <c r="Y77" s="39">
        <v>15.73</v>
      </c>
      <c r="Z77" s="39">
        <v>15.73</v>
      </c>
      <c r="AA77" s="39">
        <v>17.399999999999999</v>
      </c>
      <c r="AB77" s="39">
        <v>19.07</v>
      </c>
      <c r="AC77" s="39">
        <v>19.07</v>
      </c>
      <c r="AD77" s="39">
        <v>20.74</v>
      </c>
      <c r="AE77" s="39">
        <v>22.41</v>
      </c>
      <c r="AF77" s="39">
        <v>22.41</v>
      </c>
      <c r="AG77" s="39">
        <v>24.08</v>
      </c>
      <c r="AH77" s="39">
        <v>24.08</v>
      </c>
      <c r="AI77" s="39">
        <v>24.08</v>
      </c>
      <c r="AJ77" s="39">
        <v>24.08</v>
      </c>
      <c r="AK77" s="39">
        <v>24.08</v>
      </c>
      <c r="AL77" s="39">
        <v>24.08</v>
      </c>
      <c r="AM77" s="39">
        <v>22.85</v>
      </c>
      <c r="AN77" s="39">
        <v>22.85</v>
      </c>
      <c r="AO77" s="39">
        <v>22.85</v>
      </c>
      <c r="AP77" s="39">
        <v>22.85</v>
      </c>
      <c r="AQ77" s="39">
        <v>22.85</v>
      </c>
      <c r="AR77" s="39">
        <v>22.85</v>
      </c>
    </row>
    <row r="78" spans="1:44">
      <c r="A78" s="12"/>
      <c r="B78" s="37" t="s">
        <v>181</v>
      </c>
    </row>
    <row r="79" spans="1:44">
      <c r="A79" s="12"/>
      <c r="C79" s="8"/>
      <c r="D79" s="8"/>
      <c r="E79" s="8"/>
      <c r="F79" s="43"/>
      <c r="G79" s="43"/>
      <c r="H79" s="43"/>
      <c r="I79" s="43"/>
      <c r="J79" s="43"/>
      <c r="K79" s="43"/>
      <c r="L79" s="43"/>
      <c r="M79" s="43"/>
      <c r="N79" s="43"/>
      <c r="O79" s="43"/>
      <c r="P79" s="43"/>
      <c r="Q79" s="43"/>
      <c r="R79" s="43"/>
      <c r="S79" s="43"/>
      <c r="T79" s="43"/>
      <c r="U79" s="43"/>
      <c r="V79" s="43"/>
      <c r="W79" s="43"/>
      <c r="X79" s="43"/>
      <c r="Y79" s="43"/>
      <c r="Z79" s="43"/>
      <c r="AA79" s="43"/>
      <c r="AB79" s="43"/>
      <c r="AC79" s="43"/>
      <c r="AD79" s="43"/>
      <c r="AE79" s="43"/>
      <c r="AF79" s="43"/>
      <c r="AG79" s="43"/>
      <c r="AH79" s="43"/>
      <c r="AI79" s="43"/>
      <c r="AJ79" s="43"/>
      <c r="AK79" s="43"/>
      <c r="AL79" s="43"/>
      <c r="AM79" s="43"/>
      <c r="AN79" s="43"/>
      <c r="AO79" s="43"/>
      <c r="AP79" s="43"/>
      <c r="AQ79" s="43"/>
      <c r="AR79" s="43"/>
    </row>
    <row r="80" spans="1:44">
      <c r="A80" s="32"/>
      <c r="B80" s="32"/>
      <c r="C80" s="32" t="s">
        <v>164</v>
      </c>
      <c r="D80" s="32"/>
      <c r="E80" s="32" t="s">
        <v>51</v>
      </c>
      <c r="F80" s="33">
        <v>2022</v>
      </c>
      <c r="G80" s="33">
        <v>2023</v>
      </c>
      <c r="H80" s="33">
        <v>2024</v>
      </c>
      <c r="I80" s="33">
        <v>2025</v>
      </c>
      <c r="J80" s="33">
        <v>2026</v>
      </c>
      <c r="K80" s="33">
        <v>2027</v>
      </c>
      <c r="L80" s="33">
        <v>2028</v>
      </c>
      <c r="M80" s="33">
        <v>2029</v>
      </c>
      <c r="N80" s="33">
        <v>2030</v>
      </c>
      <c r="O80" s="33">
        <v>2031</v>
      </c>
      <c r="P80" s="33">
        <v>2032</v>
      </c>
      <c r="Q80" s="33">
        <v>2033</v>
      </c>
      <c r="R80" s="33">
        <v>2034</v>
      </c>
      <c r="S80" s="33">
        <v>2035</v>
      </c>
      <c r="T80" s="33">
        <v>2036</v>
      </c>
      <c r="U80" s="33">
        <v>2037</v>
      </c>
      <c r="V80" s="33">
        <v>2038</v>
      </c>
      <c r="W80" s="33">
        <v>2039</v>
      </c>
      <c r="X80" s="33">
        <v>2040</v>
      </c>
      <c r="Y80" s="33">
        <v>2041</v>
      </c>
      <c r="Z80" s="33">
        <v>2042</v>
      </c>
      <c r="AA80" s="33">
        <v>2043</v>
      </c>
      <c r="AB80" s="33">
        <v>2044</v>
      </c>
      <c r="AC80" s="33">
        <v>2045</v>
      </c>
      <c r="AD80" s="33">
        <v>2046</v>
      </c>
      <c r="AE80" s="33">
        <v>2047</v>
      </c>
      <c r="AF80" s="33">
        <v>2048</v>
      </c>
      <c r="AG80" s="33">
        <v>2049</v>
      </c>
      <c r="AH80" s="33">
        <v>2050</v>
      </c>
      <c r="AI80" s="33">
        <v>2051</v>
      </c>
      <c r="AJ80" s="33">
        <v>2052</v>
      </c>
      <c r="AK80" s="33">
        <v>2053</v>
      </c>
      <c r="AL80" s="33">
        <v>2054</v>
      </c>
      <c r="AM80" s="33">
        <v>2055</v>
      </c>
      <c r="AN80" s="33">
        <v>2056</v>
      </c>
      <c r="AO80" s="33">
        <v>2057</v>
      </c>
      <c r="AP80" s="33">
        <v>2058</v>
      </c>
      <c r="AQ80" s="33">
        <v>2059</v>
      </c>
      <c r="AR80" s="33">
        <v>2060</v>
      </c>
    </row>
    <row r="81" spans="1:44">
      <c r="A81" s="12"/>
      <c r="B81" s="12" t="s">
        <v>182</v>
      </c>
      <c r="C81" s="8" t="s" cm="1">
        <v>166</v>
      </c>
      <c r="D81" s="8"/>
      <c r="E81" s="34" t="s">
        <v>92</v>
      </c>
      <c r="F81" s="39" t="s">
        <v>159</v>
      </c>
      <c r="G81" s="39">
        <v>1.9000000000000004</v>
      </c>
      <c r="H81" s="39">
        <v>2.7999999999999989</v>
      </c>
      <c r="I81" s="39">
        <v>2.8000000000000007</v>
      </c>
      <c r="J81" s="39">
        <v>0</v>
      </c>
      <c r="K81" s="39">
        <v>0</v>
      </c>
      <c r="L81" s="39">
        <v>0</v>
      </c>
      <c r="M81" s="39">
        <v>0</v>
      </c>
      <c r="N81" s="39">
        <v>1.9999999999999982</v>
      </c>
      <c r="O81" s="39">
        <v>0</v>
      </c>
      <c r="P81" s="39">
        <v>0</v>
      </c>
      <c r="Q81" s="39">
        <v>0</v>
      </c>
      <c r="R81" s="39">
        <v>0</v>
      </c>
      <c r="S81" s="39">
        <v>0</v>
      </c>
      <c r="T81" s="39">
        <v>0</v>
      </c>
      <c r="U81" s="39">
        <v>0</v>
      </c>
      <c r="V81" s="39">
        <v>0</v>
      </c>
      <c r="W81" s="39">
        <v>0</v>
      </c>
      <c r="X81" s="39">
        <v>0</v>
      </c>
      <c r="Y81" s="39">
        <v>0</v>
      </c>
      <c r="Z81" s="39">
        <v>0</v>
      </c>
      <c r="AA81" s="39">
        <v>0</v>
      </c>
      <c r="AB81" s="39">
        <v>0</v>
      </c>
      <c r="AC81" s="39">
        <v>0</v>
      </c>
      <c r="AD81" s="39">
        <v>0</v>
      </c>
      <c r="AE81" s="39">
        <v>0</v>
      </c>
      <c r="AF81" s="39">
        <v>0</v>
      </c>
      <c r="AG81" s="39">
        <v>0</v>
      </c>
      <c r="AH81" s="39">
        <v>0</v>
      </c>
      <c r="AI81" s="39">
        <v>0</v>
      </c>
      <c r="AJ81" s="39">
        <v>0</v>
      </c>
      <c r="AK81" s="39">
        <v>0</v>
      </c>
      <c r="AL81" s="39">
        <v>0</v>
      </c>
      <c r="AM81" s="39">
        <v>0</v>
      </c>
      <c r="AN81" s="39">
        <v>0</v>
      </c>
      <c r="AO81" s="39">
        <v>0</v>
      </c>
      <c r="AP81" s="39">
        <v>0</v>
      </c>
      <c r="AQ81" s="39">
        <v>0</v>
      </c>
      <c r="AR81" s="39">
        <v>0</v>
      </c>
    </row>
    <row r="82" spans="1:44" s="35" customFormat="1">
      <c r="A82" s="12"/>
      <c r="B82" s="12"/>
      <c r="C82" s="8" t="s">
        <v>167</v>
      </c>
      <c r="D82" s="8"/>
      <c r="E82" s="34" t="s">
        <v>92</v>
      </c>
      <c r="F82" s="39" t="s">
        <v>159</v>
      </c>
      <c r="G82" s="39">
        <v>0.3</v>
      </c>
      <c r="H82" s="39">
        <v>0.43</v>
      </c>
      <c r="I82" s="39">
        <v>0.42</v>
      </c>
      <c r="J82" s="39">
        <v>0.42</v>
      </c>
      <c r="K82" s="39">
        <v>0.42</v>
      </c>
      <c r="L82" s="39">
        <v>0.42</v>
      </c>
      <c r="M82" s="39">
        <v>0.42</v>
      </c>
      <c r="N82" s="39">
        <v>0.42</v>
      </c>
      <c r="O82" s="39">
        <v>0.4</v>
      </c>
      <c r="P82" s="39">
        <v>0.36</v>
      </c>
      <c r="Q82" s="39">
        <v>0.36</v>
      </c>
      <c r="R82" s="39">
        <v>0.36</v>
      </c>
      <c r="S82" s="39">
        <v>0.32</v>
      </c>
      <c r="T82" s="39">
        <v>0.3</v>
      </c>
      <c r="U82" s="39">
        <v>0.25</v>
      </c>
      <c r="V82" s="39">
        <v>0.28000000000000003</v>
      </c>
      <c r="W82" s="39">
        <v>0.15</v>
      </c>
      <c r="X82" s="39">
        <v>0.15</v>
      </c>
      <c r="Y82" s="39">
        <v>0.14000000000000001</v>
      </c>
      <c r="Z82" s="39">
        <v>0.14000000000000001</v>
      </c>
      <c r="AA82" s="39">
        <v>0.16</v>
      </c>
      <c r="AB82" s="39">
        <v>0.17</v>
      </c>
      <c r="AC82" s="39">
        <v>0.17</v>
      </c>
      <c r="AD82" s="39">
        <v>0.17</v>
      </c>
      <c r="AE82" s="39">
        <v>0.18</v>
      </c>
      <c r="AF82" s="39">
        <v>0.19</v>
      </c>
      <c r="AG82" s="39">
        <v>0.19</v>
      </c>
      <c r="AH82" s="39">
        <v>0.11</v>
      </c>
      <c r="AI82" s="39">
        <v>0.16</v>
      </c>
      <c r="AJ82" s="39">
        <v>0.16</v>
      </c>
      <c r="AK82" s="39">
        <v>0.16</v>
      </c>
      <c r="AL82" s="39">
        <v>0.16</v>
      </c>
      <c r="AM82" s="39">
        <v>0.16</v>
      </c>
      <c r="AN82" s="39">
        <v>0.16</v>
      </c>
      <c r="AO82" s="39">
        <v>0.16</v>
      </c>
      <c r="AP82" s="39">
        <v>0.16</v>
      </c>
      <c r="AQ82" s="39">
        <v>0.16</v>
      </c>
      <c r="AR82" s="39">
        <v>0.16</v>
      </c>
    </row>
    <row r="83" spans="1:44">
      <c r="A83" s="12"/>
      <c r="B83" s="12"/>
      <c r="C83" s="8" t="s">
        <v>158</v>
      </c>
      <c r="D83" s="8"/>
      <c r="E83" s="34" t="s">
        <v>92</v>
      </c>
      <c r="F83" s="39" t="s">
        <v>159</v>
      </c>
      <c r="G83" s="39">
        <v>0.48</v>
      </c>
      <c r="H83" s="39">
        <v>0.56999999999999995</v>
      </c>
      <c r="I83" s="39">
        <v>2.98</v>
      </c>
      <c r="J83" s="39">
        <v>0.49</v>
      </c>
      <c r="K83" s="39">
        <v>2</v>
      </c>
      <c r="L83" s="39">
        <v>1.75</v>
      </c>
      <c r="M83" s="39">
        <v>0</v>
      </c>
      <c r="N83" s="39">
        <v>0</v>
      </c>
      <c r="O83" s="39">
        <v>1.52</v>
      </c>
      <c r="P83" s="39">
        <v>0.18</v>
      </c>
      <c r="Q83" s="39">
        <v>0</v>
      </c>
      <c r="R83" s="39">
        <v>0.04</v>
      </c>
      <c r="S83" s="39">
        <v>0.68</v>
      </c>
      <c r="T83" s="39">
        <v>0.35</v>
      </c>
      <c r="U83" s="39">
        <v>0.05</v>
      </c>
      <c r="V83" s="39">
        <v>0.3</v>
      </c>
      <c r="W83" s="39">
        <v>2.5</v>
      </c>
      <c r="X83" s="39">
        <v>3.14</v>
      </c>
      <c r="Y83" s="39">
        <v>0.36</v>
      </c>
      <c r="Z83" s="39">
        <v>0.36</v>
      </c>
      <c r="AA83" s="39">
        <v>0.36</v>
      </c>
      <c r="AB83" s="39">
        <v>0.36</v>
      </c>
      <c r="AC83" s="39">
        <v>0.14000000000000001</v>
      </c>
      <c r="AD83" s="39">
        <v>0.14000000000000001</v>
      </c>
      <c r="AE83" s="39">
        <v>0</v>
      </c>
      <c r="AF83" s="39">
        <v>0</v>
      </c>
      <c r="AG83" s="39">
        <v>0</v>
      </c>
      <c r="AH83" s="39">
        <v>0</v>
      </c>
      <c r="AI83" s="39">
        <v>0</v>
      </c>
      <c r="AJ83" s="39">
        <v>0</v>
      </c>
      <c r="AK83" s="39">
        <v>0</v>
      </c>
      <c r="AL83" s="39">
        <v>0</v>
      </c>
      <c r="AM83" s="39">
        <v>0.18</v>
      </c>
      <c r="AN83" s="39">
        <v>0.18</v>
      </c>
      <c r="AO83" s="39">
        <v>0</v>
      </c>
      <c r="AP83" s="39">
        <v>0</v>
      </c>
      <c r="AQ83" s="39">
        <v>0</v>
      </c>
      <c r="AR83" s="39">
        <v>0</v>
      </c>
    </row>
    <row r="84" spans="1:44">
      <c r="A84" s="12"/>
      <c r="B84" s="12"/>
      <c r="C84" s="8" t="s">
        <v>160</v>
      </c>
      <c r="D84" s="8"/>
      <c r="E84" s="34" t="s">
        <v>92</v>
      </c>
      <c r="F84" s="39" t="s">
        <v>159</v>
      </c>
      <c r="G84" s="39">
        <v>0</v>
      </c>
      <c r="H84" s="39">
        <v>0</v>
      </c>
      <c r="I84" s="39">
        <v>0</v>
      </c>
      <c r="J84" s="39">
        <v>0</v>
      </c>
      <c r="K84" s="39">
        <v>0</v>
      </c>
      <c r="L84" s="39">
        <v>0</v>
      </c>
      <c r="M84" s="39">
        <v>0</v>
      </c>
      <c r="N84" s="39">
        <v>0.3</v>
      </c>
      <c r="O84" s="39">
        <v>0</v>
      </c>
      <c r="P84" s="39">
        <v>0</v>
      </c>
      <c r="Q84" s="39">
        <v>0.3</v>
      </c>
      <c r="R84" s="39">
        <v>0</v>
      </c>
      <c r="S84" s="39">
        <v>0</v>
      </c>
      <c r="T84" s="39">
        <v>0</v>
      </c>
      <c r="U84" s="39">
        <v>0.3</v>
      </c>
      <c r="V84" s="39">
        <v>0.3</v>
      </c>
      <c r="W84" s="39">
        <v>0.36</v>
      </c>
      <c r="X84" s="39">
        <v>0.8</v>
      </c>
      <c r="Y84" s="39">
        <v>0.7</v>
      </c>
      <c r="Z84" s="39">
        <v>0.65</v>
      </c>
      <c r="AA84" s="39">
        <v>0.2</v>
      </c>
      <c r="AB84" s="39">
        <v>0.2</v>
      </c>
      <c r="AC84" s="39">
        <v>0.4</v>
      </c>
      <c r="AD84" s="39">
        <v>0.24</v>
      </c>
      <c r="AE84" s="39">
        <v>0.44</v>
      </c>
      <c r="AF84" s="39">
        <v>0.24</v>
      </c>
      <c r="AG84" s="39">
        <v>0.54</v>
      </c>
      <c r="AH84" s="39">
        <v>0.44</v>
      </c>
      <c r="AI84" s="39">
        <v>0.3</v>
      </c>
      <c r="AJ84" s="39">
        <v>0.35</v>
      </c>
      <c r="AK84" s="39">
        <v>0.4</v>
      </c>
      <c r="AL84" s="39">
        <v>0.43</v>
      </c>
      <c r="AM84" s="39">
        <v>0.5</v>
      </c>
      <c r="AN84" s="39">
        <v>0.41</v>
      </c>
      <c r="AO84" s="39">
        <v>0.45</v>
      </c>
      <c r="AP84" s="39">
        <v>0.5</v>
      </c>
      <c r="AQ84" s="39">
        <v>0.5</v>
      </c>
      <c r="AR84" s="39">
        <v>0.52</v>
      </c>
    </row>
    <row r="85" spans="1:44">
      <c r="A85" s="12"/>
      <c r="B85" s="12"/>
      <c r="C85" s="8" t="s">
        <v>161</v>
      </c>
      <c r="D85" s="8"/>
      <c r="E85" s="34" t="s">
        <v>92</v>
      </c>
      <c r="F85" s="39" t="s">
        <v>159</v>
      </c>
      <c r="G85" s="39">
        <v>0.97</v>
      </c>
      <c r="H85" s="39">
        <v>0.63</v>
      </c>
      <c r="I85" s="39">
        <v>0.75</v>
      </c>
      <c r="J85" s="39">
        <v>0.5</v>
      </c>
      <c r="K85" s="39">
        <v>0.15</v>
      </c>
      <c r="L85" s="39">
        <v>0.31</v>
      </c>
      <c r="M85" s="39">
        <v>0.28000000000000003</v>
      </c>
      <c r="N85" s="39">
        <v>0.14000000000000001</v>
      </c>
      <c r="O85" s="39">
        <v>0.08</v>
      </c>
      <c r="P85" s="39">
        <v>0.12</v>
      </c>
      <c r="Q85" s="39">
        <v>0.11</v>
      </c>
      <c r="R85" s="39">
        <v>0.08</v>
      </c>
      <c r="S85" s="39">
        <v>0.04</v>
      </c>
      <c r="T85" s="39">
        <v>0.03</v>
      </c>
      <c r="U85" s="39">
        <v>7.0000000000000007E-2</v>
      </c>
      <c r="V85" s="39">
        <v>0.94</v>
      </c>
      <c r="W85" s="39">
        <v>1.1499999999999999</v>
      </c>
      <c r="X85" s="39">
        <v>1.1000000000000001</v>
      </c>
      <c r="Y85" s="39">
        <v>2.4500000000000002</v>
      </c>
      <c r="Z85" s="39">
        <v>2.4500000000000002</v>
      </c>
      <c r="AA85" s="39">
        <v>0</v>
      </c>
      <c r="AB85" s="39">
        <v>0</v>
      </c>
      <c r="AC85" s="39">
        <v>0</v>
      </c>
      <c r="AD85" s="39">
        <v>0</v>
      </c>
      <c r="AE85" s="39">
        <v>0</v>
      </c>
      <c r="AF85" s="39">
        <v>0</v>
      </c>
      <c r="AG85" s="39">
        <v>0</v>
      </c>
      <c r="AH85" s="39">
        <v>0</v>
      </c>
      <c r="AI85" s="39">
        <v>0</v>
      </c>
      <c r="AJ85" s="39">
        <v>0</v>
      </c>
      <c r="AK85" s="39">
        <v>0</v>
      </c>
      <c r="AL85" s="39">
        <v>0</v>
      </c>
      <c r="AM85" s="39">
        <v>0</v>
      </c>
      <c r="AN85" s="39">
        <v>0</v>
      </c>
      <c r="AO85" s="39">
        <v>0</v>
      </c>
      <c r="AP85" s="39">
        <v>0</v>
      </c>
      <c r="AQ85" s="39">
        <v>0</v>
      </c>
      <c r="AR85" s="39">
        <v>0</v>
      </c>
    </row>
    <row r="86" spans="1:44">
      <c r="A86" s="12"/>
      <c r="B86" s="12"/>
      <c r="C86" s="8" t="s">
        <v>162</v>
      </c>
      <c r="D86" s="8"/>
      <c r="E86" s="34" t="s">
        <v>92</v>
      </c>
      <c r="F86" s="39" t="s">
        <v>159</v>
      </c>
      <c r="G86" s="39">
        <v>0.03</v>
      </c>
      <c r="H86" s="39">
        <v>0.9</v>
      </c>
      <c r="I86" s="39">
        <v>0.3</v>
      </c>
      <c r="J86" s="39">
        <v>0</v>
      </c>
      <c r="K86" s="39">
        <v>0</v>
      </c>
      <c r="L86" s="39">
        <v>0</v>
      </c>
      <c r="M86" s="39">
        <v>0.22</v>
      </c>
      <c r="N86" s="39">
        <v>0</v>
      </c>
      <c r="O86" s="39">
        <v>0.86</v>
      </c>
      <c r="P86" s="39">
        <v>0.3</v>
      </c>
      <c r="Q86" s="39">
        <v>0</v>
      </c>
      <c r="R86" s="39">
        <v>0</v>
      </c>
      <c r="S86" s="39">
        <v>1.0900000000000001</v>
      </c>
      <c r="T86" s="39">
        <v>0.37</v>
      </c>
      <c r="U86" s="39">
        <v>0.01</v>
      </c>
      <c r="V86" s="39">
        <v>0.3</v>
      </c>
      <c r="W86" s="39">
        <v>0.3</v>
      </c>
      <c r="X86" s="39">
        <v>0</v>
      </c>
      <c r="Y86" s="39">
        <v>0</v>
      </c>
      <c r="Z86" s="39">
        <v>0</v>
      </c>
      <c r="AA86" s="39">
        <v>0</v>
      </c>
      <c r="AB86" s="39">
        <v>0</v>
      </c>
      <c r="AC86" s="39">
        <v>0</v>
      </c>
      <c r="AD86" s="39">
        <v>0</v>
      </c>
      <c r="AE86" s="39">
        <v>0</v>
      </c>
      <c r="AF86" s="39">
        <v>0</v>
      </c>
      <c r="AG86" s="39">
        <v>0</v>
      </c>
      <c r="AH86" s="39">
        <v>0</v>
      </c>
      <c r="AI86" s="39">
        <v>0</v>
      </c>
      <c r="AJ86" s="39">
        <v>0</v>
      </c>
      <c r="AK86" s="39">
        <v>0</v>
      </c>
      <c r="AL86" s="39">
        <v>0</v>
      </c>
      <c r="AM86" s="39">
        <v>0</v>
      </c>
      <c r="AN86" s="39">
        <v>0</v>
      </c>
      <c r="AO86" s="39">
        <v>0</v>
      </c>
      <c r="AP86" s="39">
        <v>0</v>
      </c>
      <c r="AQ86" s="39">
        <v>0</v>
      </c>
      <c r="AR86" s="39">
        <v>0</v>
      </c>
    </row>
    <row r="87" spans="1:44">
      <c r="A87" s="12"/>
      <c r="B87" s="12"/>
      <c r="C87" s="8" t="s">
        <v>168</v>
      </c>
      <c r="D87" s="8"/>
      <c r="E87" s="34" t="s">
        <v>92</v>
      </c>
      <c r="F87" s="39" t="s">
        <v>159</v>
      </c>
      <c r="G87" s="39">
        <v>0</v>
      </c>
      <c r="H87" s="39">
        <v>0</v>
      </c>
      <c r="I87" s="39">
        <v>0</v>
      </c>
      <c r="J87" s="39">
        <v>0</v>
      </c>
      <c r="K87" s="39">
        <v>0</v>
      </c>
      <c r="L87" s="39">
        <v>0</v>
      </c>
      <c r="M87" s="39">
        <v>0</v>
      </c>
      <c r="N87" s="39">
        <v>0</v>
      </c>
      <c r="O87" s="39">
        <v>0</v>
      </c>
      <c r="P87" s="39">
        <v>0</v>
      </c>
      <c r="Q87" s="39">
        <v>0</v>
      </c>
      <c r="R87" s="39">
        <v>0</v>
      </c>
      <c r="S87" s="39">
        <v>0</v>
      </c>
      <c r="T87" s="39">
        <v>0</v>
      </c>
      <c r="U87" s="39">
        <v>0</v>
      </c>
      <c r="V87" s="39">
        <v>0</v>
      </c>
      <c r="W87" s="39">
        <v>0</v>
      </c>
      <c r="X87" s="39">
        <v>0</v>
      </c>
      <c r="Y87" s="39">
        <v>0</v>
      </c>
      <c r="Z87" s="39">
        <v>0</v>
      </c>
      <c r="AA87" s="39">
        <v>0</v>
      </c>
      <c r="AB87" s="39">
        <v>0</v>
      </c>
      <c r="AC87" s="39">
        <v>0</v>
      </c>
      <c r="AD87" s="39">
        <v>0</v>
      </c>
      <c r="AE87" s="39">
        <v>0</v>
      </c>
      <c r="AF87" s="39">
        <v>0</v>
      </c>
      <c r="AG87" s="39">
        <v>0</v>
      </c>
      <c r="AH87" s="39">
        <v>0</v>
      </c>
      <c r="AI87" s="39">
        <v>0</v>
      </c>
      <c r="AJ87" s="39">
        <v>0</v>
      </c>
      <c r="AK87" s="39">
        <v>0</v>
      </c>
      <c r="AL87" s="39">
        <v>0</v>
      </c>
      <c r="AM87" s="39">
        <v>0</v>
      </c>
      <c r="AN87" s="39">
        <v>0</v>
      </c>
      <c r="AO87" s="39">
        <v>0</v>
      </c>
      <c r="AP87" s="39">
        <v>0</v>
      </c>
      <c r="AQ87" s="39">
        <v>0</v>
      </c>
      <c r="AR87" s="39">
        <v>0</v>
      </c>
    </row>
    <row r="88" spans="1:44">
      <c r="A88" s="12"/>
      <c r="B88" s="12"/>
      <c r="C88" s="8" t="s">
        <v>169</v>
      </c>
      <c r="D88" s="8"/>
      <c r="E88" s="34" t="s">
        <v>92</v>
      </c>
      <c r="F88" s="39" t="s">
        <v>159</v>
      </c>
      <c r="G88" s="39">
        <v>0</v>
      </c>
      <c r="H88" s="39">
        <v>0</v>
      </c>
      <c r="I88" s="39">
        <v>0</v>
      </c>
      <c r="J88" s="39">
        <v>0</v>
      </c>
      <c r="K88" s="39">
        <v>0</v>
      </c>
      <c r="L88" s="39">
        <v>0</v>
      </c>
      <c r="M88" s="39">
        <v>0</v>
      </c>
      <c r="N88" s="39">
        <v>1.2</v>
      </c>
      <c r="O88" s="39">
        <v>0</v>
      </c>
      <c r="P88" s="39">
        <v>0</v>
      </c>
      <c r="Q88" s="39">
        <v>0</v>
      </c>
      <c r="R88" s="39">
        <v>0</v>
      </c>
      <c r="S88" s="39">
        <v>0</v>
      </c>
      <c r="T88" s="39">
        <v>0</v>
      </c>
      <c r="U88" s="39">
        <v>0.59</v>
      </c>
      <c r="V88" s="39">
        <v>0</v>
      </c>
      <c r="W88" s="39">
        <v>0</v>
      </c>
      <c r="X88" s="39">
        <v>0</v>
      </c>
      <c r="Y88" s="39">
        <v>0</v>
      </c>
      <c r="Z88" s="39">
        <v>0</v>
      </c>
      <c r="AA88" s="39">
        <v>0.2</v>
      </c>
      <c r="AB88" s="39">
        <v>0</v>
      </c>
      <c r="AC88" s="39">
        <v>0</v>
      </c>
      <c r="AD88" s="39">
        <v>0</v>
      </c>
      <c r="AE88" s="39">
        <v>0.3</v>
      </c>
      <c r="AF88" s="39">
        <v>0</v>
      </c>
      <c r="AG88" s="39">
        <v>0</v>
      </c>
      <c r="AH88" s="39">
        <v>0</v>
      </c>
      <c r="AI88" s="39">
        <v>0</v>
      </c>
      <c r="AJ88" s="39">
        <v>0.2</v>
      </c>
      <c r="AK88" s="39">
        <v>0</v>
      </c>
      <c r="AL88" s="39">
        <v>0</v>
      </c>
      <c r="AM88" s="39">
        <v>0</v>
      </c>
      <c r="AN88" s="39">
        <v>0</v>
      </c>
      <c r="AO88" s="39">
        <v>0</v>
      </c>
      <c r="AP88" s="39">
        <v>0</v>
      </c>
      <c r="AQ88" s="39">
        <v>0</v>
      </c>
      <c r="AR88" s="39">
        <v>0</v>
      </c>
    </row>
    <row r="89" spans="1:44">
      <c r="A89" s="40"/>
      <c r="B89" s="12"/>
      <c r="C89" s="8" t="s">
        <v>170</v>
      </c>
      <c r="D89" s="8"/>
      <c r="E89" s="34" t="s">
        <v>92</v>
      </c>
      <c r="F89" s="39" t="s">
        <v>159</v>
      </c>
      <c r="G89" s="39">
        <v>0.83</v>
      </c>
      <c r="H89" s="39">
        <v>1.29</v>
      </c>
      <c r="I89" s="39">
        <v>2.5099999999999998</v>
      </c>
      <c r="J89" s="39">
        <v>1.56</v>
      </c>
      <c r="K89" s="39">
        <v>1.71</v>
      </c>
      <c r="L89" s="39">
        <v>1.6</v>
      </c>
      <c r="M89" s="39">
        <v>0.67</v>
      </c>
      <c r="N89" s="39">
        <v>0.9</v>
      </c>
      <c r="O89" s="39">
        <v>0.79</v>
      </c>
      <c r="P89" s="39">
        <v>0.74</v>
      </c>
      <c r="Q89" s="39">
        <v>2.74</v>
      </c>
      <c r="R89" s="39">
        <v>1.76</v>
      </c>
      <c r="S89" s="39">
        <v>1.7</v>
      </c>
      <c r="T89" s="39">
        <v>2.21</v>
      </c>
      <c r="U89" s="39">
        <v>3.94</v>
      </c>
      <c r="V89" s="39">
        <v>1.17</v>
      </c>
      <c r="W89" s="39">
        <v>1.24</v>
      </c>
      <c r="X89" s="39">
        <v>1.75</v>
      </c>
      <c r="Y89" s="39">
        <v>1.54</v>
      </c>
      <c r="Z89" s="39">
        <v>1.1200000000000001</v>
      </c>
      <c r="AA89" s="39">
        <v>1.36</v>
      </c>
      <c r="AB89" s="39">
        <v>1.3</v>
      </c>
      <c r="AC89" s="39">
        <v>1.1399999999999999</v>
      </c>
      <c r="AD89" s="39">
        <v>1.21</v>
      </c>
      <c r="AE89" s="39">
        <v>2.15</v>
      </c>
      <c r="AF89" s="39">
        <v>0.93</v>
      </c>
      <c r="AG89" s="39">
        <v>0.82</v>
      </c>
      <c r="AH89" s="39">
        <v>0.9</v>
      </c>
      <c r="AI89" s="39">
        <v>0.82</v>
      </c>
      <c r="AJ89" s="39">
        <v>0.43</v>
      </c>
      <c r="AK89" s="39">
        <v>0.56999999999999995</v>
      </c>
      <c r="AL89" s="39">
        <v>0.33</v>
      </c>
      <c r="AM89" s="39">
        <v>0.48</v>
      </c>
      <c r="AN89" s="39">
        <v>0.54</v>
      </c>
      <c r="AO89" s="39">
        <v>0.59</v>
      </c>
      <c r="AP89" s="39">
        <v>0.74</v>
      </c>
      <c r="AQ89" s="39">
        <v>1.27</v>
      </c>
      <c r="AR89" s="39">
        <v>0.94</v>
      </c>
    </row>
    <row r="90" spans="1:44">
      <c r="A90" s="12"/>
      <c r="B90" s="12"/>
      <c r="C90" s="8" t="s">
        <v>171</v>
      </c>
      <c r="D90" s="8"/>
      <c r="E90" s="34" t="s">
        <v>92</v>
      </c>
      <c r="F90" s="39" t="s">
        <v>159</v>
      </c>
      <c r="G90" s="39">
        <v>1.1200000000000001</v>
      </c>
      <c r="H90" s="39">
        <v>2.13</v>
      </c>
      <c r="I90" s="39">
        <v>5.82</v>
      </c>
      <c r="J90" s="39">
        <v>6.18</v>
      </c>
      <c r="K90" s="39">
        <v>7.59</v>
      </c>
      <c r="L90" s="39">
        <v>6.1</v>
      </c>
      <c r="M90" s="39">
        <v>5.21</v>
      </c>
      <c r="N90" s="39">
        <v>4.1399999999999997</v>
      </c>
      <c r="O90" s="39">
        <v>2.08</v>
      </c>
      <c r="P90" s="39">
        <v>2.5299999999999998</v>
      </c>
      <c r="Q90" s="39">
        <v>3.49</v>
      </c>
      <c r="R90" s="39">
        <v>3.98</v>
      </c>
      <c r="S90" s="39">
        <v>3.06</v>
      </c>
      <c r="T90" s="39">
        <v>2.4300000000000002</v>
      </c>
      <c r="U90" s="39">
        <v>3.49</v>
      </c>
      <c r="V90" s="39">
        <v>2.4900000000000002</v>
      </c>
      <c r="W90" s="39">
        <v>2.62</v>
      </c>
      <c r="X90" s="39">
        <v>5.48</v>
      </c>
      <c r="Y90" s="39">
        <v>6.48</v>
      </c>
      <c r="Z90" s="39">
        <v>5.73</v>
      </c>
      <c r="AA90" s="39">
        <v>4.0599999999999996</v>
      </c>
      <c r="AB90" s="39">
        <v>4.2699999999999996</v>
      </c>
      <c r="AC90" s="39">
        <v>2.2000000000000002</v>
      </c>
      <c r="AD90" s="39">
        <v>2.12</v>
      </c>
      <c r="AE90" s="39">
        <v>2.0499999999999998</v>
      </c>
      <c r="AF90" s="39">
        <v>1.98</v>
      </c>
      <c r="AG90" s="39">
        <v>1.41</v>
      </c>
      <c r="AH90" s="39">
        <v>1.01</v>
      </c>
      <c r="AI90" s="39">
        <v>1.24</v>
      </c>
      <c r="AJ90" s="39">
        <v>0.82</v>
      </c>
      <c r="AK90" s="39">
        <v>1</v>
      </c>
      <c r="AL90" s="39">
        <v>2.4900000000000002</v>
      </c>
      <c r="AM90" s="39">
        <v>4.9800000000000004</v>
      </c>
      <c r="AN90" s="39">
        <v>5.9</v>
      </c>
      <c r="AO90" s="39">
        <v>5.04</v>
      </c>
      <c r="AP90" s="39">
        <v>3.38</v>
      </c>
      <c r="AQ90" s="39">
        <v>3.3</v>
      </c>
      <c r="AR90" s="39">
        <v>1.63</v>
      </c>
    </row>
    <row r="91" spans="1:44">
      <c r="A91" s="12"/>
      <c r="B91" s="12"/>
      <c r="C91" s="8" t="s">
        <v>172</v>
      </c>
      <c r="D91" s="8"/>
      <c r="E91" s="34" t="s">
        <v>92</v>
      </c>
      <c r="F91" s="39" t="s">
        <v>159</v>
      </c>
      <c r="G91" s="39">
        <v>0.02</v>
      </c>
      <c r="H91" s="39">
        <v>0.02</v>
      </c>
      <c r="I91" s="39">
        <v>0.02</v>
      </c>
      <c r="J91" s="39">
        <v>0.02</v>
      </c>
      <c r="K91" s="39">
        <v>0.02</v>
      </c>
      <c r="L91" s="39">
        <v>0.02</v>
      </c>
      <c r="M91" s="39">
        <v>0.02</v>
      </c>
      <c r="N91" s="39">
        <v>0.02</v>
      </c>
      <c r="O91" s="39">
        <v>0.02</v>
      </c>
      <c r="P91" s="39">
        <v>0.01</v>
      </c>
      <c r="Q91" s="39">
        <v>0</v>
      </c>
      <c r="R91" s="39">
        <v>0</v>
      </c>
      <c r="S91" s="39">
        <v>0</v>
      </c>
      <c r="T91" s="39">
        <v>0</v>
      </c>
      <c r="U91" s="39">
        <v>0</v>
      </c>
      <c r="V91" s="39">
        <v>0</v>
      </c>
      <c r="W91" s="39">
        <v>0</v>
      </c>
      <c r="X91" s="39">
        <v>0</v>
      </c>
      <c r="Y91" s="39">
        <v>0</v>
      </c>
      <c r="Z91" s="39">
        <v>0</v>
      </c>
      <c r="AA91" s="39">
        <v>0</v>
      </c>
      <c r="AB91" s="39">
        <v>0</v>
      </c>
      <c r="AC91" s="39">
        <v>0</v>
      </c>
      <c r="AD91" s="39">
        <v>0</v>
      </c>
      <c r="AE91" s="39">
        <v>0</v>
      </c>
      <c r="AF91" s="39">
        <v>0</v>
      </c>
      <c r="AG91" s="39">
        <v>0</v>
      </c>
      <c r="AH91" s="39">
        <v>0</v>
      </c>
      <c r="AI91" s="39">
        <v>0</v>
      </c>
      <c r="AJ91" s="39">
        <v>0</v>
      </c>
      <c r="AK91" s="39">
        <v>0</v>
      </c>
      <c r="AL91" s="39">
        <v>0</v>
      </c>
      <c r="AM91" s="39">
        <v>0</v>
      </c>
      <c r="AN91" s="39">
        <v>0</v>
      </c>
      <c r="AO91" s="39">
        <v>0</v>
      </c>
      <c r="AP91" s="39">
        <v>0</v>
      </c>
      <c r="AQ91" s="39">
        <v>0</v>
      </c>
      <c r="AR91" s="39">
        <v>0</v>
      </c>
    </row>
    <row r="92" spans="1:44">
      <c r="A92" s="40"/>
      <c r="B92" s="12"/>
      <c r="C92" s="8" t="s">
        <v>173</v>
      </c>
      <c r="D92" s="8"/>
      <c r="E92" s="34" t="s">
        <v>92</v>
      </c>
      <c r="F92" s="39" t="s">
        <v>159</v>
      </c>
      <c r="G92" s="39">
        <v>0</v>
      </c>
      <c r="H92" s="39">
        <v>0</v>
      </c>
      <c r="I92" s="39">
        <v>0</v>
      </c>
      <c r="J92" s="39">
        <v>0</v>
      </c>
      <c r="K92" s="39">
        <v>0</v>
      </c>
      <c r="L92" s="39">
        <v>0</v>
      </c>
      <c r="M92" s="39">
        <v>0</v>
      </c>
      <c r="N92" s="39">
        <v>0.1</v>
      </c>
      <c r="O92" s="39">
        <v>0.57999999999999996</v>
      </c>
      <c r="P92" s="39">
        <v>0.57999999999999996</v>
      </c>
      <c r="Q92" s="39">
        <v>0</v>
      </c>
      <c r="R92" s="39">
        <v>0.57999999999999996</v>
      </c>
      <c r="S92" s="39">
        <v>0.57999999999999996</v>
      </c>
      <c r="T92" s="39">
        <v>0.3</v>
      </c>
      <c r="U92" s="39">
        <v>0</v>
      </c>
      <c r="V92" s="39">
        <v>0</v>
      </c>
      <c r="W92" s="39">
        <v>0</v>
      </c>
      <c r="X92" s="39">
        <v>0.3</v>
      </c>
      <c r="Y92" s="39">
        <v>0</v>
      </c>
      <c r="Z92" s="39">
        <v>0</v>
      </c>
      <c r="AA92" s="39">
        <v>0.5</v>
      </c>
      <c r="AB92" s="39">
        <v>0</v>
      </c>
      <c r="AC92" s="39">
        <v>0</v>
      </c>
      <c r="AD92" s="39">
        <v>0.5</v>
      </c>
      <c r="AE92" s="39">
        <v>0</v>
      </c>
      <c r="AF92" s="39">
        <v>0.5</v>
      </c>
      <c r="AG92" s="39">
        <v>0</v>
      </c>
      <c r="AH92" s="39">
        <v>0</v>
      </c>
      <c r="AI92" s="39">
        <v>0</v>
      </c>
      <c r="AJ92" s="39">
        <v>0.48</v>
      </c>
      <c r="AK92" s="39">
        <v>0</v>
      </c>
      <c r="AL92" s="39">
        <v>0</v>
      </c>
      <c r="AM92" s="39">
        <v>0</v>
      </c>
      <c r="AN92" s="39">
        <v>0</v>
      </c>
      <c r="AO92" s="39">
        <v>0</v>
      </c>
      <c r="AP92" s="39">
        <v>0</v>
      </c>
      <c r="AQ92" s="39">
        <v>0</v>
      </c>
      <c r="AR92" s="39">
        <v>0</v>
      </c>
    </row>
    <row r="93" spans="1:44">
      <c r="A93" s="40"/>
      <c r="B93" s="12"/>
      <c r="C93" s="8" t="s">
        <v>174</v>
      </c>
      <c r="D93" s="8"/>
      <c r="E93" s="34" t="s">
        <v>92</v>
      </c>
      <c r="F93" s="39" t="s">
        <v>159</v>
      </c>
      <c r="G93" s="39">
        <v>0.18</v>
      </c>
      <c r="H93" s="39">
        <v>0.09</v>
      </c>
      <c r="I93" s="39">
        <v>0.04</v>
      </c>
      <c r="J93" s="39">
        <v>0</v>
      </c>
      <c r="K93" s="39">
        <v>0.65</v>
      </c>
      <c r="L93" s="39">
        <v>0</v>
      </c>
      <c r="M93" s="39">
        <v>0</v>
      </c>
      <c r="N93" s="39">
        <v>0</v>
      </c>
      <c r="O93" s="39">
        <v>0</v>
      </c>
      <c r="P93" s="39">
        <v>0</v>
      </c>
      <c r="Q93" s="39">
        <v>0</v>
      </c>
      <c r="R93" s="39">
        <v>0</v>
      </c>
      <c r="S93" s="39">
        <v>0</v>
      </c>
      <c r="T93" s="39">
        <v>0</v>
      </c>
      <c r="U93" s="39">
        <v>0</v>
      </c>
      <c r="V93" s="39">
        <v>0</v>
      </c>
      <c r="W93" s="39">
        <v>0</v>
      </c>
      <c r="X93" s="39">
        <v>0</v>
      </c>
      <c r="Y93" s="39">
        <v>0</v>
      </c>
      <c r="Z93" s="39">
        <v>0</v>
      </c>
      <c r="AA93" s="39">
        <v>0</v>
      </c>
      <c r="AB93" s="39">
        <v>0</v>
      </c>
      <c r="AC93" s="39">
        <v>0</v>
      </c>
      <c r="AD93" s="39">
        <v>0</v>
      </c>
      <c r="AE93" s="39">
        <v>0</v>
      </c>
      <c r="AF93" s="39">
        <v>0</v>
      </c>
      <c r="AG93" s="39">
        <v>0</v>
      </c>
      <c r="AH93" s="39">
        <v>0</v>
      </c>
      <c r="AI93" s="39">
        <v>0</v>
      </c>
      <c r="AJ93" s="39">
        <v>0</v>
      </c>
      <c r="AK93" s="39">
        <v>0</v>
      </c>
      <c r="AL93" s="39">
        <v>0</v>
      </c>
      <c r="AM93" s="39">
        <v>0</v>
      </c>
      <c r="AN93" s="39">
        <v>0</v>
      </c>
      <c r="AO93" s="39">
        <v>0</v>
      </c>
      <c r="AP93" s="39">
        <v>0</v>
      </c>
      <c r="AQ93" s="39">
        <v>0</v>
      </c>
      <c r="AR93" s="39">
        <v>0</v>
      </c>
    </row>
    <row r="94" spans="1:44">
      <c r="A94" s="40"/>
      <c r="B94" s="12"/>
      <c r="C94" s="8" t="s">
        <v>163</v>
      </c>
      <c r="D94" s="8"/>
      <c r="E94" s="34" t="s">
        <v>92</v>
      </c>
      <c r="F94" s="39" t="s">
        <v>159</v>
      </c>
      <c r="G94" s="39">
        <v>0.38</v>
      </c>
      <c r="H94" s="39">
        <v>4.03</v>
      </c>
      <c r="I94" s="39">
        <v>4</v>
      </c>
      <c r="J94" s="39">
        <v>5</v>
      </c>
      <c r="K94" s="39">
        <v>4</v>
      </c>
      <c r="L94" s="39">
        <v>4</v>
      </c>
      <c r="M94" s="39">
        <v>4</v>
      </c>
      <c r="N94" s="39">
        <v>6</v>
      </c>
      <c r="O94" s="39">
        <v>5</v>
      </c>
      <c r="P94" s="39">
        <v>7</v>
      </c>
      <c r="Q94" s="39">
        <v>5</v>
      </c>
      <c r="R94" s="39">
        <v>7</v>
      </c>
      <c r="S94" s="39">
        <v>11.66</v>
      </c>
      <c r="T94" s="39">
        <v>7.48</v>
      </c>
      <c r="U94" s="39">
        <v>5.99</v>
      </c>
      <c r="V94" s="39">
        <v>4.1900000000000004</v>
      </c>
      <c r="W94" s="39">
        <v>5.66</v>
      </c>
      <c r="X94" s="39">
        <v>7.92</v>
      </c>
      <c r="Y94" s="39">
        <v>8.56</v>
      </c>
      <c r="Z94" s="39">
        <v>6.49</v>
      </c>
      <c r="AA94" s="39">
        <v>6.65</v>
      </c>
      <c r="AB94" s="39">
        <v>5</v>
      </c>
      <c r="AC94" s="39">
        <v>6.9</v>
      </c>
      <c r="AD94" s="39">
        <v>5.73</v>
      </c>
      <c r="AE94" s="39">
        <v>2.75</v>
      </c>
      <c r="AF94" s="39">
        <v>1.82</v>
      </c>
      <c r="AG94" s="39">
        <v>0.91</v>
      </c>
      <c r="AH94" s="39">
        <v>1.27</v>
      </c>
      <c r="AI94" s="39">
        <v>0.98</v>
      </c>
      <c r="AJ94" s="39">
        <v>1.5</v>
      </c>
      <c r="AK94" s="39">
        <v>1.1499999999999999</v>
      </c>
      <c r="AL94" s="39">
        <v>2.13</v>
      </c>
      <c r="AM94" s="39">
        <v>2.73</v>
      </c>
      <c r="AN94" s="39">
        <v>3.77</v>
      </c>
      <c r="AO94" s="39">
        <v>4.5999999999999996</v>
      </c>
      <c r="AP94" s="39">
        <v>5.59</v>
      </c>
      <c r="AQ94" s="39">
        <v>4.58</v>
      </c>
      <c r="AR94" s="39">
        <v>2.14</v>
      </c>
    </row>
    <row r="95" spans="1:44">
      <c r="A95" s="40"/>
      <c r="B95" s="12"/>
      <c r="C95" s="8" t="s">
        <v>175</v>
      </c>
      <c r="D95" s="8"/>
      <c r="E95" s="34" t="s">
        <v>92</v>
      </c>
      <c r="F95" s="39" t="s">
        <v>159</v>
      </c>
      <c r="G95" s="39">
        <v>0</v>
      </c>
      <c r="H95" s="39">
        <v>0</v>
      </c>
      <c r="I95" s="39">
        <v>0.09</v>
      </c>
      <c r="J95" s="39">
        <v>0</v>
      </c>
      <c r="K95" s="39">
        <v>0</v>
      </c>
      <c r="L95" s="39">
        <v>0</v>
      </c>
      <c r="M95" s="39">
        <v>0</v>
      </c>
      <c r="N95" s="39">
        <v>0</v>
      </c>
      <c r="O95" s="39">
        <v>0</v>
      </c>
      <c r="P95" s="39">
        <v>0</v>
      </c>
      <c r="Q95" s="39">
        <v>0</v>
      </c>
      <c r="R95" s="39">
        <v>0</v>
      </c>
      <c r="S95" s="39">
        <v>0</v>
      </c>
      <c r="T95" s="39">
        <v>0</v>
      </c>
      <c r="U95" s="39">
        <v>0</v>
      </c>
      <c r="V95" s="39">
        <v>0</v>
      </c>
      <c r="W95" s="39">
        <v>0</v>
      </c>
      <c r="X95" s="39">
        <v>0</v>
      </c>
      <c r="Y95" s="39">
        <v>0</v>
      </c>
      <c r="Z95" s="39">
        <v>0</v>
      </c>
      <c r="AA95" s="39">
        <v>0</v>
      </c>
      <c r="AB95" s="39">
        <v>0</v>
      </c>
      <c r="AC95" s="39">
        <v>0</v>
      </c>
      <c r="AD95" s="39">
        <v>0</v>
      </c>
      <c r="AE95" s="39">
        <v>0</v>
      </c>
      <c r="AF95" s="39">
        <v>0</v>
      </c>
      <c r="AG95" s="39">
        <v>0</v>
      </c>
      <c r="AH95" s="39">
        <v>0</v>
      </c>
      <c r="AI95" s="39">
        <v>0</v>
      </c>
      <c r="AJ95" s="39">
        <v>0</v>
      </c>
      <c r="AK95" s="39">
        <v>0</v>
      </c>
      <c r="AL95" s="39">
        <v>0</v>
      </c>
      <c r="AM95" s="39">
        <v>0</v>
      </c>
      <c r="AN95" s="39">
        <v>0</v>
      </c>
      <c r="AO95" s="39">
        <v>0</v>
      </c>
      <c r="AP95" s="39">
        <v>0</v>
      </c>
      <c r="AQ95" s="39">
        <v>0</v>
      </c>
      <c r="AR95" s="39">
        <v>0</v>
      </c>
    </row>
    <row r="96" spans="1:44">
      <c r="A96" s="40"/>
      <c r="B96" s="12"/>
      <c r="C96" s="8" t="s">
        <v>176</v>
      </c>
      <c r="D96" s="8"/>
      <c r="E96" s="34" t="s">
        <v>92</v>
      </c>
      <c r="F96" s="39" t="s">
        <v>159</v>
      </c>
      <c r="G96" s="39">
        <v>0</v>
      </c>
      <c r="H96" s="39">
        <v>0</v>
      </c>
      <c r="I96" s="39">
        <v>0.2</v>
      </c>
      <c r="J96" s="39">
        <v>0.2</v>
      </c>
      <c r="K96" s="39">
        <v>0</v>
      </c>
      <c r="L96" s="39">
        <v>0.4</v>
      </c>
      <c r="M96" s="39">
        <v>0</v>
      </c>
      <c r="N96" s="39">
        <v>0.4</v>
      </c>
      <c r="O96" s="39">
        <v>0</v>
      </c>
      <c r="P96" s="39">
        <v>0.4</v>
      </c>
      <c r="Q96" s="39">
        <v>0</v>
      </c>
      <c r="R96" s="39">
        <v>0.4</v>
      </c>
      <c r="S96" s="39">
        <v>0</v>
      </c>
      <c r="T96" s="39">
        <v>0.4</v>
      </c>
      <c r="U96" s="39">
        <v>0.4</v>
      </c>
      <c r="V96" s="39">
        <v>0</v>
      </c>
      <c r="W96" s="39">
        <v>0.4</v>
      </c>
      <c r="X96" s="39">
        <v>0.4</v>
      </c>
      <c r="Y96" s="39">
        <v>0</v>
      </c>
      <c r="Z96" s="39">
        <v>0.4</v>
      </c>
      <c r="AA96" s="39">
        <v>0.5</v>
      </c>
      <c r="AB96" s="39">
        <v>0.6</v>
      </c>
      <c r="AC96" s="39">
        <v>0.6</v>
      </c>
      <c r="AD96" s="39">
        <v>0.6</v>
      </c>
      <c r="AE96" s="39">
        <v>0.3</v>
      </c>
      <c r="AF96" s="39">
        <v>0.6</v>
      </c>
      <c r="AG96" s="39">
        <v>0.3</v>
      </c>
      <c r="AH96" s="39">
        <v>0.3</v>
      </c>
      <c r="AI96" s="39">
        <v>0</v>
      </c>
      <c r="AJ96" s="39">
        <v>0.6</v>
      </c>
      <c r="AK96" s="39">
        <v>0.6</v>
      </c>
      <c r="AL96" s="39">
        <v>0.3</v>
      </c>
      <c r="AM96" s="39">
        <v>0.9</v>
      </c>
      <c r="AN96" s="39">
        <v>0.6</v>
      </c>
      <c r="AO96" s="39">
        <v>0.6</v>
      </c>
      <c r="AP96" s="39">
        <v>0.6</v>
      </c>
      <c r="AQ96" s="39">
        <v>0.3</v>
      </c>
      <c r="AR96" s="39">
        <v>0.6</v>
      </c>
    </row>
    <row r="97" spans="1:44">
      <c r="A97" s="40"/>
      <c r="B97" s="12"/>
      <c r="C97" s="8" t="s">
        <v>177</v>
      </c>
      <c r="D97" s="8"/>
      <c r="E97" s="34" t="s">
        <v>92</v>
      </c>
      <c r="F97" s="39" t="s">
        <v>159</v>
      </c>
      <c r="G97" s="39">
        <v>0</v>
      </c>
      <c r="H97" s="39">
        <v>0</v>
      </c>
      <c r="I97" s="39">
        <v>0.74</v>
      </c>
      <c r="J97" s="39">
        <v>1.42</v>
      </c>
      <c r="K97" s="39">
        <v>1.3</v>
      </c>
      <c r="L97" s="39">
        <v>1.99</v>
      </c>
      <c r="M97" s="39">
        <v>0</v>
      </c>
      <c r="N97" s="39">
        <v>1.45</v>
      </c>
      <c r="O97" s="39">
        <v>0.5</v>
      </c>
      <c r="P97" s="39">
        <v>0.5</v>
      </c>
      <c r="Q97" s="39">
        <v>0.3</v>
      </c>
      <c r="R97" s="39">
        <v>0.5</v>
      </c>
      <c r="S97" s="39">
        <v>0</v>
      </c>
      <c r="T97" s="39">
        <v>0.7</v>
      </c>
      <c r="U97" s="39">
        <v>0.1</v>
      </c>
      <c r="V97" s="39">
        <v>0.2</v>
      </c>
      <c r="W97" s="39">
        <v>0.1</v>
      </c>
      <c r="X97" s="39">
        <v>0.2</v>
      </c>
      <c r="Y97" s="39">
        <v>0.3</v>
      </c>
      <c r="Z97" s="39">
        <v>0.3</v>
      </c>
      <c r="AA97" s="39">
        <v>0.3</v>
      </c>
      <c r="AB97" s="39">
        <v>0.39</v>
      </c>
      <c r="AC97" s="39">
        <v>0.18</v>
      </c>
      <c r="AD97" s="39">
        <v>0.53</v>
      </c>
      <c r="AE97" s="39">
        <v>0.79</v>
      </c>
      <c r="AF97" s="39">
        <v>0.62</v>
      </c>
      <c r="AG97" s="39">
        <v>0.71</v>
      </c>
      <c r="AH97" s="39">
        <v>0.88</v>
      </c>
      <c r="AI97" s="39">
        <v>0.6</v>
      </c>
      <c r="AJ97" s="39">
        <v>0.6</v>
      </c>
      <c r="AK97" s="39">
        <v>0.5</v>
      </c>
      <c r="AL97" s="39">
        <v>0.4</v>
      </c>
      <c r="AM97" s="39">
        <v>0.3</v>
      </c>
      <c r="AN97" s="39">
        <v>0.3</v>
      </c>
      <c r="AO97" s="39">
        <v>0.3</v>
      </c>
      <c r="AP97" s="39">
        <v>0</v>
      </c>
      <c r="AQ97" s="39">
        <v>0</v>
      </c>
      <c r="AR97" s="39">
        <v>0</v>
      </c>
    </row>
    <row r="98" spans="1:44">
      <c r="A98" s="40"/>
      <c r="B98" s="12"/>
      <c r="C98" s="8" t="s">
        <v>178</v>
      </c>
      <c r="D98" s="8"/>
      <c r="E98" s="34" t="s">
        <v>92</v>
      </c>
      <c r="F98" s="39" t="s">
        <v>159</v>
      </c>
      <c r="G98" s="39">
        <v>0</v>
      </c>
      <c r="H98" s="39">
        <v>0</v>
      </c>
      <c r="I98" s="39">
        <v>0</v>
      </c>
      <c r="J98" s="39">
        <v>0</v>
      </c>
      <c r="K98" s="39">
        <v>0</v>
      </c>
      <c r="L98" s="39">
        <v>0</v>
      </c>
      <c r="M98" s="39">
        <v>0</v>
      </c>
      <c r="N98" s="39">
        <v>0</v>
      </c>
      <c r="O98" s="39">
        <v>0</v>
      </c>
      <c r="P98" s="39">
        <v>0</v>
      </c>
      <c r="Q98" s="39">
        <v>0</v>
      </c>
      <c r="R98" s="39">
        <v>0</v>
      </c>
      <c r="S98" s="39">
        <v>0</v>
      </c>
      <c r="T98" s="39">
        <v>0</v>
      </c>
      <c r="U98" s="39">
        <v>0</v>
      </c>
      <c r="V98" s="39">
        <v>0</v>
      </c>
      <c r="W98" s="39">
        <v>0</v>
      </c>
      <c r="X98" s="39">
        <v>0</v>
      </c>
      <c r="Y98" s="39">
        <v>0</v>
      </c>
      <c r="Z98" s="39">
        <v>0</v>
      </c>
      <c r="AA98" s="39">
        <v>0</v>
      </c>
      <c r="AB98" s="39">
        <v>0</v>
      </c>
      <c r="AC98" s="39">
        <v>0</v>
      </c>
      <c r="AD98" s="39">
        <v>0</v>
      </c>
      <c r="AE98" s="39">
        <v>0</v>
      </c>
      <c r="AF98" s="39">
        <v>0</v>
      </c>
      <c r="AG98" s="39">
        <v>0</v>
      </c>
      <c r="AH98" s="39">
        <v>0</v>
      </c>
      <c r="AI98" s="39">
        <v>0</v>
      </c>
      <c r="AJ98" s="39">
        <v>0</v>
      </c>
      <c r="AK98" s="39">
        <v>0</v>
      </c>
      <c r="AL98" s="39">
        <v>0</v>
      </c>
      <c r="AM98" s="39">
        <v>0</v>
      </c>
      <c r="AN98" s="39">
        <v>0</v>
      </c>
      <c r="AO98" s="39">
        <v>0</v>
      </c>
      <c r="AP98" s="39">
        <v>0</v>
      </c>
      <c r="AQ98" s="39">
        <v>0</v>
      </c>
      <c r="AR98" s="39">
        <v>0</v>
      </c>
    </row>
    <row r="99" spans="1:44">
      <c r="A99" s="40"/>
      <c r="B99" s="12"/>
      <c r="C99" s="8" t="s">
        <v>179</v>
      </c>
      <c r="D99" s="8"/>
      <c r="E99" s="34" t="s">
        <v>92</v>
      </c>
      <c r="F99" s="39" t="s">
        <v>159</v>
      </c>
      <c r="G99" s="39">
        <v>0</v>
      </c>
      <c r="H99" s="39">
        <v>0</v>
      </c>
      <c r="I99" s="39">
        <v>0</v>
      </c>
      <c r="J99" s="39">
        <v>0</v>
      </c>
      <c r="K99" s="39">
        <v>0</v>
      </c>
      <c r="L99" s="39">
        <v>0</v>
      </c>
      <c r="M99" s="39">
        <v>0</v>
      </c>
      <c r="N99" s="39">
        <v>0</v>
      </c>
      <c r="O99" s="39">
        <v>0</v>
      </c>
      <c r="P99" s="39">
        <v>0</v>
      </c>
      <c r="Q99" s="39">
        <v>0</v>
      </c>
      <c r="R99" s="39">
        <v>0</v>
      </c>
      <c r="S99" s="39">
        <v>0</v>
      </c>
      <c r="T99" s="39">
        <v>0</v>
      </c>
      <c r="U99" s="39">
        <v>0</v>
      </c>
      <c r="V99" s="39">
        <v>0</v>
      </c>
      <c r="W99" s="39">
        <v>0</v>
      </c>
      <c r="X99" s="39">
        <v>0</v>
      </c>
      <c r="Y99" s="39">
        <v>0</v>
      </c>
      <c r="Z99" s="39">
        <v>0</v>
      </c>
      <c r="AA99" s="39">
        <v>0</v>
      </c>
      <c r="AB99" s="39">
        <v>0</v>
      </c>
      <c r="AC99" s="39">
        <v>0</v>
      </c>
      <c r="AD99" s="39">
        <v>0</v>
      </c>
      <c r="AE99" s="39">
        <v>0</v>
      </c>
      <c r="AF99" s="39">
        <v>0</v>
      </c>
      <c r="AG99" s="39">
        <v>0</v>
      </c>
      <c r="AH99" s="39">
        <v>0</v>
      </c>
      <c r="AI99" s="39">
        <v>0</v>
      </c>
      <c r="AJ99" s="39">
        <v>0</v>
      </c>
      <c r="AK99" s="39">
        <v>0</v>
      </c>
      <c r="AL99" s="39">
        <v>0</v>
      </c>
      <c r="AM99" s="39">
        <v>0</v>
      </c>
      <c r="AN99" s="39">
        <v>0</v>
      </c>
      <c r="AO99" s="39">
        <v>0</v>
      </c>
      <c r="AP99" s="39">
        <v>0</v>
      </c>
      <c r="AQ99" s="39">
        <v>0</v>
      </c>
      <c r="AR99" s="39">
        <v>0</v>
      </c>
    </row>
    <row r="100" spans="1:44">
      <c r="A100" s="40"/>
      <c r="B100" s="12"/>
      <c r="C100" s="8" t="s">
        <v>180</v>
      </c>
      <c r="D100" s="8"/>
      <c r="E100" s="34" t="s">
        <v>92</v>
      </c>
      <c r="F100" s="39" t="s">
        <v>159</v>
      </c>
      <c r="G100" s="39">
        <v>0</v>
      </c>
      <c r="H100" s="39">
        <v>0</v>
      </c>
      <c r="I100" s="39">
        <v>0</v>
      </c>
      <c r="J100" s="39">
        <v>0</v>
      </c>
      <c r="K100" s="39">
        <v>0</v>
      </c>
      <c r="L100" s="39">
        <v>1.67</v>
      </c>
      <c r="M100" s="39">
        <v>1.67</v>
      </c>
      <c r="N100" s="39">
        <v>0</v>
      </c>
      <c r="O100" s="39">
        <v>0</v>
      </c>
      <c r="P100" s="39">
        <v>0</v>
      </c>
      <c r="Q100" s="39">
        <v>1.67</v>
      </c>
      <c r="R100" s="39">
        <v>1.67</v>
      </c>
      <c r="S100" s="39">
        <v>1.1499999999999999</v>
      </c>
      <c r="T100" s="39">
        <v>1.1499999999999999</v>
      </c>
      <c r="U100" s="39">
        <v>1.38</v>
      </c>
      <c r="V100" s="39">
        <v>1.38</v>
      </c>
      <c r="W100" s="39">
        <v>0</v>
      </c>
      <c r="X100" s="39">
        <v>1.38</v>
      </c>
      <c r="Y100" s="39">
        <v>1.38</v>
      </c>
      <c r="Z100" s="39">
        <v>0</v>
      </c>
      <c r="AA100" s="39">
        <v>1.67</v>
      </c>
      <c r="AB100" s="39">
        <v>1.67</v>
      </c>
      <c r="AC100" s="39">
        <v>0</v>
      </c>
      <c r="AD100" s="39">
        <v>1.67</v>
      </c>
      <c r="AE100" s="39">
        <v>1.67</v>
      </c>
      <c r="AF100" s="39">
        <v>0</v>
      </c>
      <c r="AG100" s="39">
        <v>1.67</v>
      </c>
      <c r="AH100" s="39">
        <v>0</v>
      </c>
      <c r="AI100" s="39">
        <v>0</v>
      </c>
      <c r="AJ100" s="39">
        <v>0</v>
      </c>
      <c r="AK100" s="39">
        <v>0</v>
      </c>
      <c r="AL100" s="39">
        <v>0</v>
      </c>
      <c r="AM100" s="39">
        <v>0</v>
      </c>
      <c r="AN100" s="39">
        <v>0</v>
      </c>
      <c r="AO100" s="39">
        <v>0</v>
      </c>
      <c r="AP100" s="39">
        <v>0</v>
      </c>
      <c r="AQ100" s="39">
        <v>0</v>
      </c>
      <c r="AR100" s="39">
        <v>0</v>
      </c>
    </row>
    <row r="101" spans="1:44">
      <c r="A101" s="12"/>
      <c r="B101" s="37" t="s">
        <v>181</v>
      </c>
    </row>
    <row r="102" spans="1:44">
      <c r="A102" s="12"/>
      <c r="C102" s="8"/>
      <c r="D102" s="8"/>
      <c r="E102" s="8"/>
      <c r="F102" s="43"/>
      <c r="G102" s="43"/>
      <c r="H102" s="43"/>
      <c r="I102" s="43"/>
      <c r="J102" s="43"/>
      <c r="K102" s="43"/>
      <c r="L102" s="43"/>
      <c r="M102" s="43"/>
      <c r="N102" s="43"/>
      <c r="O102" s="43"/>
      <c r="P102" s="43"/>
      <c r="Q102" s="43"/>
      <c r="R102" s="43"/>
      <c r="S102" s="43"/>
      <c r="T102" s="43"/>
      <c r="U102" s="43"/>
      <c r="V102" s="43"/>
      <c r="W102" s="43"/>
      <c r="X102" s="43"/>
      <c r="Y102" s="43"/>
      <c r="Z102" s="43"/>
      <c r="AA102" s="43"/>
      <c r="AB102" s="43"/>
      <c r="AC102" s="43"/>
      <c r="AD102" s="43"/>
      <c r="AE102" s="43"/>
      <c r="AF102" s="43"/>
      <c r="AG102" s="43"/>
      <c r="AH102" s="43"/>
      <c r="AI102" s="43"/>
      <c r="AJ102" s="43"/>
      <c r="AK102" s="43"/>
      <c r="AL102" s="43"/>
      <c r="AM102" s="43"/>
      <c r="AN102" s="43"/>
      <c r="AO102" s="43"/>
      <c r="AP102" s="43"/>
      <c r="AQ102" s="43"/>
      <c r="AR102" s="43"/>
    </row>
    <row r="103" spans="1:44">
      <c r="A103" s="32"/>
      <c r="B103" s="32"/>
      <c r="C103" s="32" t="s">
        <v>164</v>
      </c>
      <c r="D103" s="32"/>
      <c r="E103" s="32" t="s">
        <v>51</v>
      </c>
      <c r="F103" s="33">
        <v>2022</v>
      </c>
      <c r="G103" s="33">
        <v>2023</v>
      </c>
      <c r="H103" s="33">
        <v>2024</v>
      </c>
      <c r="I103" s="33">
        <v>2025</v>
      </c>
      <c r="J103" s="33">
        <v>2026</v>
      </c>
      <c r="K103" s="33">
        <v>2027</v>
      </c>
      <c r="L103" s="33">
        <v>2028</v>
      </c>
      <c r="M103" s="33">
        <v>2029</v>
      </c>
      <c r="N103" s="33">
        <v>2030</v>
      </c>
      <c r="O103" s="33">
        <v>2031</v>
      </c>
      <c r="P103" s="33">
        <v>2032</v>
      </c>
      <c r="Q103" s="33">
        <v>2033</v>
      </c>
      <c r="R103" s="33">
        <v>2034</v>
      </c>
      <c r="S103" s="33">
        <v>2035</v>
      </c>
      <c r="T103" s="33">
        <v>2036</v>
      </c>
      <c r="U103" s="33">
        <v>2037</v>
      </c>
      <c r="V103" s="33">
        <v>2038</v>
      </c>
      <c r="W103" s="33">
        <v>2039</v>
      </c>
      <c r="X103" s="33">
        <v>2040</v>
      </c>
      <c r="Y103" s="33">
        <v>2041</v>
      </c>
      <c r="Z103" s="33">
        <v>2042</v>
      </c>
      <c r="AA103" s="33">
        <v>2043</v>
      </c>
      <c r="AB103" s="33">
        <v>2044</v>
      </c>
      <c r="AC103" s="33">
        <v>2045</v>
      </c>
      <c r="AD103" s="33">
        <v>2046</v>
      </c>
      <c r="AE103" s="33">
        <v>2047</v>
      </c>
      <c r="AF103" s="33">
        <v>2048</v>
      </c>
      <c r="AG103" s="33">
        <v>2049</v>
      </c>
      <c r="AH103" s="33">
        <v>2050</v>
      </c>
      <c r="AI103" s="33">
        <v>2051</v>
      </c>
      <c r="AJ103" s="33">
        <v>2052</v>
      </c>
      <c r="AK103" s="33">
        <v>2053</v>
      </c>
      <c r="AL103" s="33">
        <v>2054</v>
      </c>
      <c r="AM103" s="33">
        <v>2055</v>
      </c>
      <c r="AN103" s="33">
        <v>2056</v>
      </c>
      <c r="AO103" s="33">
        <v>2057</v>
      </c>
      <c r="AP103" s="33">
        <v>2058</v>
      </c>
      <c r="AQ103" s="33">
        <v>2059</v>
      </c>
      <c r="AR103" s="33">
        <v>2060</v>
      </c>
    </row>
    <row r="104" spans="1:44">
      <c r="A104" s="12"/>
      <c r="B104" s="12" t="s">
        <v>183</v>
      </c>
      <c r="C104" s="8" t="s" cm="1">
        <v>166</v>
      </c>
      <c r="D104" s="8"/>
      <c r="E104" s="34" t="s">
        <v>92</v>
      </c>
      <c r="F104" s="39" t="s">
        <v>159</v>
      </c>
      <c r="G104" s="39">
        <v>0</v>
      </c>
      <c r="H104" s="39">
        <v>0</v>
      </c>
      <c r="I104" s="39">
        <v>0</v>
      </c>
      <c r="J104" s="39">
        <v>0</v>
      </c>
      <c r="K104" s="39">
        <v>0</v>
      </c>
      <c r="L104" s="39">
        <v>0</v>
      </c>
      <c r="M104" s="39">
        <v>0</v>
      </c>
      <c r="N104" s="39">
        <v>0</v>
      </c>
      <c r="O104" s="39">
        <v>0</v>
      </c>
      <c r="P104" s="39">
        <v>0</v>
      </c>
      <c r="Q104" s="39">
        <v>0</v>
      </c>
      <c r="R104" s="39">
        <v>0</v>
      </c>
      <c r="S104" s="39">
        <v>0</v>
      </c>
      <c r="T104" s="39">
        <v>0</v>
      </c>
      <c r="U104" s="39">
        <v>0</v>
      </c>
      <c r="V104" s="39">
        <v>0</v>
      </c>
      <c r="W104" s="39">
        <v>0</v>
      </c>
      <c r="X104" s="39">
        <v>0</v>
      </c>
      <c r="Y104" s="39">
        <v>0</v>
      </c>
      <c r="Z104" s="39">
        <v>0</v>
      </c>
      <c r="AA104" s="39">
        <v>0</v>
      </c>
      <c r="AB104" s="39">
        <v>0</v>
      </c>
      <c r="AC104" s="39">
        <v>0</v>
      </c>
      <c r="AD104" s="39">
        <v>0</v>
      </c>
      <c r="AE104" s="39">
        <v>0</v>
      </c>
      <c r="AF104" s="39">
        <v>0</v>
      </c>
      <c r="AG104" s="39">
        <v>0</v>
      </c>
      <c r="AH104" s="39">
        <v>0</v>
      </c>
      <c r="AI104" s="39">
        <v>0</v>
      </c>
      <c r="AJ104" s="39">
        <v>0</v>
      </c>
      <c r="AK104" s="39">
        <v>0</v>
      </c>
      <c r="AL104" s="39">
        <v>0</v>
      </c>
      <c r="AM104" s="39">
        <v>0</v>
      </c>
      <c r="AN104" s="39">
        <v>0</v>
      </c>
      <c r="AO104" s="39">
        <v>0</v>
      </c>
      <c r="AP104" s="39">
        <v>0</v>
      </c>
      <c r="AQ104" s="39">
        <v>0</v>
      </c>
      <c r="AR104" s="39">
        <v>0</v>
      </c>
    </row>
    <row r="105" spans="1:44" s="35" customFormat="1">
      <c r="A105" s="12"/>
      <c r="B105" s="12"/>
      <c r="C105" s="8" t="s">
        <v>167</v>
      </c>
      <c r="D105" s="8"/>
      <c r="E105" s="34" t="s">
        <v>92</v>
      </c>
      <c r="F105" s="39" t="s">
        <v>159</v>
      </c>
      <c r="G105" s="39">
        <v>0</v>
      </c>
      <c r="H105" s="39">
        <v>0.03</v>
      </c>
      <c r="I105" s="39">
        <v>0.02</v>
      </c>
      <c r="J105" s="39">
        <v>0</v>
      </c>
      <c r="K105" s="39">
        <v>0</v>
      </c>
      <c r="L105" s="39">
        <v>0</v>
      </c>
      <c r="M105" s="39">
        <v>0</v>
      </c>
      <c r="N105" s="39">
        <v>0</v>
      </c>
      <c r="O105" s="39">
        <v>0</v>
      </c>
      <c r="P105" s="39">
        <v>0</v>
      </c>
      <c r="Q105" s="39">
        <v>0</v>
      </c>
      <c r="R105" s="39">
        <v>0</v>
      </c>
      <c r="S105" s="39">
        <v>0</v>
      </c>
      <c r="T105" s="39">
        <v>0</v>
      </c>
      <c r="U105" s="39">
        <v>0</v>
      </c>
      <c r="V105" s="39">
        <v>0.08</v>
      </c>
      <c r="W105" s="39">
        <v>0</v>
      </c>
      <c r="X105" s="39">
        <v>0</v>
      </c>
      <c r="Y105" s="39">
        <v>0</v>
      </c>
      <c r="Z105" s="39">
        <v>0</v>
      </c>
      <c r="AA105" s="39">
        <v>0</v>
      </c>
      <c r="AB105" s="39">
        <v>0</v>
      </c>
      <c r="AC105" s="39">
        <v>0</v>
      </c>
      <c r="AD105" s="39">
        <v>0</v>
      </c>
      <c r="AE105" s="39">
        <v>0</v>
      </c>
      <c r="AF105" s="39">
        <v>0</v>
      </c>
      <c r="AG105" s="39">
        <v>0</v>
      </c>
      <c r="AH105" s="39">
        <v>0</v>
      </c>
      <c r="AI105" s="39">
        <v>0</v>
      </c>
      <c r="AJ105" s="39">
        <v>0</v>
      </c>
      <c r="AK105" s="39">
        <v>0</v>
      </c>
      <c r="AL105" s="39">
        <v>0</v>
      </c>
      <c r="AM105" s="39">
        <v>0</v>
      </c>
      <c r="AN105" s="39">
        <v>0</v>
      </c>
      <c r="AO105" s="39">
        <v>0</v>
      </c>
      <c r="AP105" s="39">
        <v>0</v>
      </c>
      <c r="AQ105" s="39">
        <v>0</v>
      </c>
      <c r="AR105" s="39">
        <v>0</v>
      </c>
    </row>
    <row r="106" spans="1:44">
      <c r="A106" s="12"/>
      <c r="B106" s="12"/>
      <c r="C106" s="8" t="s">
        <v>158</v>
      </c>
      <c r="D106" s="8"/>
      <c r="E106" s="34" t="s">
        <v>92</v>
      </c>
      <c r="F106" s="39" t="s">
        <v>159</v>
      </c>
      <c r="G106" s="39">
        <v>0</v>
      </c>
      <c r="H106" s="39">
        <v>0</v>
      </c>
      <c r="I106" s="39">
        <v>0</v>
      </c>
      <c r="J106" s="39">
        <v>0</v>
      </c>
      <c r="K106" s="39">
        <v>0</v>
      </c>
      <c r="L106" s="39">
        <v>0</v>
      </c>
      <c r="M106" s="39">
        <v>0</v>
      </c>
      <c r="N106" s="39">
        <v>0</v>
      </c>
      <c r="O106" s="39">
        <v>0</v>
      </c>
      <c r="P106" s="39">
        <v>0</v>
      </c>
      <c r="Q106" s="39">
        <v>0</v>
      </c>
      <c r="R106" s="39">
        <v>0</v>
      </c>
      <c r="S106" s="39">
        <v>0.9</v>
      </c>
      <c r="T106" s="39">
        <v>0.89</v>
      </c>
      <c r="U106" s="39">
        <v>2.13</v>
      </c>
      <c r="V106" s="39">
        <v>2.2599999999999998</v>
      </c>
      <c r="W106" s="39">
        <v>0.56999999999999995</v>
      </c>
      <c r="X106" s="39">
        <v>3.63</v>
      </c>
      <c r="Y106" s="39">
        <v>0.26</v>
      </c>
      <c r="Z106" s="39">
        <v>0.26</v>
      </c>
      <c r="AA106" s="39">
        <v>0</v>
      </c>
      <c r="AB106" s="39">
        <v>0</v>
      </c>
      <c r="AC106" s="39">
        <v>0</v>
      </c>
      <c r="AD106" s="39">
        <v>0</v>
      </c>
      <c r="AE106" s="39">
        <v>0</v>
      </c>
      <c r="AF106" s="39">
        <v>0</v>
      </c>
      <c r="AG106" s="39">
        <v>0.94</v>
      </c>
      <c r="AH106" s="39">
        <v>0.94</v>
      </c>
      <c r="AI106" s="39">
        <v>0.59</v>
      </c>
      <c r="AJ106" s="39">
        <v>0.59</v>
      </c>
      <c r="AK106" s="39">
        <v>0</v>
      </c>
      <c r="AL106" s="39">
        <v>0</v>
      </c>
      <c r="AM106" s="39">
        <v>0</v>
      </c>
      <c r="AN106" s="39">
        <v>0</v>
      </c>
      <c r="AO106" s="39">
        <v>0</v>
      </c>
      <c r="AP106" s="39">
        <v>0</v>
      </c>
      <c r="AQ106" s="39">
        <v>0</v>
      </c>
      <c r="AR106" s="39">
        <v>0</v>
      </c>
    </row>
    <row r="107" spans="1:44">
      <c r="A107" s="12"/>
      <c r="B107" s="12"/>
      <c r="C107" s="8" t="s">
        <v>160</v>
      </c>
      <c r="D107" s="8"/>
      <c r="E107" s="34" t="s">
        <v>92</v>
      </c>
      <c r="F107" s="39" t="s">
        <v>159</v>
      </c>
      <c r="G107" s="39">
        <v>0</v>
      </c>
      <c r="H107" s="39">
        <v>0</v>
      </c>
      <c r="I107" s="39">
        <v>0</v>
      </c>
      <c r="J107" s="39">
        <v>0</v>
      </c>
      <c r="K107" s="39">
        <v>0</v>
      </c>
      <c r="L107" s="39">
        <v>0</v>
      </c>
      <c r="M107" s="39">
        <v>0</v>
      </c>
      <c r="N107" s="39">
        <v>0</v>
      </c>
      <c r="O107" s="39">
        <v>0</v>
      </c>
      <c r="P107" s="39">
        <v>0</v>
      </c>
      <c r="Q107" s="39">
        <v>0</v>
      </c>
      <c r="R107" s="39">
        <v>0</v>
      </c>
      <c r="S107" s="39">
        <v>0</v>
      </c>
      <c r="T107" s="39">
        <v>0</v>
      </c>
      <c r="U107" s="39">
        <v>0</v>
      </c>
      <c r="V107" s="39">
        <v>0</v>
      </c>
      <c r="W107" s="39">
        <v>0</v>
      </c>
      <c r="X107" s="39">
        <v>0</v>
      </c>
      <c r="Y107" s="39">
        <v>0</v>
      </c>
      <c r="Z107" s="39">
        <v>0</v>
      </c>
      <c r="AA107" s="39">
        <v>0</v>
      </c>
      <c r="AB107" s="39">
        <v>0</v>
      </c>
      <c r="AC107" s="39">
        <v>0</v>
      </c>
      <c r="AD107" s="39">
        <v>0</v>
      </c>
      <c r="AE107" s="39">
        <v>0</v>
      </c>
      <c r="AF107" s="39">
        <v>0</v>
      </c>
      <c r="AG107" s="39">
        <v>0</v>
      </c>
      <c r="AH107" s="39">
        <v>0</v>
      </c>
      <c r="AI107" s="39">
        <v>0</v>
      </c>
      <c r="AJ107" s="39">
        <v>0</v>
      </c>
      <c r="AK107" s="39">
        <v>0</v>
      </c>
      <c r="AL107" s="39">
        <v>0</v>
      </c>
      <c r="AM107" s="39">
        <v>0</v>
      </c>
      <c r="AN107" s="39">
        <v>0</v>
      </c>
      <c r="AO107" s="39">
        <v>0</v>
      </c>
      <c r="AP107" s="39">
        <v>0</v>
      </c>
      <c r="AQ107" s="39">
        <v>0</v>
      </c>
      <c r="AR107" s="39">
        <v>0</v>
      </c>
    </row>
    <row r="108" spans="1:44">
      <c r="A108" s="12"/>
      <c r="B108" s="12"/>
      <c r="C108" s="8" t="s">
        <v>161</v>
      </c>
      <c r="D108" s="8"/>
      <c r="E108" s="34" t="s">
        <v>92</v>
      </c>
      <c r="F108" s="39" t="s">
        <v>159</v>
      </c>
      <c r="G108" s="39">
        <v>0</v>
      </c>
      <c r="H108" s="39">
        <v>0</v>
      </c>
      <c r="I108" s="39">
        <v>0</v>
      </c>
      <c r="J108" s="39">
        <v>0</v>
      </c>
      <c r="K108" s="39">
        <v>0</v>
      </c>
      <c r="L108" s="39">
        <v>0</v>
      </c>
      <c r="M108" s="39">
        <v>0</v>
      </c>
      <c r="N108" s="39">
        <v>0</v>
      </c>
      <c r="O108" s="39">
        <v>0</v>
      </c>
      <c r="P108" s="39">
        <v>0</v>
      </c>
      <c r="Q108" s="39">
        <v>0</v>
      </c>
      <c r="R108" s="39">
        <v>0</v>
      </c>
      <c r="S108" s="39">
        <v>0</v>
      </c>
      <c r="T108" s="39">
        <v>0</v>
      </c>
      <c r="U108" s="39">
        <v>0</v>
      </c>
      <c r="V108" s="39">
        <v>0</v>
      </c>
      <c r="W108" s="39">
        <v>0</v>
      </c>
      <c r="X108" s="39">
        <v>0</v>
      </c>
      <c r="Y108" s="39">
        <v>0</v>
      </c>
      <c r="Z108" s="39">
        <v>0.21</v>
      </c>
      <c r="AA108" s="39">
        <v>0</v>
      </c>
      <c r="AB108" s="39">
        <v>2.11</v>
      </c>
      <c r="AC108" s="39">
        <v>0</v>
      </c>
      <c r="AD108" s="39">
        <v>1.8</v>
      </c>
      <c r="AE108" s="39">
        <v>0</v>
      </c>
      <c r="AF108" s="39">
        <v>1</v>
      </c>
      <c r="AG108" s="39">
        <v>0</v>
      </c>
      <c r="AH108" s="39">
        <v>0.98</v>
      </c>
      <c r="AI108" s="39">
        <v>0</v>
      </c>
      <c r="AJ108" s="39">
        <v>0</v>
      </c>
      <c r="AK108" s="39">
        <v>0</v>
      </c>
      <c r="AL108" s="39">
        <v>0</v>
      </c>
      <c r="AM108" s="39">
        <v>0</v>
      </c>
      <c r="AN108" s="39">
        <v>0</v>
      </c>
      <c r="AO108" s="39">
        <v>0</v>
      </c>
      <c r="AP108" s="39">
        <v>0</v>
      </c>
      <c r="AQ108" s="39">
        <v>0</v>
      </c>
      <c r="AR108" s="39">
        <v>0</v>
      </c>
    </row>
    <row r="109" spans="1:44">
      <c r="A109" s="12"/>
      <c r="B109" s="12"/>
      <c r="C109" s="8" t="s">
        <v>162</v>
      </c>
      <c r="D109" s="8"/>
      <c r="E109" s="34" t="s">
        <v>92</v>
      </c>
      <c r="F109" s="39" t="s">
        <v>159</v>
      </c>
      <c r="G109" s="39">
        <v>0</v>
      </c>
      <c r="H109" s="39">
        <v>0</v>
      </c>
      <c r="I109" s="39">
        <v>0.62</v>
      </c>
      <c r="J109" s="39">
        <v>0.86</v>
      </c>
      <c r="K109" s="39">
        <v>0</v>
      </c>
      <c r="L109" s="39">
        <v>0</v>
      </c>
      <c r="M109" s="39">
        <v>0</v>
      </c>
      <c r="N109" s="39">
        <v>0.22</v>
      </c>
      <c r="O109" s="39">
        <v>0</v>
      </c>
      <c r="P109" s="39">
        <v>0</v>
      </c>
      <c r="Q109" s="39">
        <v>0.86</v>
      </c>
      <c r="R109" s="39">
        <v>0</v>
      </c>
      <c r="S109" s="39">
        <v>0</v>
      </c>
      <c r="T109" s="39">
        <v>0</v>
      </c>
      <c r="U109" s="39">
        <v>0</v>
      </c>
      <c r="V109" s="39">
        <v>0</v>
      </c>
      <c r="W109" s="39">
        <v>0</v>
      </c>
      <c r="X109" s="39">
        <v>0</v>
      </c>
      <c r="Y109" s="39">
        <v>0</v>
      </c>
      <c r="Z109" s="39">
        <v>0</v>
      </c>
      <c r="AA109" s="39">
        <v>0</v>
      </c>
      <c r="AB109" s="39">
        <v>0.86</v>
      </c>
      <c r="AC109" s="39">
        <v>0</v>
      </c>
      <c r="AD109" s="39">
        <v>0.32</v>
      </c>
      <c r="AE109" s="39">
        <v>0</v>
      </c>
      <c r="AF109" s="39">
        <v>0.03</v>
      </c>
      <c r="AG109" s="39">
        <v>0</v>
      </c>
      <c r="AH109" s="39">
        <v>0</v>
      </c>
      <c r="AI109" s="39">
        <v>0</v>
      </c>
      <c r="AJ109" s="39">
        <v>0</v>
      </c>
      <c r="AK109" s="39">
        <v>0</v>
      </c>
      <c r="AL109" s="39">
        <v>0</v>
      </c>
      <c r="AM109" s="39">
        <v>0</v>
      </c>
      <c r="AN109" s="39">
        <v>0</v>
      </c>
      <c r="AO109" s="39">
        <v>0.15</v>
      </c>
      <c r="AP109" s="39">
        <v>0.15</v>
      </c>
      <c r="AQ109" s="39">
        <v>0.15</v>
      </c>
      <c r="AR109" s="39">
        <v>0.15</v>
      </c>
    </row>
    <row r="110" spans="1:44">
      <c r="A110" s="12"/>
      <c r="B110" s="12"/>
      <c r="C110" s="8" t="s">
        <v>168</v>
      </c>
      <c r="D110" s="8"/>
      <c r="E110" s="34" t="s">
        <v>92</v>
      </c>
      <c r="F110" s="39" t="s">
        <v>159</v>
      </c>
      <c r="G110" s="39">
        <v>0</v>
      </c>
      <c r="H110" s="39">
        <v>0</v>
      </c>
      <c r="I110" s="39">
        <v>0</v>
      </c>
      <c r="J110" s="39">
        <v>0</v>
      </c>
      <c r="K110" s="39">
        <v>0</v>
      </c>
      <c r="L110" s="39">
        <v>0</v>
      </c>
      <c r="M110" s="39">
        <v>0</v>
      </c>
      <c r="N110" s="39">
        <v>0</v>
      </c>
      <c r="O110" s="39">
        <v>0</v>
      </c>
      <c r="P110" s="39">
        <v>0</v>
      </c>
      <c r="Q110" s="39">
        <v>0</v>
      </c>
      <c r="R110" s="39">
        <v>0</v>
      </c>
      <c r="S110" s="39">
        <v>0</v>
      </c>
      <c r="T110" s="39">
        <v>0</v>
      </c>
      <c r="U110" s="39">
        <v>0</v>
      </c>
      <c r="V110" s="39">
        <v>0</v>
      </c>
      <c r="W110" s="39">
        <v>0</v>
      </c>
      <c r="X110" s="39">
        <v>0</v>
      </c>
      <c r="Y110" s="39">
        <v>0</v>
      </c>
      <c r="Z110" s="39">
        <v>0</v>
      </c>
      <c r="AA110" s="39">
        <v>0</v>
      </c>
      <c r="AB110" s="39">
        <v>0</v>
      </c>
      <c r="AC110" s="39">
        <v>0</v>
      </c>
      <c r="AD110" s="39">
        <v>0</v>
      </c>
      <c r="AE110" s="39">
        <v>0</v>
      </c>
      <c r="AF110" s="39">
        <v>0</v>
      </c>
      <c r="AG110" s="39">
        <v>0</v>
      </c>
      <c r="AH110" s="39">
        <v>0</v>
      </c>
      <c r="AI110" s="39">
        <v>0</v>
      </c>
      <c r="AJ110" s="39">
        <v>0</v>
      </c>
      <c r="AK110" s="39">
        <v>0</v>
      </c>
      <c r="AL110" s="39">
        <v>0</v>
      </c>
      <c r="AM110" s="39">
        <v>0</v>
      </c>
      <c r="AN110" s="39">
        <v>0</v>
      </c>
      <c r="AO110" s="39">
        <v>0</v>
      </c>
      <c r="AP110" s="39">
        <v>0</v>
      </c>
      <c r="AQ110" s="39">
        <v>0</v>
      </c>
      <c r="AR110" s="39">
        <v>0</v>
      </c>
    </row>
    <row r="111" spans="1:44">
      <c r="A111" s="12"/>
      <c r="B111" s="12"/>
      <c r="C111" s="8" t="s">
        <v>169</v>
      </c>
      <c r="D111" s="8"/>
      <c r="E111" s="34" t="s">
        <v>92</v>
      </c>
      <c r="F111" s="39" t="s">
        <v>159</v>
      </c>
      <c r="G111" s="39">
        <v>0</v>
      </c>
      <c r="H111" s="39">
        <v>0</v>
      </c>
      <c r="I111" s="39">
        <v>0</v>
      </c>
      <c r="J111" s="39">
        <v>0</v>
      </c>
      <c r="K111" s="39">
        <v>0</v>
      </c>
      <c r="L111" s="39">
        <v>0</v>
      </c>
      <c r="M111" s="39">
        <v>0</v>
      </c>
      <c r="N111" s="39">
        <v>0</v>
      </c>
      <c r="O111" s="39">
        <v>0</v>
      </c>
      <c r="P111" s="39">
        <v>0.6</v>
      </c>
      <c r="Q111" s="39">
        <v>0</v>
      </c>
      <c r="R111" s="39">
        <v>0</v>
      </c>
      <c r="S111" s="39">
        <v>0</v>
      </c>
      <c r="T111" s="39">
        <v>0</v>
      </c>
      <c r="U111" s="39">
        <v>0</v>
      </c>
      <c r="V111" s="39">
        <v>0</v>
      </c>
      <c r="W111" s="39">
        <v>0</v>
      </c>
      <c r="X111" s="39">
        <v>0</v>
      </c>
      <c r="Y111" s="39">
        <v>0</v>
      </c>
      <c r="Z111" s="39">
        <v>0</v>
      </c>
      <c r="AA111" s="39">
        <v>0</v>
      </c>
      <c r="AB111" s="39">
        <v>0</v>
      </c>
      <c r="AC111" s="39">
        <v>0</v>
      </c>
      <c r="AD111" s="39">
        <v>0</v>
      </c>
      <c r="AE111" s="39">
        <v>0</v>
      </c>
      <c r="AF111" s="39">
        <v>0</v>
      </c>
      <c r="AG111" s="39">
        <v>0</v>
      </c>
      <c r="AH111" s="39">
        <v>0</v>
      </c>
      <c r="AI111" s="39">
        <v>0</v>
      </c>
      <c r="AJ111" s="39">
        <v>0</v>
      </c>
      <c r="AK111" s="39">
        <v>0</v>
      </c>
      <c r="AL111" s="39">
        <v>0</v>
      </c>
      <c r="AM111" s="39">
        <v>0</v>
      </c>
      <c r="AN111" s="39">
        <v>0</v>
      </c>
      <c r="AO111" s="39">
        <v>0</v>
      </c>
      <c r="AP111" s="39">
        <v>0</v>
      </c>
      <c r="AQ111" s="39">
        <v>0</v>
      </c>
      <c r="AR111" s="39">
        <v>0</v>
      </c>
    </row>
    <row r="112" spans="1:44">
      <c r="A112" s="40"/>
      <c r="B112" s="12"/>
      <c r="C112" s="8" t="s">
        <v>170</v>
      </c>
      <c r="D112" s="8"/>
      <c r="E112" s="34" t="s">
        <v>92</v>
      </c>
      <c r="F112" s="39" t="s">
        <v>159</v>
      </c>
      <c r="G112" s="39">
        <v>0.05</v>
      </c>
      <c r="H112" s="39">
        <v>0.03</v>
      </c>
      <c r="I112" s="39">
        <v>0.03</v>
      </c>
      <c r="J112" s="39">
        <v>0.04</v>
      </c>
      <c r="K112" s="39">
        <v>0.24</v>
      </c>
      <c r="L112" s="39">
        <v>0.13</v>
      </c>
      <c r="M112" s="39">
        <v>0.17</v>
      </c>
      <c r="N112" s="39">
        <v>0.4</v>
      </c>
      <c r="O112" s="39">
        <v>0.51</v>
      </c>
      <c r="P112" s="39">
        <v>0.53</v>
      </c>
      <c r="Q112" s="39">
        <v>2.31</v>
      </c>
      <c r="R112" s="39">
        <v>1.74</v>
      </c>
      <c r="S112" s="39">
        <v>1.1000000000000001</v>
      </c>
      <c r="T112" s="39">
        <v>1.6</v>
      </c>
      <c r="U112" s="39">
        <v>3.37</v>
      </c>
      <c r="V112" s="39">
        <v>0.47</v>
      </c>
      <c r="W112" s="39">
        <v>0.34</v>
      </c>
      <c r="X112" s="39">
        <v>0.65</v>
      </c>
      <c r="Y112" s="39">
        <v>0.12</v>
      </c>
      <c r="Z112" s="39">
        <v>0.23</v>
      </c>
      <c r="AA112" s="39">
        <v>0.46</v>
      </c>
      <c r="AB112" s="39">
        <v>0.4</v>
      </c>
      <c r="AC112" s="39">
        <v>0.24</v>
      </c>
      <c r="AD112" s="39">
        <v>0.71</v>
      </c>
      <c r="AE112" s="39">
        <v>1.63</v>
      </c>
      <c r="AF112" s="39">
        <v>0.44</v>
      </c>
      <c r="AG112" s="39">
        <v>0.32</v>
      </c>
      <c r="AH112" s="39">
        <v>0.32</v>
      </c>
      <c r="AI112" s="39">
        <v>0.56000000000000005</v>
      </c>
      <c r="AJ112" s="39">
        <v>0.48</v>
      </c>
      <c r="AK112" s="39">
        <v>0.72</v>
      </c>
      <c r="AL112" s="39">
        <v>0.06</v>
      </c>
      <c r="AM112" s="39">
        <v>0.89</v>
      </c>
      <c r="AN112" s="39">
        <v>0.54</v>
      </c>
      <c r="AO112" s="39">
        <v>0.59</v>
      </c>
      <c r="AP112" s="39">
        <v>0.74</v>
      </c>
      <c r="AQ112" s="39">
        <v>1.27</v>
      </c>
      <c r="AR112" s="39">
        <v>0.94</v>
      </c>
    </row>
    <row r="113" spans="1:44">
      <c r="A113" s="12"/>
      <c r="B113" s="12"/>
      <c r="C113" s="8" t="s">
        <v>171</v>
      </c>
      <c r="D113" s="8"/>
      <c r="E113" s="34" t="s">
        <v>92</v>
      </c>
      <c r="F113" s="39" t="s">
        <v>159</v>
      </c>
      <c r="G113" s="39">
        <v>0</v>
      </c>
      <c r="H113" s="39">
        <v>0</v>
      </c>
      <c r="I113" s="39">
        <v>0</v>
      </c>
      <c r="J113" s="39">
        <v>0</v>
      </c>
      <c r="K113" s="39">
        <v>0</v>
      </c>
      <c r="L113" s="39">
        <v>0.01</v>
      </c>
      <c r="M113" s="39">
        <v>0.09</v>
      </c>
      <c r="N113" s="39">
        <v>0.06</v>
      </c>
      <c r="O113" s="39">
        <v>0.14000000000000001</v>
      </c>
      <c r="P113" s="39">
        <v>0.92</v>
      </c>
      <c r="Q113" s="39">
        <v>2.06</v>
      </c>
      <c r="R113" s="39">
        <v>2.62</v>
      </c>
      <c r="S113" s="39">
        <v>1.75</v>
      </c>
      <c r="T113" s="39">
        <v>1.22</v>
      </c>
      <c r="U113" s="39">
        <v>2.64</v>
      </c>
      <c r="V113" s="39">
        <v>1.5</v>
      </c>
      <c r="W113" s="39">
        <v>1.74</v>
      </c>
      <c r="X113" s="39">
        <v>4.67</v>
      </c>
      <c r="Y113" s="39">
        <v>5.69</v>
      </c>
      <c r="Z113" s="39">
        <v>4.6399999999999997</v>
      </c>
      <c r="AA113" s="39">
        <v>3.05</v>
      </c>
      <c r="AB113" s="39">
        <v>3.07</v>
      </c>
      <c r="AC113" s="39">
        <v>1.1299999999999999</v>
      </c>
      <c r="AD113" s="39">
        <v>1.1299999999999999</v>
      </c>
      <c r="AE113" s="39">
        <v>0.81</v>
      </c>
      <c r="AF113" s="39">
        <v>0.92</v>
      </c>
      <c r="AG113" s="39">
        <v>0.65</v>
      </c>
      <c r="AH113" s="39">
        <v>0.71</v>
      </c>
      <c r="AI113" s="39">
        <v>0.89</v>
      </c>
      <c r="AJ113" s="39">
        <v>0.86</v>
      </c>
      <c r="AK113" s="39">
        <v>1.07</v>
      </c>
      <c r="AL113" s="39">
        <v>2.2400000000000002</v>
      </c>
      <c r="AM113" s="39">
        <v>4.82</v>
      </c>
      <c r="AN113" s="39">
        <v>6.03</v>
      </c>
      <c r="AO113" s="39">
        <v>5.05</v>
      </c>
      <c r="AP113" s="39">
        <v>3.3</v>
      </c>
      <c r="AQ113" s="39">
        <v>3.41</v>
      </c>
      <c r="AR113" s="39">
        <v>1.58</v>
      </c>
    </row>
    <row r="114" spans="1:44">
      <c r="A114" s="12"/>
      <c r="B114" s="12"/>
      <c r="C114" s="8" t="s">
        <v>172</v>
      </c>
      <c r="D114" s="8"/>
      <c r="E114" s="34" t="s">
        <v>92</v>
      </c>
      <c r="F114" s="39" t="s">
        <v>159</v>
      </c>
      <c r="G114" s="39">
        <v>0</v>
      </c>
      <c r="H114" s="39">
        <v>0</v>
      </c>
      <c r="I114" s="39">
        <v>0</v>
      </c>
      <c r="J114" s="39">
        <v>0</v>
      </c>
      <c r="K114" s="39">
        <v>0</v>
      </c>
      <c r="L114" s="39">
        <v>0</v>
      </c>
      <c r="M114" s="39">
        <v>0</v>
      </c>
      <c r="N114" s="39">
        <v>0</v>
      </c>
      <c r="O114" s="39">
        <v>0</v>
      </c>
      <c r="P114" s="39">
        <v>0</v>
      </c>
      <c r="Q114" s="39">
        <v>0</v>
      </c>
      <c r="R114" s="39">
        <v>0</v>
      </c>
      <c r="S114" s="39">
        <v>0</v>
      </c>
      <c r="T114" s="39">
        <v>0</v>
      </c>
      <c r="U114" s="39">
        <v>0</v>
      </c>
      <c r="V114" s="39">
        <v>0</v>
      </c>
      <c r="W114" s="39">
        <v>0</v>
      </c>
      <c r="X114" s="39">
        <v>0</v>
      </c>
      <c r="Y114" s="39">
        <v>0</v>
      </c>
      <c r="Z114" s="39">
        <v>0</v>
      </c>
      <c r="AA114" s="39">
        <v>0</v>
      </c>
      <c r="AB114" s="39">
        <v>0</v>
      </c>
      <c r="AC114" s="39">
        <v>0</v>
      </c>
      <c r="AD114" s="39">
        <v>0</v>
      </c>
      <c r="AE114" s="39">
        <v>0</v>
      </c>
      <c r="AF114" s="39">
        <v>0</v>
      </c>
      <c r="AG114" s="39">
        <v>0</v>
      </c>
      <c r="AH114" s="39">
        <v>0</v>
      </c>
      <c r="AI114" s="39">
        <v>0</v>
      </c>
      <c r="AJ114" s="39">
        <v>0</v>
      </c>
      <c r="AK114" s="39">
        <v>0</v>
      </c>
      <c r="AL114" s="39">
        <v>0</v>
      </c>
      <c r="AM114" s="39">
        <v>0</v>
      </c>
      <c r="AN114" s="39">
        <v>0</v>
      </c>
      <c r="AO114" s="39">
        <v>0</v>
      </c>
      <c r="AP114" s="39">
        <v>0</v>
      </c>
      <c r="AQ114" s="39">
        <v>0</v>
      </c>
      <c r="AR114" s="39">
        <v>0</v>
      </c>
    </row>
    <row r="115" spans="1:44">
      <c r="A115" s="40"/>
      <c r="B115" s="12"/>
      <c r="C115" s="8" t="s">
        <v>173</v>
      </c>
      <c r="D115" s="8"/>
      <c r="E115" s="34" t="s">
        <v>92</v>
      </c>
      <c r="F115" s="39" t="s">
        <v>159</v>
      </c>
      <c r="G115" s="39">
        <v>0</v>
      </c>
      <c r="H115" s="39">
        <v>0</v>
      </c>
      <c r="I115" s="39">
        <v>0</v>
      </c>
      <c r="J115" s="39">
        <v>0</v>
      </c>
      <c r="K115" s="39">
        <v>0</v>
      </c>
      <c r="L115" s="39">
        <v>0</v>
      </c>
      <c r="M115" s="39">
        <v>0</v>
      </c>
      <c r="N115" s="39">
        <v>0</v>
      </c>
      <c r="O115" s="39">
        <v>0</v>
      </c>
      <c r="P115" s="39">
        <v>0</v>
      </c>
      <c r="Q115" s="39">
        <v>0</v>
      </c>
      <c r="R115" s="39">
        <v>0</v>
      </c>
      <c r="S115" s="39">
        <v>0</v>
      </c>
      <c r="T115" s="39">
        <v>0</v>
      </c>
      <c r="U115" s="39">
        <v>0</v>
      </c>
      <c r="V115" s="39">
        <v>0</v>
      </c>
      <c r="W115" s="39">
        <v>0</v>
      </c>
      <c r="X115" s="39">
        <v>0</v>
      </c>
      <c r="Y115" s="39">
        <v>0</v>
      </c>
      <c r="Z115" s="39">
        <v>0</v>
      </c>
      <c r="AA115" s="39">
        <v>0</v>
      </c>
      <c r="AB115" s="39">
        <v>0</v>
      </c>
      <c r="AC115" s="39">
        <v>0</v>
      </c>
      <c r="AD115" s="39">
        <v>0</v>
      </c>
      <c r="AE115" s="39">
        <v>0</v>
      </c>
      <c r="AF115" s="39">
        <v>0</v>
      </c>
      <c r="AG115" s="39">
        <v>0</v>
      </c>
      <c r="AH115" s="39">
        <v>0</v>
      </c>
      <c r="AI115" s="39">
        <v>0</v>
      </c>
      <c r="AJ115" s="39">
        <v>0</v>
      </c>
      <c r="AK115" s="39">
        <v>0</v>
      </c>
      <c r="AL115" s="39">
        <v>0</v>
      </c>
      <c r="AM115" s="39">
        <v>0</v>
      </c>
      <c r="AN115" s="39">
        <v>0</v>
      </c>
      <c r="AO115" s="39">
        <v>0</v>
      </c>
      <c r="AP115" s="39">
        <v>0</v>
      </c>
      <c r="AQ115" s="39">
        <v>0</v>
      </c>
      <c r="AR115" s="39">
        <v>0</v>
      </c>
    </row>
    <row r="116" spans="1:44">
      <c r="A116" s="40"/>
      <c r="B116" s="12"/>
      <c r="C116" s="8" t="s">
        <v>174</v>
      </c>
      <c r="D116" s="8"/>
      <c r="E116" s="34" t="s">
        <v>92</v>
      </c>
      <c r="F116" s="39" t="s">
        <v>159</v>
      </c>
      <c r="G116" s="39">
        <v>0</v>
      </c>
      <c r="H116" s="39">
        <v>0</v>
      </c>
      <c r="I116" s="39">
        <v>0</v>
      </c>
      <c r="J116" s="39">
        <v>0</v>
      </c>
      <c r="K116" s="39">
        <v>1.19</v>
      </c>
      <c r="L116" s="39">
        <v>1.29</v>
      </c>
      <c r="M116" s="39">
        <v>0.05</v>
      </c>
      <c r="N116" s="39">
        <v>0.01</v>
      </c>
      <c r="O116" s="39">
        <v>0</v>
      </c>
      <c r="P116" s="39">
        <v>7.0000000000000007E-2</v>
      </c>
      <c r="Q116" s="39">
        <v>0</v>
      </c>
      <c r="R116" s="39">
        <v>0</v>
      </c>
      <c r="S116" s="39">
        <v>0.3</v>
      </c>
      <c r="T116" s="39">
        <v>1.31</v>
      </c>
      <c r="U116" s="39">
        <v>0</v>
      </c>
      <c r="V116" s="39">
        <v>0</v>
      </c>
      <c r="W116" s="39">
        <v>0</v>
      </c>
      <c r="X116" s="39">
        <v>0</v>
      </c>
      <c r="Y116" s="39">
        <v>0</v>
      </c>
      <c r="Z116" s="39">
        <v>0</v>
      </c>
      <c r="AA116" s="39">
        <v>0</v>
      </c>
      <c r="AB116" s="39">
        <v>0</v>
      </c>
      <c r="AC116" s="39">
        <v>0</v>
      </c>
      <c r="AD116" s="39">
        <v>0</v>
      </c>
      <c r="AE116" s="39">
        <v>0</v>
      </c>
      <c r="AF116" s="39">
        <v>0</v>
      </c>
      <c r="AG116" s="39">
        <v>0</v>
      </c>
      <c r="AH116" s="39">
        <v>0</v>
      </c>
      <c r="AI116" s="39">
        <v>0</v>
      </c>
      <c r="AJ116" s="39">
        <v>0</v>
      </c>
      <c r="AK116" s="39">
        <v>0</v>
      </c>
      <c r="AL116" s="39">
        <v>0</v>
      </c>
      <c r="AM116" s="39">
        <v>0</v>
      </c>
      <c r="AN116" s="39">
        <v>0</v>
      </c>
      <c r="AO116" s="39">
        <v>0</v>
      </c>
      <c r="AP116" s="39">
        <v>0</v>
      </c>
      <c r="AQ116" s="39">
        <v>0</v>
      </c>
      <c r="AR116" s="39">
        <v>0</v>
      </c>
    </row>
    <row r="117" spans="1:44">
      <c r="A117" s="40"/>
      <c r="B117" s="12"/>
      <c r="C117" s="8" t="s">
        <v>163</v>
      </c>
      <c r="D117" s="8"/>
      <c r="E117" s="34" t="s">
        <v>92</v>
      </c>
      <c r="F117" s="39" t="s">
        <v>159</v>
      </c>
      <c r="G117" s="39">
        <v>0</v>
      </c>
      <c r="H117" s="39">
        <v>0</v>
      </c>
      <c r="I117" s="39">
        <v>0</v>
      </c>
      <c r="J117" s="39">
        <v>0</v>
      </c>
      <c r="K117" s="39">
        <v>0</v>
      </c>
      <c r="L117" s="39">
        <v>0</v>
      </c>
      <c r="M117" s="39">
        <v>0</v>
      </c>
      <c r="N117" s="39">
        <v>0</v>
      </c>
      <c r="O117" s="39">
        <v>0</v>
      </c>
      <c r="P117" s="39">
        <v>0</v>
      </c>
      <c r="Q117" s="39">
        <v>0</v>
      </c>
      <c r="R117" s="39">
        <v>3</v>
      </c>
      <c r="S117" s="39">
        <v>7.66</v>
      </c>
      <c r="T117" s="39">
        <v>6.48</v>
      </c>
      <c r="U117" s="39">
        <v>4.99</v>
      </c>
      <c r="V117" s="39">
        <v>2.99</v>
      </c>
      <c r="W117" s="39">
        <v>4.0599999999999996</v>
      </c>
      <c r="X117" s="39">
        <v>6.02</v>
      </c>
      <c r="Y117" s="39">
        <v>6.61</v>
      </c>
      <c r="Z117" s="39">
        <v>4.54</v>
      </c>
      <c r="AA117" s="39">
        <v>4.21</v>
      </c>
      <c r="AB117" s="39">
        <v>3.06</v>
      </c>
      <c r="AC117" s="39">
        <v>3.85</v>
      </c>
      <c r="AD117" s="39">
        <v>2.67</v>
      </c>
      <c r="AE117" s="39">
        <v>1.36</v>
      </c>
      <c r="AF117" s="39">
        <v>0.43</v>
      </c>
      <c r="AG117" s="39">
        <v>0.26</v>
      </c>
      <c r="AH117" s="39">
        <v>0.62</v>
      </c>
      <c r="AI117" s="39">
        <v>0.73</v>
      </c>
      <c r="AJ117" s="39">
        <v>1.26</v>
      </c>
      <c r="AK117" s="39">
        <v>0.9</v>
      </c>
      <c r="AL117" s="39">
        <v>1.88</v>
      </c>
      <c r="AM117" s="39">
        <v>2.54</v>
      </c>
      <c r="AN117" s="39">
        <v>3.58</v>
      </c>
      <c r="AO117" s="39">
        <v>4.41</v>
      </c>
      <c r="AP117" s="39">
        <v>5.4</v>
      </c>
      <c r="AQ117" s="39">
        <v>4.3899999999999997</v>
      </c>
      <c r="AR117" s="39">
        <v>1.94</v>
      </c>
    </row>
    <row r="118" spans="1:44">
      <c r="A118" s="40"/>
      <c r="B118" s="12"/>
      <c r="C118" s="8" t="s">
        <v>175</v>
      </c>
      <c r="D118" s="8"/>
      <c r="E118" s="34" t="s">
        <v>92</v>
      </c>
      <c r="F118" s="39" t="s">
        <v>159</v>
      </c>
      <c r="G118" s="39">
        <v>0</v>
      </c>
      <c r="H118" s="39">
        <v>0</v>
      </c>
      <c r="I118" s="39">
        <v>0</v>
      </c>
      <c r="J118" s="39">
        <v>0</v>
      </c>
      <c r="K118" s="39">
        <v>0</v>
      </c>
      <c r="L118" s="39">
        <v>0</v>
      </c>
      <c r="M118" s="39">
        <v>0</v>
      </c>
      <c r="N118" s="39">
        <v>0</v>
      </c>
      <c r="O118" s="39">
        <v>0</v>
      </c>
      <c r="P118" s="39">
        <v>0</v>
      </c>
      <c r="Q118" s="39">
        <v>0</v>
      </c>
      <c r="R118" s="39">
        <v>0</v>
      </c>
      <c r="S118" s="39">
        <v>0</v>
      </c>
      <c r="T118" s="39">
        <v>0</v>
      </c>
      <c r="U118" s="39">
        <v>0</v>
      </c>
      <c r="V118" s="39">
        <v>0</v>
      </c>
      <c r="W118" s="39">
        <v>0</v>
      </c>
      <c r="X118" s="39">
        <v>0</v>
      </c>
      <c r="Y118" s="39">
        <v>0.14000000000000001</v>
      </c>
      <c r="Z118" s="39">
        <v>0.14000000000000001</v>
      </c>
      <c r="AA118" s="39">
        <v>0.14000000000000001</v>
      </c>
      <c r="AB118" s="39">
        <v>0.14000000000000001</v>
      </c>
      <c r="AC118" s="39">
        <v>0.14000000000000001</v>
      </c>
      <c r="AD118" s="39">
        <v>0.2</v>
      </c>
      <c r="AE118" s="39">
        <v>0.2</v>
      </c>
      <c r="AF118" s="39">
        <v>0.2</v>
      </c>
      <c r="AG118" s="39">
        <v>0.2</v>
      </c>
      <c r="AH118" s="39">
        <v>0.2</v>
      </c>
      <c r="AI118" s="39">
        <v>0.18</v>
      </c>
      <c r="AJ118" s="39">
        <v>0.18</v>
      </c>
      <c r="AK118" s="39">
        <v>0.18</v>
      </c>
      <c r="AL118" s="39">
        <v>0.18</v>
      </c>
      <c r="AM118" s="39">
        <v>0.18</v>
      </c>
      <c r="AN118" s="39">
        <v>0.1</v>
      </c>
      <c r="AO118" s="39">
        <v>0</v>
      </c>
      <c r="AP118" s="39">
        <v>0</v>
      </c>
      <c r="AQ118" s="39">
        <v>0</v>
      </c>
      <c r="AR118" s="39">
        <v>0</v>
      </c>
    </row>
    <row r="119" spans="1:44">
      <c r="A119" s="40"/>
      <c r="B119" s="12"/>
      <c r="C119" s="8" t="s">
        <v>176</v>
      </c>
      <c r="D119" s="8"/>
      <c r="E119" s="34" t="s">
        <v>92</v>
      </c>
      <c r="F119" s="39" t="s">
        <v>159</v>
      </c>
      <c r="G119" s="39">
        <v>0</v>
      </c>
      <c r="H119" s="39">
        <v>0</v>
      </c>
      <c r="I119" s="39">
        <v>0</v>
      </c>
      <c r="J119" s="39">
        <v>0</v>
      </c>
      <c r="K119" s="39">
        <v>0</v>
      </c>
      <c r="L119" s="39">
        <v>0</v>
      </c>
      <c r="M119" s="39">
        <v>0</v>
      </c>
      <c r="N119" s="39">
        <v>0</v>
      </c>
      <c r="O119" s="39">
        <v>0</v>
      </c>
      <c r="P119" s="39">
        <v>0</v>
      </c>
      <c r="Q119" s="39">
        <v>0</v>
      </c>
      <c r="R119" s="39">
        <v>0</v>
      </c>
      <c r="S119" s="39">
        <v>0</v>
      </c>
      <c r="T119" s="39">
        <v>0</v>
      </c>
      <c r="U119" s="39">
        <v>0</v>
      </c>
      <c r="V119" s="39">
        <v>0</v>
      </c>
      <c r="W119" s="39">
        <v>0</v>
      </c>
      <c r="X119" s="39">
        <v>0</v>
      </c>
      <c r="Y119" s="39">
        <v>0</v>
      </c>
      <c r="Z119" s="39">
        <v>0</v>
      </c>
      <c r="AA119" s="39">
        <v>0</v>
      </c>
      <c r="AB119" s="39">
        <v>0</v>
      </c>
      <c r="AC119" s="39">
        <v>0</v>
      </c>
      <c r="AD119" s="39">
        <v>0</v>
      </c>
      <c r="AE119" s="39">
        <v>0</v>
      </c>
      <c r="AF119" s="39">
        <v>0</v>
      </c>
      <c r="AG119" s="39">
        <v>0</v>
      </c>
      <c r="AH119" s="39">
        <v>0</v>
      </c>
      <c r="AI119" s="39">
        <v>0</v>
      </c>
      <c r="AJ119" s="39">
        <v>0</v>
      </c>
      <c r="AK119" s="39">
        <v>0</v>
      </c>
      <c r="AL119" s="39">
        <v>0</v>
      </c>
      <c r="AM119" s="39">
        <v>0</v>
      </c>
      <c r="AN119" s="39">
        <v>0</v>
      </c>
      <c r="AO119" s="39">
        <v>0</v>
      </c>
      <c r="AP119" s="39">
        <v>0</v>
      </c>
      <c r="AQ119" s="39">
        <v>0</v>
      </c>
      <c r="AR119" s="39">
        <v>0</v>
      </c>
    </row>
    <row r="120" spans="1:44">
      <c r="A120" s="40"/>
      <c r="B120" s="12"/>
      <c r="C120" s="8" t="s">
        <v>177</v>
      </c>
      <c r="D120" s="8"/>
      <c r="E120" s="34" t="s">
        <v>92</v>
      </c>
      <c r="F120" s="39" t="s">
        <v>159</v>
      </c>
      <c r="G120" s="39">
        <v>0</v>
      </c>
      <c r="H120" s="39">
        <v>0</v>
      </c>
      <c r="I120" s="39">
        <v>0</v>
      </c>
      <c r="J120" s="39">
        <v>0</v>
      </c>
      <c r="K120" s="39">
        <v>0</v>
      </c>
      <c r="L120" s="39">
        <v>0</v>
      </c>
      <c r="M120" s="39">
        <v>0</v>
      </c>
      <c r="N120" s="39">
        <v>0</v>
      </c>
      <c r="O120" s="39">
        <v>0</v>
      </c>
      <c r="P120" s="39">
        <v>0</v>
      </c>
      <c r="Q120" s="39">
        <v>0</v>
      </c>
      <c r="R120" s="39">
        <v>0</v>
      </c>
      <c r="S120" s="39">
        <v>0</v>
      </c>
      <c r="T120" s="39">
        <v>0</v>
      </c>
      <c r="U120" s="39">
        <v>0</v>
      </c>
      <c r="V120" s="39">
        <v>0</v>
      </c>
      <c r="W120" s="39">
        <v>0</v>
      </c>
      <c r="X120" s="39">
        <v>0</v>
      </c>
      <c r="Y120" s="39">
        <v>0</v>
      </c>
      <c r="Z120" s="39">
        <v>0</v>
      </c>
      <c r="AA120" s="39">
        <v>0</v>
      </c>
      <c r="AB120" s="39">
        <v>0</v>
      </c>
      <c r="AC120" s="39">
        <v>0</v>
      </c>
      <c r="AD120" s="39">
        <v>0</v>
      </c>
      <c r="AE120" s="39">
        <v>0</v>
      </c>
      <c r="AF120" s="39">
        <v>0</v>
      </c>
      <c r="AG120" s="39">
        <v>0</v>
      </c>
      <c r="AH120" s="39">
        <v>0</v>
      </c>
      <c r="AI120" s="39">
        <v>0</v>
      </c>
      <c r="AJ120" s="39">
        <v>0</v>
      </c>
      <c r="AK120" s="39">
        <v>0</v>
      </c>
      <c r="AL120" s="39">
        <v>0</v>
      </c>
      <c r="AM120" s="39">
        <v>0</v>
      </c>
      <c r="AN120" s="39">
        <v>0</v>
      </c>
      <c r="AO120" s="39">
        <v>0</v>
      </c>
      <c r="AP120" s="39">
        <v>0</v>
      </c>
      <c r="AQ120" s="39">
        <v>0</v>
      </c>
      <c r="AR120" s="39">
        <v>0</v>
      </c>
    </row>
    <row r="121" spans="1:44">
      <c r="A121" s="40"/>
      <c r="B121" s="12"/>
      <c r="C121" s="8" t="s">
        <v>178</v>
      </c>
      <c r="D121" s="8"/>
      <c r="E121" s="34" t="s">
        <v>92</v>
      </c>
      <c r="F121" s="39" t="s">
        <v>159</v>
      </c>
      <c r="G121" s="39">
        <v>0.71</v>
      </c>
      <c r="H121" s="39">
        <v>1.1100000000000001</v>
      </c>
      <c r="I121" s="39">
        <v>0.92</v>
      </c>
      <c r="J121" s="39">
        <v>3.78</v>
      </c>
      <c r="K121" s="39">
        <v>0.1</v>
      </c>
      <c r="L121" s="39">
        <v>2.78</v>
      </c>
      <c r="M121" s="39">
        <v>1.66</v>
      </c>
      <c r="N121" s="39">
        <v>2.65</v>
      </c>
      <c r="O121" s="39">
        <v>2.35</v>
      </c>
      <c r="P121" s="39">
        <v>0</v>
      </c>
      <c r="Q121" s="39">
        <v>0</v>
      </c>
      <c r="R121" s="39">
        <v>1.42</v>
      </c>
      <c r="S121" s="39">
        <v>0.7</v>
      </c>
      <c r="T121" s="39">
        <v>0</v>
      </c>
      <c r="U121" s="39">
        <v>0</v>
      </c>
      <c r="V121" s="39">
        <v>0</v>
      </c>
      <c r="W121" s="39">
        <v>0.84</v>
      </c>
      <c r="X121" s="39">
        <v>2.62</v>
      </c>
      <c r="Y121" s="39">
        <v>1.32</v>
      </c>
      <c r="Z121" s="39">
        <v>3.59</v>
      </c>
      <c r="AA121" s="39">
        <v>0</v>
      </c>
      <c r="AB121" s="39">
        <v>0</v>
      </c>
      <c r="AC121" s="39">
        <v>0</v>
      </c>
      <c r="AD121" s="39">
        <v>1.18</v>
      </c>
      <c r="AE121" s="39">
        <v>0</v>
      </c>
      <c r="AF121" s="39">
        <v>0.91</v>
      </c>
      <c r="AG121" s="39">
        <v>0</v>
      </c>
      <c r="AH121" s="39">
        <v>0.37</v>
      </c>
      <c r="AI121" s="39">
        <v>0</v>
      </c>
      <c r="AJ121" s="39">
        <v>0</v>
      </c>
      <c r="AK121" s="39">
        <v>0</v>
      </c>
      <c r="AL121" s="39">
        <v>0.84</v>
      </c>
      <c r="AM121" s="39">
        <v>0</v>
      </c>
      <c r="AN121" s="39">
        <v>0</v>
      </c>
      <c r="AO121" s="39">
        <v>0</v>
      </c>
      <c r="AP121" s="39">
        <v>0</v>
      </c>
      <c r="AQ121" s="39">
        <v>0</v>
      </c>
      <c r="AR121" s="39">
        <v>0</v>
      </c>
    </row>
    <row r="122" spans="1:44">
      <c r="A122" s="40"/>
      <c r="B122" s="12"/>
      <c r="C122" s="8" t="s">
        <v>179</v>
      </c>
      <c r="D122" s="8"/>
      <c r="E122" s="34" t="s">
        <v>92</v>
      </c>
      <c r="F122" s="39" t="s">
        <v>159</v>
      </c>
      <c r="G122" s="39">
        <v>2.72</v>
      </c>
      <c r="H122" s="39">
        <v>0</v>
      </c>
      <c r="I122" s="39">
        <v>1.54</v>
      </c>
      <c r="J122" s="39">
        <v>0</v>
      </c>
      <c r="K122" s="39">
        <v>0</v>
      </c>
      <c r="L122" s="39">
        <v>0</v>
      </c>
      <c r="M122" s="39">
        <v>0</v>
      </c>
      <c r="N122" s="39">
        <v>0</v>
      </c>
      <c r="O122" s="39">
        <v>0</v>
      </c>
      <c r="P122" s="39">
        <v>0</v>
      </c>
      <c r="Q122" s="39">
        <v>0</v>
      </c>
      <c r="R122" s="39">
        <v>0</v>
      </c>
      <c r="S122" s="39">
        <v>0</v>
      </c>
      <c r="T122" s="39">
        <v>0</v>
      </c>
      <c r="U122" s="39">
        <v>0</v>
      </c>
      <c r="V122" s="39">
        <v>0</v>
      </c>
      <c r="W122" s="39">
        <v>0</v>
      </c>
      <c r="X122" s="39">
        <v>0</v>
      </c>
      <c r="Y122" s="39">
        <v>0</v>
      </c>
      <c r="Z122" s="39">
        <v>0</v>
      </c>
      <c r="AA122" s="39">
        <v>0</v>
      </c>
      <c r="AB122" s="39">
        <v>0</v>
      </c>
      <c r="AC122" s="39">
        <v>0</v>
      </c>
      <c r="AD122" s="39">
        <v>0</v>
      </c>
      <c r="AE122" s="39">
        <v>0</v>
      </c>
      <c r="AF122" s="39">
        <v>0</v>
      </c>
      <c r="AG122" s="39">
        <v>0</v>
      </c>
      <c r="AH122" s="39">
        <v>0</v>
      </c>
      <c r="AI122" s="39">
        <v>0</v>
      </c>
      <c r="AJ122" s="39">
        <v>0</v>
      </c>
      <c r="AK122" s="39">
        <v>0</v>
      </c>
      <c r="AL122" s="39">
        <v>0</v>
      </c>
      <c r="AM122" s="39">
        <v>0</v>
      </c>
      <c r="AN122" s="39">
        <v>0</v>
      </c>
      <c r="AO122" s="39">
        <v>0</v>
      </c>
      <c r="AP122" s="39">
        <v>0</v>
      </c>
      <c r="AQ122" s="39">
        <v>0</v>
      </c>
      <c r="AR122" s="39">
        <v>0</v>
      </c>
    </row>
    <row r="123" spans="1:44">
      <c r="A123" s="40"/>
      <c r="B123" s="12"/>
      <c r="C123" s="8" t="s">
        <v>180</v>
      </c>
      <c r="D123" s="8"/>
      <c r="E123" s="34" t="s">
        <v>92</v>
      </c>
      <c r="F123" s="39" t="s">
        <v>159</v>
      </c>
      <c r="G123" s="39">
        <v>1.06</v>
      </c>
      <c r="H123" s="39">
        <v>1.21</v>
      </c>
      <c r="I123" s="39">
        <v>1.21</v>
      </c>
      <c r="J123" s="39">
        <v>0</v>
      </c>
      <c r="K123" s="39">
        <v>1.22</v>
      </c>
      <c r="L123" s="39">
        <v>1.22</v>
      </c>
      <c r="M123" s="39">
        <v>0</v>
      </c>
      <c r="N123" s="39">
        <v>0</v>
      </c>
      <c r="O123" s="39">
        <v>0</v>
      </c>
      <c r="P123" s="39">
        <v>0</v>
      </c>
      <c r="Q123" s="39">
        <v>0</v>
      </c>
      <c r="R123" s="39">
        <v>0</v>
      </c>
      <c r="S123" s="39">
        <v>0</v>
      </c>
      <c r="T123" s="39">
        <v>0</v>
      </c>
      <c r="U123" s="39">
        <v>0</v>
      </c>
      <c r="V123" s="39">
        <v>0</v>
      </c>
      <c r="W123" s="39">
        <v>0</v>
      </c>
      <c r="X123" s="39">
        <v>0</v>
      </c>
      <c r="Y123" s="39">
        <v>0</v>
      </c>
      <c r="Z123" s="39">
        <v>0</v>
      </c>
      <c r="AA123" s="39">
        <v>0</v>
      </c>
      <c r="AB123" s="39">
        <v>0</v>
      </c>
      <c r="AC123" s="39">
        <v>0</v>
      </c>
      <c r="AD123" s="39">
        <v>0</v>
      </c>
      <c r="AE123" s="39">
        <v>0</v>
      </c>
      <c r="AF123" s="39">
        <v>0</v>
      </c>
      <c r="AG123" s="39">
        <v>0</v>
      </c>
      <c r="AH123" s="39">
        <v>0</v>
      </c>
      <c r="AI123" s="39">
        <v>0</v>
      </c>
      <c r="AJ123" s="39">
        <v>0</v>
      </c>
      <c r="AK123" s="39">
        <v>0</v>
      </c>
      <c r="AL123" s="39">
        <v>0</v>
      </c>
      <c r="AM123" s="39">
        <v>1.23</v>
      </c>
      <c r="AN123" s="39">
        <v>0</v>
      </c>
      <c r="AO123" s="39">
        <v>0</v>
      </c>
      <c r="AP123" s="39">
        <v>0</v>
      </c>
      <c r="AQ123" s="39">
        <v>0</v>
      </c>
      <c r="AR123" s="39">
        <v>0</v>
      </c>
    </row>
    <row r="124" spans="1:44">
      <c r="A124" s="12"/>
      <c r="B124" s="37" t="s">
        <v>181</v>
      </c>
    </row>
    <row r="125" spans="1:44">
      <c r="A125" s="12"/>
      <c r="C125" s="8"/>
      <c r="D125" s="8"/>
      <c r="E125" s="8"/>
      <c r="F125" s="43"/>
      <c r="G125" s="43"/>
      <c r="H125" s="43"/>
      <c r="I125" s="43"/>
      <c r="J125" s="43"/>
      <c r="K125" s="43"/>
      <c r="L125" s="43"/>
      <c r="M125" s="43"/>
      <c r="N125" s="43"/>
      <c r="O125" s="43"/>
      <c r="P125" s="43"/>
      <c r="Q125" s="43"/>
      <c r="R125" s="43"/>
      <c r="S125" s="43"/>
      <c r="T125" s="43"/>
      <c r="U125" s="43"/>
      <c r="V125" s="43"/>
      <c r="W125" s="43"/>
      <c r="X125" s="43"/>
      <c r="Y125" s="43"/>
      <c r="Z125" s="43"/>
      <c r="AA125" s="43"/>
      <c r="AB125" s="43"/>
      <c r="AC125" s="43"/>
      <c r="AD125" s="43"/>
      <c r="AE125" s="43"/>
      <c r="AF125" s="43"/>
      <c r="AG125" s="43"/>
      <c r="AH125" s="43"/>
      <c r="AI125" s="43"/>
      <c r="AJ125" s="43"/>
      <c r="AK125" s="43"/>
      <c r="AL125" s="43"/>
      <c r="AM125" s="43"/>
      <c r="AN125" s="43"/>
      <c r="AO125" s="43"/>
      <c r="AP125" s="43"/>
      <c r="AQ125" s="43"/>
      <c r="AR125" s="43"/>
    </row>
    <row r="126" spans="1:44">
      <c r="A126" s="32"/>
      <c r="B126" s="32"/>
      <c r="C126" s="32" t="s">
        <v>164</v>
      </c>
      <c r="D126" s="32"/>
      <c r="E126" s="32" t="s">
        <v>51</v>
      </c>
      <c r="F126" s="33">
        <v>2022</v>
      </c>
      <c r="G126" s="33">
        <v>2023</v>
      </c>
      <c r="H126" s="33">
        <v>2024</v>
      </c>
      <c r="I126" s="33">
        <v>2025</v>
      </c>
      <c r="J126" s="33">
        <v>2026</v>
      </c>
      <c r="K126" s="33">
        <v>2027</v>
      </c>
      <c r="L126" s="33">
        <v>2028</v>
      </c>
      <c r="M126" s="33">
        <v>2029</v>
      </c>
      <c r="N126" s="33">
        <v>2030</v>
      </c>
      <c r="O126" s="33">
        <v>2031</v>
      </c>
      <c r="P126" s="33">
        <v>2032</v>
      </c>
      <c r="Q126" s="33">
        <v>2033</v>
      </c>
      <c r="R126" s="33">
        <v>2034</v>
      </c>
      <c r="S126" s="33">
        <v>2035</v>
      </c>
      <c r="T126" s="33">
        <v>2036</v>
      </c>
      <c r="U126" s="33">
        <v>2037</v>
      </c>
      <c r="V126" s="33">
        <v>2038</v>
      </c>
      <c r="W126" s="33">
        <v>2039</v>
      </c>
      <c r="X126" s="33">
        <v>2040</v>
      </c>
      <c r="Y126" s="33">
        <v>2041</v>
      </c>
      <c r="Z126" s="33">
        <v>2042</v>
      </c>
      <c r="AA126" s="33">
        <v>2043</v>
      </c>
      <c r="AB126" s="33">
        <v>2044</v>
      </c>
      <c r="AC126" s="33">
        <v>2045</v>
      </c>
      <c r="AD126" s="33">
        <v>2046</v>
      </c>
      <c r="AE126" s="33">
        <v>2047</v>
      </c>
      <c r="AF126" s="33">
        <v>2048</v>
      </c>
      <c r="AG126" s="33">
        <v>2049</v>
      </c>
      <c r="AH126" s="33">
        <v>2050</v>
      </c>
      <c r="AI126" s="33">
        <v>2051</v>
      </c>
      <c r="AJ126" s="33">
        <v>2052</v>
      </c>
      <c r="AK126" s="33">
        <v>2053</v>
      </c>
      <c r="AL126" s="33">
        <v>2054</v>
      </c>
      <c r="AM126" s="33">
        <v>2055</v>
      </c>
      <c r="AN126" s="33">
        <v>2056</v>
      </c>
      <c r="AO126" s="33">
        <v>2057</v>
      </c>
      <c r="AP126" s="33">
        <v>2058</v>
      </c>
      <c r="AQ126" s="33">
        <v>2059</v>
      </c>
      <c r="AR126" s="33">
        <v>2060</v>
      </c>
    </row>
    <row r="127" spans="1:44">
      <c r="A127" s="12"/>
      <c r="B127" s="12" t="s">
        <v>184</v>
      </c>
      <c r="C127" s="8" t="s" cm="1">
        <v>166</v>
      </c>
      <c r="D127" s="8"/>
      <c r="E127" s="34" t="s">
        <v>96</v>
      </c>
      <c r="F127" s="39">
        <v>34.92</v>
      </c>
      <c r="G127" s="39">
        <v>30.23</v>
      </c>
      <c r="H127" s="39">
        <v>34.75</v>
      </c>
      <c r="I127" s="39">
        <v>35.049999999999997</v>
      </c>
      <c r="J127" s="39">
        <v>22.92</v>
      </c>
      <c r="K127" s="39">
        <v>11.81</v>
      </c>
      <c r="L127" s="39">
        <v>2.2799999999999998</v>
      </c>
      <c r="M127" s="39">
        <v>-9.32</v>
      </c>
      <c r="N127" s="39">
        <v>-18.309999999999999</v>
      </c>
      <c r="O127" s="39">
        <v>-23.04</v>
      </c>
      <c r="P127" s="39">
        <v>-27.67</v>
      </c>
      <c r="Q127" s="39">
        <v>-30.5</v>
      </c>
      <c r="R127" s="39">
        <v>-35.67</v>
      </c>
      <c r="S127" s="39">
        <v>-39.159999999999997</v>
      </c>
      <c r="T127" s="39">
        <v>-40.409999999999997</v>
      </c>
      <c r="U127" s="39">
        <v>-37.17</v>
      </c>
      <c r="V127" s="39">
        <v>-38.64</v>
      </c>
      <c r="W127" s="39">
        <v>-38.15</v>
      </c>
      <c r="X127" s="39">
        <v>-34.67</v>
      </c>
      <c r="Y127" s="39">
        <v>-32.14</v>
      </c>
      <c r="Z127" s="39">
        <v>-27.21</v>
      </c>
      <c r="AA127" s="39">
        <v>-26.98</v>
      </c>
      <c r="AB127" s="39">
        <v>-28.35</v>
      </c>
      <c r="AC127" s="39">
        <v>-26.28</v>
      </c>
      <c r="AD127" s="39">
        <v>-27.06</v>
      </c>
      <c r="AE127" s="39">
        <v>-31.65</v>
      </c>
      <c r="AF127" s="39">
        <v>-33.14</v>
      </c>
      <c r="AG127" s="39">
        <v>-31.23</v>
      </c>
      <c r="AH127" s="39">
        <v>-28.13</v>
      </c>
      <c r="AI127" s="39">
        <v>-21.94</v>
      </c>
      <c r="AJ127" s="39">
        <v>-19.91</v>
      </c>
      <c r="AK127" s="39">
        <v>-15</v>
      </c>
      <c r="AL127" s="39">
        <v>-13.83</v>
      </c>
      <c r="AM127" s="39">
        <v>-14.46</v>
      </c>
      <c r="AN127" s="39">
        <v>-16.829999999999998</v>
      </c>
      <c r="AO127" s="39">
        <v>-19.91</v>
      </c>
      <c r="AP127" s="39">
        <v>-21.96</v>
      </c>
      <c r="AQ127" s="39">
        <v>-21.55</v>
      </c>
      <c r="AR127" s="39">
        <v>-21.27</v>
      </c>
    </row>
    <row r="128" spans="1:44" s="35" customFormat="1">
      <c r="A128" s="12"/>
      <c r="B128" s="12"/>
      <c r="C128" s="8" t="s">
        <v>167</v>
      </c>
      <c r="D128" s="8"/>
      <c r="E128" s="34" t="s">
        <v>96</v>
      </c>
      <c r="F128" s="39">
        <v>0.12</v>
      </c>
      <c r="G128" s="39">
        <v>0.11</v>
      </c>
      <c r="H128" s="39">
        <v>0.22</v>
      </c>
      <c r="I128" s="39">
        <v>0.32</v>
      </c>
      <c r="J128" s="39">
        <v>0.41</v>
      </c>
      <c r="K128" s="39">
        <v>0.52</v>
      </c>
      <c r="L128" s="39">
        <v>0.51</v>
      </c>
      <c r="M128" s="39">
        <v>0.56000000000000005</v>
      </c>
      <c r="N128" s="39">
        <v>0.59</v>
      </c>
      <c r="O128" s="39">
        <v>0.77</v>
      </c>
      <c r="P128" s="39">
        <v>0.84</v>
      </c>
      <c r="Q128" s="39">
        <v>0.95</v>
      </c>
      <c r="R128" s="39">
        <v>1.05</v>
      </c>
      <c r="S128" s="39">
        <v>1.1399999999999999</v>
      </c>
      <c r="T128" s="39">
        <v>1.24</v>
      </c>
      <c r="U128" s="39">
        <v>1.29</v>
      </c>
      <c r="V128" s="39">
        <v>1.33</v>
      </c>
      <c r="W128" s="39">
        <v>1.37</v>
      </c>
      <c r="X128" s="39">
        <v>1.4</v>
      </c>
      <c r="Y128" s="39">
        <v>1.42</v>
      </c>
      <c r="Z128" s="39">
        <v>1.45</v>
      </c>
      <c r="AA128" s="39">
        <v>1.48</v>
      </c>
      <c r="AB128" s="39">
        <v>1.51</v>
      </c>
      <c r="AC128" s="39">
        <v>1.54</v>
      </c>
      <c r="AD128" s="39">
        <v>1.57</v>
      </c>
      <c r="AE128" s="39">
        <v>1.6</v>
      </c>
      <c r="AF128" s="39">
        <v>1.64</v>
      </c>
      <c r="AG128" s="39">
        <v>1.67</v>
      </c>
      <c r="AH128" s="39">
        <v>1.69</v>
      </c>
      <c r="AI128" s="39">
        <v>1.72</v>
      </c>
      <c r="AJ128" s="39">
        <v>1.75</v>
      </c>
      <c r="AK128" s="39">
        <v>1.78</v>
      </c>
      <c r="AL128" s="39">
        <v>1.8</v>
      </c>
      <c r="AM128" s="39">
        <v>1.83</v>
      </c>
      <c r="AN128" s="39">
        <v>1.86</v>
      </c>
      <c r="AO128" s="39">
        <v>1.89</v>
      </c>
      <c r="AP128" s="39">
        <v>1.91</v>
      </c>
      <c r="AQ128" s="39">
        <v>1.94</v>
      </c>
      <c r="AR128" s="39">
        <v>1.97</v>
      </c>
    </row>
    <row r="129" spans="1:44">
      <c r="A129" s="12"/>
      <c r="B129" s="12"/>
      <c r="C129" s="8" t="s">
        <v>158</v>
      </c>
      <c r="D129" s="8"/>
      <c r="E129" s="34" t="s">
        <v>96</v>
      </c>
      <c r="F129" s="39">
        <v>-0.05</v>
      </c>
      <c r="G129" s="39">
        <v>-0.05</v>
      </c>
      <c r="H129" s="39">
        <v>-0.04</v>
      </c>
      <c r="I129" s="39">
        <v>-0.09</v>
      </c>
      <c r="J129" s="39">
        <v>-0.14000000000000001</v>
      </c>
      <c r="K129" s="39">
        <v>-0.25</v>
      </c>
      <c r="L129" s="39">
        <v>-0.34</v>
      </c>
      <c r="M129" s="39">
        <v>-0.35</v>
      </c>
      <c r="N129" s="39">
        <v>-0.32</v>
      </c>
      <c r="O129" s="39">
        <v>-0.48</v>
      </c>
      <c r="P129" s="39">
        <v>-0.54</v>
      </c>
      <c r="Q129" s="39">
        <v>-0.54</v>
      </c>
      <c r="R129" s="39">
        <v>-0.55000000000000004</v>
      </c>
      <c r="S129" s="39">
        <v>-0.55000000000000004</v>
      </c>
      <c r="T129" s="39">
        <v>-0.5</v>
      </c>
      <c r="U129" s="39">
        <v>-0.4</v>
      </c>
      <c r="V129" s="39">
        <v>-0.3</v>
      </c>
      <c r="W129" s="39">
        <v>-0.47</v>
      </c>
      <c r="X129" s="39">
        <v>-0.48</v>
      </c>
      <c r="Y129" s="39">
        <v>-0.45</v>
      </c>
      <c r="Z129" s="39">
        <v>-0.42</v>
      </c>
      <c r="AA129" s="39">
        <v>-0.42</v>
      </c>
      <c r="AB129" s="39">
        <v>-0.41</v>
      </c>
      <c r="AC129" s="39">
        <v>-0.4</v>
      </c>
      <c r="AD129" s="39">
        <v>-0.4</v>
      </c>
      <c r="AE129" s="39">
        <v>-0.37</v>
      </c>
      <c r="AF129" s="39">
        <v>-0.36</v>
      </c>
      <c r="AG129" s="39">
        <v>-0.28000000000000003</v>
      </c>
      <c r="AH129" s="39">
        <v>-0.21</v>
      </c>
      <c r="AI129" s="39">
        <v>-0.15</v>
      </c>
      <c r="AJ129" s="39">
        <v>-0.11</v>
      </c>
      <c r="AK129" s="39">
        <v>-0.11</v>
      </c>
      <c r="AL129" s="39">
        <v>-0.1</v>
      </c>
      <c r="AM129" s="39">
        <v>-0.11</v>
      </c>
      <c r="AN129" s="39">
        <v>-0.11</v>
      </c>
      <c r="AO129" s="39">
        <v>-0.11</v>
      </c>
      <c r="AP129" s="39">
        <v>-0.1</v>
      </c>
      <c r="AQ129" s="39">
        <v>-0.1</v>
      </c>
      <c r="AR129" s="39">
        <v>-0.09</v>
      </c>
    </row>
    <row r="130" spans="1:44">
      <c r="A130" s="12"/>
      <c r="B130" s="12"/>
      <c r="C130" s="8" t="s">
        <v>160</v>
      </c>
      <c r="D130" s="8"/>
      <c r="E130" s="34" t="s">
        <v>96</v>
      </c>
      <c r="F130" s="39">
        <v>0</v>
      </c>
      <c r="G130" s="39">
        <v>0</v>
      </c>
      <c r="H130" s="39">
        <v>0</v>
      </c>
      <c r="I130" s="39">
        <v>0</v>
      </c>
      <c r="J130" s="39">
        <v>0</v>
      </c>
      <c r="K130" s="39">
        <v>0</v>
      </c>
      <c r="L130" s="39">
        <v>0</v>
      </c>
      <c r="M130" s="39">
        <v>0</v>
      </c>
      <c r="N130" s="39">
        <v>0.02</v>
      </c>
      <c r="O130" s="39">
        <v>0.03</v>
      </c>
      <c r="P130" s="39">
        <v>0.03</v>
      </c>
      <c r="Q130" s="39">
        <v>0.06</v>
      </c>
      <c r="R130" s="39">
        <v>0.05</v>
      </c>
      <c r="S130" s="39">
        <v>0.05</v>
      </c>
      <c r="T130" s="39">
        <v>0.06</v>
      </c>
      <c r="U130" s="39">
        <v>0.08</v>
      </c>
      <c r="V130" s="39">
        <v>0.11</v>
      </c>
      <c r="W130" s="39">
        <v>0.18</v>
      </c>
      <c r="X130" s="39">
        <v>0.39</v>
      </c>
      <c r="Y130" s="39">
        <v>0.53</v>
      </c>
      <c r="Z130" s="39">
        <v>0.92</v>
      </c>
      <c r="AA130" s="39">
        <v>0.8</v>
      </c>
      <c r="AB130" s="39">
        <v>0.62</v>
      </c>
      <c r="AC130" s="39">
        <v>0.6</v>
      </c>
      <c r="AD130" s="39">
        <v>0.64</v>
      </c>
      <c r="AE130" s="39">
        <v>0.48</v>
      </c>
      <c r="AF130" s="39">
        <v>0.39</v>
      </c>
      <c r="AG130" s="39">
        <v>0.33</v>
      </c>
      <c r="AH130" s="39">
        <v>0.35</v>
      </c>
      <c r="AI130" s="39">
        <v>0.35</v>
      </c>
      <c r="AJ130" s="39">
        <v>0.28999999999999998</v>
      </c>
      <c r="AK130" s="39">
        <v>0.3</v>
      </c>
      <c r="AL130" s="39">
        <v>0.31</v>
      </c>
      <c r="AM130" s="39">
        <v>0.24</v>
      </c>
      <c r="AN130" s="39">
        <v>0.09</v>
      </c>
      <c r="AO130" s="39">
        <v>0</v>
      </c>
      <c r="AP130" s="39">
        <v>0</v>
      </c>
      <c r="AQ130" s="39">
        <v>0</v>
      </c>
      <c r="AR130" s="39">
        <v>0</v>
      </c>
    </row>
    <row r="131" spans="1:44">
      <c r="A131" s="12"/>
      <c r="B131" s="12"/>
      <c r="C131" s="8" t="s">
        <v>161</v>
      </c>
      <c r="D131" s="8"/>
      <c r="E131" s="34" t="s">
        <v>96</v>
      </c>
      <c r="F131" s="39">
        <v>0.5</v>
      </c>
      <c r="G131" s="39">
        <v>0.55000000000000004</v>
      </c>
      <c r="H131" s="39">
        <v>0.77</v>
      </c>
      <c r="I131" s="39">
        <v>0.59</v>
      </c>
      <c r="J131" s="39">
        <v>0.7</v>
      </c>
      <c r="K131" s="39">
        <v>0.45</v>
      </c>
      <c r="L131" s="39">
        <v>0.37</v>
      </c>
      <c r="M131" s="39">
        <v>0.32</v>
      </c>
      <c r="N131" s="39">
        <v>0.19</v>
      </c>
      <c r="O131" s="39">
        <v>0.32</v>
      </c>
      <c r="P131" s="39">
        <v>0.27</v>
      </c>
      <c r="Q131" s="39">
        <v>0.26</v>
      </c>
      <c r="R131" s="39">
        <v>0.23</v>
      </c>
      <c r="S131" s="39">
        <v>0.22</v>
      </c>
      <c r="T131" s="39">
        <v>0.31</v>
      </c>
      <c r="U131" s="39">
        <v>0.31</v>
      </c>
      <c r="V131" s="39">
        <v>0.35</v>
      </c>
      <c r="W131" s="39">
        <v>0.62</v>
      </c>
      <c r="X131" s="39">
        <v>0.78</v>
      </c>
      <c r="Y131" s="39">
        <v>0.91</v>
      </c>
      <c r="Z131" s="39">
        <v>1.31</v>
      </c>
      <c r="AA131" s="39">
        <v>1.07</v>
      </c>
      <c r="AB131" s="39">
        <v>0.79</v>
      </c>
      <c r="AC131" s="39">
        <v>0.75</v>
      </c>
      <c r="AD131" s="39">
        <v>0.68</v>
      </c>
      <c r="AE131" s="39">
        <v>0.26</v>
      </c>
      <c r="AF131" s="39">
        <v>0.16</v>
      </c>
      <c r="AG131" s="39">
        <v>0.1</v>
      </c>
      <c r="AH131" s="39">
        <v>0.1</v>
      </c>
      <c r="AI131" s="39">
        <v>0.1</v>
      </c>
      <c r="AJ131" s="39">
        <v>0.08</v>
      </c>
      <c r="AK131" s="39">
        <v>0.08</v>
      </c>
      <c r="AL131" s="39">
        <v>0.06</v>
      </c>
      <c r="AM131" s="39">
        <v>0.01</v>
      </c>
      <c r="AN131" s="39">
        <v>0</v>
      </c>
      <c r="AO131" s="39">
        <v>0</v>
      </c>
      <c r="AP131" s="39">
        <v>0</v>
      </c>
      <c r="AQ131" s="39">
        <v>0</v>
      </c>
      <c r="AR131" s="39">
        <v>0</v>
      </c>
    </row>
    <row r="132" spans="1:44">
      <c r="A132" s="12"/>
      <c r="B132" s="12"/>
      <c r="C132" s="8" t="s">
        <v>162</v>
      </c>
      <c r="D132" s="8"/>
      <c r="E132" s="34" t="s">
        <v>96</v>
      </c>
      <c r="F132" s="39">
        <v>0.02</v>
      </c>
      <c r="G132" s="39">
        <v>0.02</v>
      </c>
      <c r="H132" s="39">
        <v>0.03</v>
      </c>
      <c r="I132" s="39">
        <v>0.04</v>
      </c>
      <c r="J132" s="39">
        <v>0.09</v>
      </c>
      <c r="K132" s="39">
        <v>0.06</v>
      </c>
      <c r="L132" s="39">
        <v>7.0000000000000007E-2</v>
      </c>
      <c r="M132" s="39">
        <v>0.05</v>
      </c>
      <c r="N132" s="39">
        <v>0.03</v>
      </c>
      <c r="O132" s="39">
        <v>7.0000000000000007E-2</v>
      </c>
      <c r="P132" s="39">
        <v>0.09</v>
      </c>
      <c r="Q132" s="39">
        <v>7.0000000000000007E-2</v>
      </c>
      <c r="R132" s="39">
        <v>7.0000000000000007E-2</v>
      </c>
      <c r="S132" s="39">
        <v>0.11</v>
      </c>
      <c r="T132" s="39">
        <v>0.17</v>
      </c>
      <c r="U132" s="39">
        <v>0.16</v>
      </c>
      <c r="V132" s="39">
        <v>0.19</v>
      </c>
      <c r="W132" s="39">
        <v>0.26</v>
      </c>
      <c r="X132" s="39">
        <v>0.28999999999999998</v>
      </c>
      <c r="Y132" s="39">
        <v>0.26</v>
      </c>
      <c r="Z132" s="39">
        <v>0.44</v>
      </c>
      <c r="AA132" s="39">
        <v>0.33</v>
      </c>
      <c r="AB132" s="39">
        <v>0.24</v>
      </c>
      <c r="AC132" s="39">
        <v>0.21</v>
      </c>
      <c r="AD132" s="39">
        <v>0.18</v>
      </c>
      <c r="AE132" s="39">
        <v>0.12</v>
      </c>
      <c r="AF132" s="39">
        <v>0.08</v>
      </c>
      <c r="AG132" s="39">
        <v>0.05</v>
      </c>
      <c r="AH132" s="39">
        <v>7.0000000000000007E-2</v>
      </c>
      <c r="AI132" s="39">
        <v>7.0000000000000007E-2</v>
      </c>
      <c r="AJ132" s="39">
        <v>0.03</v>
      </c>
      <c r="AK132" s="39">
        <v>0.03</v>
      </c>
      <c r="AL132" s="39">
        <v>0.02</v>
      </c>
      <c r="AM132" s="39">
        <v>0.02</v>
      </c>
      <c r="AN132" s="39">
        <v>0</v>
      </c>
      <c r="AO132" s="39">
        <v>0</v>
      </c>
      <c r="AP132" s="39">
        <v>0</v>
      </c>
      <c r="AQ132" s="39">
        <v>0</v>
      </c>
      <c r="AR132" s="39">
        <v>0</v>
      </c>
    </row>
    <row r="133" spans="1:44">
      <c r="A133" s="12"/>
      <c r="B133" s="12"/>
      <c r="C133" s="8" t="s">
        <v>168</v>
      </c>
      <c r="D133" s="8"/>
      <c r="E133" s="34" t="s">
        <v>96</v>
      </c>
      <c r="F133" s="39">
        <v>0.04</v>
      </c>
      <c r="G133" s="39">
        <v>0.01</v>
      </c>
      <c r="H133" s="39">
        <v>0</v>
      </c>
      <c r="I133" s="39">
        <v>0</v>
      </c>
      <c r="J133" s="39">
        <v>0</v>
      </c>
      <c r="K133" s="39">
        <v>0</v>
      </c>
      <c r="L133" s="39">
        <v>0</v>
      </c>
      <c r="M133" s="39">
        <v>0</v>
      </c>
      <c r="N133" s="39">
        <v>0</v>
      </c>
      <c r="O133" s="39">
        <v>0</v>
      </c>
      <c r="P133" s="39">
        <v>0</v>
      </c>
      <c r="Q133" s="39">
        <v>0</v>
      </c>
      <c r="R133" s="39">
        <v>0</v>
      </c>
      <c r="S133" s="39">
        <v>0</v>
      </c>
      <c r="T133" s="39">
        <v>0</v>
      </c>
      <c r="U133" s="39">
        <v>0</v>
      </c>
      <c r="V133" s="39">
        <v>0</v>
      </c>
      <c r="W133" s="39">
        <v>0</v>
      </c>
      <c r="X133" s="39">
        <v>0</v>
      </c>
      <c r="Y133" s="39">
        <v>0</v>
      </c>
      <c r="Z133" s="39">
        <v>0</v>
      </c>
      <c r="AA133" s="39">
        <v>0</v>
      </c>
      <c r="AB133" s="39">
        <v>0</v>
      </c>
      <c r="AC133" s="39">
        <v>0</v>
      </c>
      <c r="AD133" s="39">
        <v>0</v>
      </c>
      <c r="AE133" s="39">
        <v>0</v>
      </c>
      <c r="AF133" s="39">
        <v>0</v>
      </c>
      <c r="AG133" s="39">
        <v>0</v>
      </c>
      <c r="AH133" s="39">
        <v>0</v>
      </c>
      <c r="AI133" s="39">
        <v>0</v>
      </c>
      <c r="AJ133" s="39">
        <v>0</v>
      </c>
      <c r="AK133" s="39">
        <v>0</v>
      </c>
      <c r="AL133" s="39">
        <v>0</v>
      </c>
      <c r="AM133" s="39">
        <v>0</v>
      </c>
      <c r="AN133" s="39">
        <v>0</v>
      </c>
      <c r="AO133" s="39">
        <v>0</v>
      </c>
      <c r="AP133" s="39">
        <v>0</v>
      </c>
      <c r="AQ133" s="39">
        <v>0</v>
      </c>
      <c r="AR133" s="39">
        <v>0</v>
      </c>
    </row>
    <row r="134" spans="1:44">
      <c r="A134" s="12"/>
      <c r="B134" s="12"/>
      <c r="C134" s="8" t="s">
        <v>169</v>
      </c>
      <c r="D134" s="8"/>
      <c r="E134" s="34" t="s">
        <v>96</v>
      </c>
      <c r="F134" s="39">
        <v>-0.8</v>
      </c>
      <c r="G134" s="39">
        <v>-1.1100000000000001</v>
      </c>
      <c r="H134" s="39">
        <v>-1.1100000000000001</v>
      </c>
      <c r="I134" s="39">
        <v>-1.2</v>
      </c>
      <c r="J134" s="39">
        <v>-1.37</v>
      </c>
      <c r="K134" s="39">
        <v>-1.42</v>
      </c>
      <c r="L134" s="39">
        <v>-1.48</v>
      </c>
      <c r="M134" s="39">
        <v>-1.53</v>
      </c>
      <c r="N134" s="39">
        <v>-1.99</v>
      </c>
      <c r="O134" s="39">
        <v>-1.98</v>
      </c>
      <c r="P134" s="39">
        <v>-1.77</v>
      </c>
      <c r="Q134" s="39">
        <v>-1.76</v>
      </c>
      <c r="R134" s="39">
        <v>-1.73</v>
      </c>
      <c r="S134" s="39">
        <v>-1.73</v>
      </c>
      <c r="T134" s="39">
        <v>-1.65</v>
      </c>
      <c r="U134" s="39">
        <v>-1.83</v>
      </c>
      <c r="V134" s="39">
        <v>-1.77</v>
      </c>
      <c r="W134" s="39">
        <v>-1.7</v>
      </c>
      <c r="X134" s="39">
        <v>-1.65</v>
      </c>
      <c r="Y134" s="39">
        <v>-1.63</v>
      </c>
      <c r="Z134" s="39">
        <v>-1.63</v>
      </c>
      <c r="AA134" s="39">
        <v>-1.68</v>
      </c>
      <c r="AB134" s="39">
        <v>-1.67</v>
      </c>
      <c r="AC134" s="39">
        <v>-1.66</v>
      </c>
      <c r="AD134" s="39">
        <v>-1.66</v>
      </c>
      <c r="AE134" s="39">
        <v>-1.75</v>
      </c>
      <c r="AF134" s="39">
        <v>-1.75</v>
      </c>
      <c r="AG134" s="39">
        <v>-1.72</v>
      </c>
      <c r="AH134" s="39">
        <v>-1.7</v>
      </c>
      <c r="AI134" s="39">
        <v>-1.67</v>
      </c>
      <c r="AJ134" s="39">
        <v>-1.7</v>
      </c>
      <c r="AK134" s="39">
        <v>-1.54</v>
      </c>
      <c r="AL134" s="39">
        <v>-1.55</v>
      </c>
      <c r="AM134" s="39">
        <v>-1.54</v>
      </c>
      <c r="AN134" s="39">
        <v>-1.59</v>
      </c>
      <c r="AO134" s="39">
        <v>-1.58</v>
      </c>
      <c r="AP134" s="39">
        <v>-1.6</v>
      </c>
      <c r="AQ134" s="39">
        <v>-1.58</v>
      </c>
      <c r="AR134" s="39">
        <v>-1.6</v>
      </c>
    </row>
    <row r="135" spans="1:44">
      <c r="A135" s="40"/>
      <c r="B135" s="12"/>
      <c r="C135" s="8" t="s">
        <v>170</v>
      </c>
      <c r="D135" s="8"/>
      <c r="E135" s="34" t="s">
        <v>96</v>
      </c>
      <c r="F135" s="39">
        <v>31.88</v>
      </c>
      <c r="G135" s="39">
        <v>34.369999999999997</v>
      </c>
      <c r="H135" s="39">
        <v>38.54</v>
      </c>
      <c r="I135" s="39">
        <v>46.01</v>
      </c>
      <c r="J135" s="39">
        <v>50.52</v>
      </c>
      <c r="K135" s="39">
        <v>54.62</v>
      </c>
      <c r="L135" s="39">
        <v>57.94</v>
      </c>
      <c r="M135" s="39">
        <v>57.04</v>
      </c>
      <c r="N135" s="39">
        <v>58.11</v>
      </c>
      <c r="O135" s="39">
        <v>58.66</v>
      </c>
      <c r="P135" s="39">
        <v>58.97</v>
      </c>
      <c r="Q135" s="39">
        <v>59.04</v>
      </c>
      <c r="R135" s="39">
        <v>58.49</v>
      </c>
      <c r="S135" s="39">
        <v>60.32</v>
      </c>
      <c r="T135" s="39">
        <v>63.05</v>
      </c>
      <c r="U135" s="39">
        <v>64.459999999999994</v>
      </c>
      <c r="V135" s="39">
        <v>67.63</v>
      </c>
      <c r="W135" s="39">
        <v>70.5</v>
      </c>
      <c r="X135" s="39">
        <v>73.78</v>
      </c>
      <c r="Y135" s="39">
        <v>77.94</v>
      </c>
      <c r="Z135" s="39">
        <v>82.73</v>
      </c>
      <c r="AA135" s="39">
        <v>87.37</v>
      </c>
      <c r="AB135" s="39">
        <v>92.06</v>
      </c>
      <c r="AC135" s="39">
        <v>94.97</v>
      </c>
      <c r="AD135" s="39">
        <v>97.84</v>
      </c>
      <c r="AE135" s="39">
        <v>102.39</v>
      </c>
      <c r="AF135" s="39">
        <v>105.21</v>
      </c>
      <c r="AG135" s="39">
        <v>106.3</v>
      </c>
      <c r="AH135" s="39">
        <v>106.64</v>
      </c>
      <c r="AI135" s="39">
        <v>106</v>
      </c>
      <c r="AJ135" s="39">
        <v>104.96</v>
      </c>
      <c r="AK135" s="39">
        <v>102.86</v>
      </c>
      <c r="AL135" s="39">
        <v>104.11</v>
      </c>
      <c r="AM135" s="39">
        <v>104.86</v>
      </c>
      <c r="AN135" s="39">
        <v>106.19</v>
      </c>
      <c r="AO135" s="39">
        <v>106.38</v>
      </c>
      <c r="AP135" s="39">
        <v>107.08</v>
      </c>
      <c r="AQ135" s="39">
        <v>106.03</v>
      </c>
      <c r="AR135" s="39">
        <v>105.69</v>
      </c>
    </row>
    <row r="136" spans="1:44">
      <c r="A136" s="12"/>
      <c r="B136" s="12"/>
      <c r="C136" s="8" t="s">
        <v>171</v>
      </c>
      <c r="D136" s="8"/>
      <c r="E136" s="34" t="s">
        <v>96</v>
      </c>
      <c r="F136" s="39">
        <v>44.78</v>
      </c>
      <c r="G136" s="39">
        <v>49.6</v>
      </c>
      <c r="H136" s="39">
        <v>59.16</v>
      </c>
      <c r="I136" s="39">
        <v>86.4</v>
      </c>
      <c r="J136" s="39">
        <v>115.04</v>
      </c>
      <c r="K136" s="39">
        <v>150.34</v>
      </c>
      <c r="L136" s="39">
        <v>179.07</v>
      </c>
      <c r="M136" s="39">
        <v>199.54</v>
      </c>
      <c r="N136" s="39">
        <v>218.53</v>
      </c>
      <c r="O136" s="39">
        <v>227.94</v>
      </c>
      <c r="P136" s="39">
        <v>235.37</v>
      </c>
      <c r="Q136" s="39">
        <v>239.77</v>
      </c>
      <c r="R136" s="39">
        <v>244.92</v>
      </c>
      <c r="S136" s="39">
        <v>249.98</v>
      </c>
      <c r="T136" s="39">
        <v>257.22000000000003</v>
      </c>
      <c r="U136" s="39">
        <v>260.05</v>
      </c>
      <c r="V136" s="39">
        <v>264.41000000000003</v>
      </c>
      <c r="W136" s="39">
        <v>268.73</v>
      </c>
      <c r="X136" s="39">
        <v>272.62</v>
      </c>
      <c r="Y136" s="39">
        <v>275.2</v>
      </c>
      <c r="Z136" s="39">
        <v>278.63</v>
      </c>
      <c r="AA136" s="39">
        <v>282.75</v>
      </c>
      <c r="AB136" s="39">
        <v>289.14999999999998</v>
      </c>
      <c r="AC136" s="39">
        <v>290.48</v>
      </c>
      <c r="AD136" s="39">
        <v>290.95</v>
      </c>
      <c r="AE136" s="39">
        <v>293.98</v>
      </c>
      <c r="AF136" s="39">
        <v>299.89</v>
      </c>
      <c r="AG136" s="39">
        <v>299.95</v>
      </c>
      <c r="AH136" s="39">
        <v>297.72000000000003</v>
      </c>
      <c r="AI136" s="39">
        <v>293.43</v>
      </c>
      <c r="AJ136" s="39">
        <v>290.83</v>
      </c>
      <c r="AK136" s="39">
        <v>285.02999999999997</v>
      </c>
      <c r="AL136" s="39">
        <v>283.45</v>
      </c>
      <c r="AM136" s="39">
        <v>290.18</v>
      </c>
      <c r="AN136" s="39">
        <v>298.64999999999998</v>
      </c>
      <c r="AO136" s="39">
        <v>306.95999999999998</v>
      </c>
      <c r="AP136" s="39">
        <v>314.08999999999997</v>
      </c>
      <c r="AQ136" s="39">
        <v>318.12</v>
      </c>
      <c r="AR136" s="39">
        <v>322.64</v>
      </c>
    </row>
    <row r="137" spans="1:44">
      <c r="A137" s="12"/>
      <c r="B137" s="12"/>
      <c r="C137" s="8" t="s">
        <v>172</v>
      </c>
      <c r="D137" s="8"/>
      <c r="E137" s="34" t="s">
        <v>96</v>
      </c>
      <c r="F137" s="39">
        <v>5.69</v>
      </c>
      <c r="G137" s="39">
        <v>5.74</v>
      </c>
      <c r="H137" s="39">
        <v>5.81</v>
      </c>
      <c r="I137" s="39">
        <v>5.84</v>
      </c>
      <c r="J137" s="39">
        <v>5.87</v>
      </c>
      <c r="K137" s="39">
        <v>5.84</v>
      </c>
      <c r="L137" s="39">
        <v>5.65</v>
      </c>
      <c r="M137" s="39">
        <v>5.35</v>
      </c>
      <c r="N137" s="39">
        <v>5.38</v>
      </c>
      <c r="O137" s="39">
        <v>5.48</v>
      </c>
      <c r="P137" s="39">
        <v>5.59</v>
      </c>
      <c r="Q137" s="39">
        <v>5.7</v>
      </c>
      <c r="R137" s="39">
        <v>5.84</v>
      </c>
      <c r="S137" s="39">
        <v>5.85</v>
      </c>
      <c r="T137" s="39">
        <v>6.06</v>
      </c>
      <c r="U137" s="39">
        <v>6.14</v>
      </c>
      <c r="V137" s="39">
        <v>6.16</v>
      </c>
      <c r="W137" s="39">
        <v>6.19</v>
      </c>
      <c r="X137" s="39">
        <v>6.23</v>
      </c>
      <c r="Y137" s="39">
        <v>6.22</v>
      </c>
      <c r="Z137" s="39">
        <v>6.22</v>
      </c>
      <c r="AA137" s="39">
        <v>6.22</v>
      </c>
      <c r="AB137" s="39">
        <v>6.23</v>
      </c>
      <c r="AC137" s="39">
        <v>6.22</v>
      </c>
      <c r="AD137" s="39">
        <v>6.22</v>
      </c>
      <c r="AE137" s="39">
        <v>6.22</v>
      </c>
      <c r="AF137" s="39">
        <v>6.23</v>
      </c>
      <c r="AG137" s="39">
        <v>6.21</v>
      </c>
      <c r="AH137" s="39">
        <v>6.21</v>
      </c>
      <c r="AI137" s="39">
        <v>6.21</v>
      </c>
      <c r="AJ137" s="39">
        <v>6.23</v>
      </c>
      <c r="AK137" s="39">
        <v>6.21</v>
      </c>
      <c r="AL137" s="39">
        <v>6.21</v>
      </c>
      <c r="AM137" s="39">
        <v>6.21</v>
      </c>
      <c r="AN137" s="39">
        <v>6.23</v>
      </c>
      <c r="AO137" s="39">
        <v>6.21</v>
      </c>
      <c r="AP137" s="39">
        <v>6.21</v>
      </c>
      <c r="AQ137" s="39">
        <v>6.21</v>
      </c>
      <c r="AR137" s="39">
        <v>6.23</v>
      </c>
    </row>
    <row r="138" spans="1:44">
      <c r="A138" s="40"/>
      <c r="B138" s="12"/>
      <c r="C138" s="8" t="s">
        <v>173</v>
      </c>
      <c r="D138" s="8"/>
      <c r="E138" s="34" t="s">
        <v>96</v>
      </c>
      <c r="F138" s="39">
        <v>0</v>
      </c>
      <c r="G138" s="39">
        <v>0</v>
      </c>
      <c r="H138" s="39">
        <v>0</v>
      </c>
      <c r="I138" s="39">
        <v>0</v>
      </c>
      <c r="J138" s="39">
        <v>0</v>
      </c>
      <c r="K138" s="39">
        <v>0</v>
      </c>
      <c r="L138" s="39">
        <v>0</v>
      </c>
      <c r="M138" s="39">
        <v>0</v>
      </c>
      <c r="N138" s="39">
        <v>0.43</v>
      </c>
      <c r="O138" s="39">
        <v>2.89</v>
      </c>
      <c r="P138" s="39">
        <v>5.26</v>
      </c>
      <c r="Q138" s="39">
        <v>5.19</v>
      </c>
      <c r="R138" s="39">
        <v>7.39</v>
      </c>
      <c r="S138" s="39">
        <v>9.2200000000000006</v>
      </c>
      <c r="T138" s="39">
        <v>10.38</v>
      </c>
      <c r="U138" s="39">
        <v>10.53</v>
      </c>
      <c r="V138" s="39">
        <v>10.56</v>
      </c>
      <c r="W138" s="39">
        <v>10.98</v>
      </c>
      <c r="X138" s="39">
        <v>12.12</v>
      </c>
      <c r="Y138" s="39">
        <v>11.81</v>
      </c>
      <c r="Z138" s="39">
        <v>11.82</v>
      </c>
      <c r="AA138" s="39">
        <v>13.6</v>
      </c>
      <c r="AB138" s="39">
        <v>13.33</v>
      </c>
      <c r="AC138" s="39">
        <v>13.36</v>
      </c>
      <c r="AD138" s="39">
        <v>15.11</v>
      </c>
      <c r="AE138" s="39">
        <v>14.49</v>
      </c>
      <c r="AF138" s="39">
        <v>15.74</v>
      </c>
      <c r="AG138" s="39">
        <v>15.94</v>
      </c>
      <c r="AH138" s="39">
        <v>16.38</v>
      </c>
      <c r="AI138" s="39">
        <v>17.510000000000002</v>
      </c>
      <c r="AJ138" s="39">
        <v>19.77</v>
      </c>
      <c r="AK138" s="39">
        <v>22.45</v>
      </c>
      <c r="AL138" s="39">
        <v>23.28</v>
      </c>
      <c r="AM138" s="39">
        <v>23.6</v>
      </c>
      <c r="AN138" s="39">
        <v>22.85</v>
      </c>
      <c r="AO138" s="39">
        <v>22.42</v>
      </c>
      <c r="AP138" s="39">
        <v>22.08</v>
      </c>
      <c r="AQ138" s="39">
        <v>22.22</v>
      </c>
      <c r="AR138" s="39">
        <v>22.33</v>
      </c>
    </row>
    <row r="139" spans="1:44">
      <c r="A139" s="40"/>
      <c r="B139" s="12"/>
      <c r="C139" s="8" t="s">
        <v>174</v>
      </c>
      <c r="D139" s="8"/>
      <c r="E139" s="34" t="s">
        <v>96</v>
      </c>
      <c r="F139" s="39">
        <v>47.36</v>
      </c>
      <c r="G139" s="39">
        <v>49.81</v>
      </c>
      <c r="H139" s="39">
        <v>49.89</v>
      </c>
      <c r="I139" s="39">
        <v>45.58</v>
      </c>
      <c r="J139" s="39">
        <v>42.25</v>
      </c>
      <c r="K139" s="39">
        <v>32.659999999999997</v>
      </c>
      <c r="L139" s="39">
        <v>23.34</v>
      </c>
      <c r="M139" s="39">
        <v>20.18</v>
      </c>
      <c r="N139" s="39">
        <v>19.13</v>
      </c>
      <c r="O139" s="39">
        <v>19.52</v>
      </c>
      <c r="P139" s="39">
        <v>18.7</v>
      </c>
      <c r="Q139" s="39">
        <v>18.61</v>
      </c>
      <c r="R139" s="39">
        <v>17.84</v>
      </c>
      <c r="S139" s="39">
        <v>17.079999999999998</v>
      </c>
      <c r="T139" s="39">
        <v>14.54</v>
      </c>
      <c r="U139" s="39">
        <v>14.75</v>
      </c>
      <c r="V139" s="39">
        <v>14.78</v>
      </c>
      <c r="W139" s="39">
        <v>14.95</v>
      </c>
      <c r="X139" s="39">
        <v>14.88</v>
      </c>
      <c r="Y139" s="39">
        <v>14.78</v>
      </c>
      <c r="Z139" s="39">
        <v>14.86</v>
      </c>
      <c r="AA139" s="39">
        <v>14.69</v>
      </c>
      <c r="AB139" s="39">
        <v>14.22</v>
      </c>
      <c r="AC139" s="39">
        <v>14.21</v>
      </c>
      <c r="AD139" s="39">
        <v>14.12</v>
      </c>
      <c r="AE139" s="39">
        <v>13.58</v>
      </c>
      <c r="AF139" s="39">
        <v>13.17</v>
      </c>
      <c r="AG139" s="39">
        <v>13.32</v>
      </c>
      <c r="AH139" s="39">
        <v>13.74</v>
      </c>
      <c r="AI139" s="39">
        <v>14.54</v>
      </c>
      <c r="AJ139" s="39">
        <v>14.93</v>
      </c>
      <c r="AK139" s="39">
        <v>16.21</v>
      </c>
      <c r="AL139" s="39">
        <v>17.07</v>
      </c>
      <c r="AM139" s="39">
        <v>17.37</v>
      </c>
      <c r="AN139" s="39">
        <v>16.760000000000002</v>
      </c>
      <c r="AO139" s="39">
        <v>16.29</v>
      </c>
      <c r="AP139" s="39">
        <v>16.170000000000002</v>
      </c>
      <c r="AQ139" s="39">
        <v>16.34</v>
      </c>
      <c r="AR139" s="39">
        <v>16.48</v>
      </c>
    </row>
    <row r="140" spans="1:44">
      <c r="A140" s="40"/>
      <c r="B140" s="12"/>
      <c r="C140" s="8" t="s">
        <v>163</v>
      </c>
      <c r="D140" s="8"/>
      <c r="E140" s="34" t="s">
        <v>96</v>
      </c>
      <c r="F140" s="39">
        <v>12.47</v>
      </c>
      <c r="G140" s="39">
        <v>12.76</v>
      </c>
      <c r="H140" s="39">
        <v>16.5</v>
      </c>
      <c r="I140" s="39">
        <v>20.05</v>
      </c>
      <c r="J140" s="39">
        <v>24.59</v>
      </c>
      <c r="K140" s="39">
        <v>28.12</v>
      </c>
      <c r="L140" s="39">
        <v>31.55</v>
      </c>
      <c r="M140" s="39">
        <v>34.39</v>
      </c>
      <c r="N140" s="39">
        <v>39.69</v>
      </c>
      <c r="O140" s="39">
        <v>44.1</v>
      </c>
      <c r="P140" s="39">
        <v>50.3</v>
      </c>
      <c r="Q140" s="39">
        <v>54.41</v>
      </c>
      <c r="R140" s="39">
        <v>57.63</v>
      </c>
      <c r="S140" s="39">
        <v>60.61</v>
      </c>
      <c r="T140" s="39">
        <v>61.72</v>
      </c>
      <c r="U140" s="39">
        <v>62.92</v>
      </c>
      <c r="V140" s="39">
        <v>63.95</v>
      </c>
      <c r="W140" s="39">
        <v>65.209999999999994</v>
      </c>
      <c r="X140" s="39">
        <v>66.709999999999994</v>
      </c>
      <c r="Y140" s="39">
        <v>68.13</v>
      </c>
      <c r="Z140" s="39">
        <v>69.739999999999995</v>
      </c>
      <c r="AA140" s="39">
        <v>71.66</v>
      </c>
      <c r="AB140" s="39">
        <v>73.84</v>
      </c>
      <c r="AC140" s="39">
        <v>77.41</v>
      </c>
      <c r="AD140" s="39">
        <v>81.62</v>
      </c>
      <c r="AE140" s="39">
        <v>83.44</v>
      </c>
      <c r="AF140" s="39">
        <v>85.19</v>
      </c>
      <c r="AG140" s="39">
        <v>85.35</v>
      </c>
      <c r="AH140" s="39">
        <v>85.88</v>
      </c>
      <c r="AI140" s="39">
        <v>86.01</v>
      </c>
      <c r="AJ140" s="39">
        <v>86.58</v>
      </c>
      <c r="AK140" s="39">
        <v>86.5</v>
      </c>
      <c r="AL140" s="39">
        <v>87.11</v>
      </c>
      <c r="AM140" s="39">
        <v>87.76</v>
      </c>
      <c r="AN140" s="39">
        <v>88.9</v>
      </c>
      <c r="AO140" s="39">
        <v>89.42</v>
      </c>
      <c r="AP140" s="39">
        <v>90.47</v>
      </c>
      <c r="AQ140" s="39">
        <v>91.42</v>
      </c>
      <c r="AR140" s="39">
        <v>92.45</v>
      </c>
    </row>
    <row r="141" spans="1:44">
      <c r="A141" s="40"/>
      <c r="B141" s="12"/>
      <c r="C141" s="8" t="s">
        <v>175</v>
      </c>
      <c r="D141" s="8"/>
      <c r="E141" s="34" t="s">
        <v>96</v>
      </c>
      <c r="F141" s="39">
        <v>9.2100000000000009</v>
      </c>
      <c r="G141" s="39">
        <v>9.26</v>
      </c>
      <c r="H141" s="39">
        <v>9.2899999999999991</v>
      </c>
      <c r="I141" s="39">
        <v>9.58</v>
      </c>
      <c r="J141" s="39">
        <v>9.58</v>
      </c>
      <c r="K141" s="39">
        <v>9.58</v>
      </c>
      <c r="L141" s="39">
        <v>9.6</v>
      </c>
      <c r="M141" s="39">
        <v>9.58</v>
      </c>
      <c r="N141" s="39">
        <v>9.58</v>
      </c>
      <c r="O141" s="39">
        <v>9.58</v>
      </c>
      <c r="P141" s="39">
        <v>9.6</v>
      </c>
      <c r="Q141" s="39">
        <v>9.58</v>
      </c>
      <c r="R141" s="39">
        <v>9.58</v>
      </c>
      <c r="S141" s="39">
        <v>9.58</v>
      </c>
      <c r="T141" s="39">
        <v>9.6</v>
      </c>
      <c r="U141" s="39">
        <v>9.58</v>
      </c>
      <c r="V141" s="39">
        <v>9.58</v>
      </c>
      <c r="W141" s="39">
        <v>9.58</v>
      </c>
      <c r="X141" s="39">
        <v>9.6</v>
      </c>
      <c r="Y141" s="39">
        <v>9.07</v>
      </c>
      <c r="Z141" s="39">
        <v>8.56</v>
      </c>
      <c r="AA141" s="39">
        <v>8.06</v>
      </c>
      <c r="AB141" s="39">
        <v>7.57</v>
      </c>
      <c r="AC141" s="39">
        <v>7.05</v>
      </c>
      <c r="AD141" s="39">
        <v>6.34</v>
      </c>
      <c r="AE141" s="39">
        <v>5.64</v>
      </c>
      <c r="AF141" s="39">
        <v>4.95</v>
      </c>
      <c r="AG141" s="39">
        <v>4.2300000000000004</v>
      </c>
      <c r="AH141" s="39">
        <v>3.52</v>
      </c>
      <c r="AI141" s="39">
        <v>2.89</v>
      </c>
      <c r="AJ141" s="39">
        <v>2.2599999999999998</v>
      </c>
      <c r="AK141" s="39">
        <v>1.62</v>
      </c>
      <c r="AL141" s="39">
        <v>0.99</v>
      </c>
      <c r="AM141" s="39">
        <v>0.35</v>
      </c>
      <c r="AN141" s="39">
        <v>0</v>
      </c>
      <c r="AO141" s="39">
        <v>0</v>
      </c>
      <c r="AP141" s="39">
        <v>0</v>
      </c>
      <c r="AQ141" s="39">
        <v>0</v>
      </c>
      <c r="AR141" s="39">
        <v>0</v>
      </c>
    </row>
    <row r="142" spans="1:44">
      <c r="A142" s="40"/>
      <c r="B142" s="12"/>
      <c r="C142" s="8" t="s">
        <v>176</v>
      </c>
      <c r="D142" s="8"/>
      <c r="E142" s="34" t="s">
        <v>96</v>
      </c>
      <c r="F142" s="39">
        <v>0</v>
      </c>
      <c r="G142" s="39">
        <v>0</v>
      </c>
      <c r="H142" s="39">
        <v>0</v>
      </c>
      <c r="I142" s="39">
        <v>1.1599999999999999</v>
      </c>
      <c r="J142" s="39">
        <v>1.83</v>
      </c>
      <c r="K142" s="39">
        <v>1.5</v>
      </c>
      <c r="L142" s="39">
        <v>2.19</v>
      </c>
      <c r="M142" s="39">
        <v>1.74</v>
      </c>
      <c r="N142" s="39">
        <v>1.92</v>
      </c>
      <c r="O142" s="39">
        <v>2.0499999999999998</v>
      </c>
      <c r="P142" s="39">
        <v>2.4500000000000002</v>
      </c>
      <c r="Q142" s="39">
        <v>2.4</v>
      </c>
      <c r="R142" s="39">
        <v>2.67</v>
      </c>
      <c r="S142" s="39">
        <v>2.57</v>
      </c>
      <c r="T142" s="39">
        <v>3.2</v>
      </c>
      <c r="U142" s="39">
        <v>3.72</v>
      </c>
      <c r="V142" s="39">
        <v>3.71</v>
      </c>
      <c r="W142" s="39">
        <v>4.4000000000000004</v>
      </c>
      <c r="X142" s="39">
        <v>4.76</v>
      </c>
      <c r="Y142" s="39">
        <v>4.5599999999999996</v>
      </c>
      <c r="Z142" s="39">
        <v>4.95</v>
      </c>
      <c r="AA142" s="39">
        <v>5.2</v>
      </c>
      <c r="AB142" s="39">
        <v>5.26</v>
      </c>
      <c r="AC142" s="39">
        <v>5.69</v>
      </c>
      <c r="AD142" s="39">
        <v>5.9</v>
      </c>
      <c r="AE142" s="39">
        <v>5.26</v>
      </c>
      <c r="AF142" s="39">
        <v>5.01</v>
      </c>
      <c r="AG142" s="39">
        <v>4.8099999999999996</v>
      </c>
      <c r="AH142" s="39">
        <v>4.8499999999999996</v>
      </c>
      <c r="AI142" s="39">
        <v>5.0599999999999996</v>
      </c>
      <c r="AJ142" s="39">
        <v>5.1100000000000003</v>
      </c>
      <c r="AK142" s="39">
        <v>5.79</v>
      </c>
      <c r="AL142" s="39">
        <v>5.99</v>
      </c>
      <c r="AM142" s="39">
        <v>5.97</v>
      </c>
      <c r="AN142" s="39">
        <v>5.01</v>
      </c>
      <c r="AO142" s="39">
        <v>4.49</v>
      </c>
      <c r="AP142" s="39">
        <v>3.67</v>
      </c>
      <c r="AQ142" s="39">
        <v>3.38</v>
      </c>
      <c r="AR142" s="39">
        <v>2.88</v>
      </c>
    </row>
    <row r="143" spans="1:44">
      <c r="A143" s="40"/>
      <c r="B143" s="12"/>
      <c r="C143" s="8" t="s">
        <v>177</v>
      </c>
      <c r="D143" s="8"/>
      <c r="E143" s="34" t="s">
        <v>96</v>
      </c>
      <c r="F143" s="39">
        <v>0</v>
      </c>
      <c r="G143" s="39">
        <v>0</v>
      </c>
      <c r="H143" s="39">
        <v>0</v>
      </c>
      <c r="I143" s="39">
        <v>4.1100000000000003</v>
      </c>
      <c r="J143" s="39">
        <v>10.89</v>
      </c>
      <c r="K143" s="39">
        <v>16.12</v>
      </c>
      <c r="L143" s="39">
        <v>23.31</v>
      </c>
      <c r="M143" s="39">
        <v>20.76</v>
      </c>
      <c r="N143" s="39">
        <v>24.28</v>
      </c>
      <c r="O143" s="39">
        <v>26.3</v>
      </c>
      <c r="P143" s="39">
        <v>26.54</v>
      </c>
      <c r="Q143" s="39">
        <v>27.02</v>
      </c>
      <c r="R143" s="39">
        <v>26.55</v>
      </c>
      <c r="S143" s="39">
        <v>24.73</v>
      </c>
      <c r="T143" s="39">
        <v>26.41</v>
      </c>
      <c r="U143" s="39">
        <v>26.47</v>
      </c>
      <c r="V143" s="39">
        <v>26.93</v>
      </c>
      <c r="W143" s="39">
        <v>28.51</v>
      </c>
      <c r="X143" s="39">
        <v>27.97</v>
      </c>
      <c r="Y143" s="39">
        <v>27.5</v>
      </c>
      <c r="Z143" s="39">
        <v>27.05</v>
      </c>
      <c r="AA143" s="39">
        <v>26.14</v>
      </c>
      <c r="AB143" s="39">
        <v>25.09</v>
      </c>
      <c r="AC143" s="39">
        <v>24.91</v>
      </c>
      <c r="AD143" s="39">
        <v>24.81</v>
      </c>
      <c r="AE143" s="39">
        <v>24.4</v>
      </c>
      <c r="AF143" s="39">
        <v>23.62</v>
      </c>
      <c r="AG143" s="39">
        <v>24.17</v>
      </c>
      <c r="AH143" s="39">
        <v>25.19</v>
      </c>
      <c r="AI143" s="39">
        <v>27.01</v>
      </c>
      <c r="AJ143" s="39">
        <v>27.45</v>
      </c>
      <c r="AK143" s="39">
        <v>29.95</v>
      </c>
      <c r="AL143" s="39">
        <v>30.42</v>
      </c>
      <c r="AM143" s="39">
        <v>30.35</v>
      </c>
      <c r="AN143" s="39">
        <v>28.16</v>
      </c>
      <c r="AO143" s="39">
        <v>26.76</v>
      </c>
      <c r="AP143" s="39">
        <v>24.88</v>
      </c>
      <c r="AQ143" s="39">
        <v>24.32</v>
      </c>
      <c r="AR143" s="39">
        <v>23.22</v>
      </c>
    </row>
    <row r="144" spans="1:44">
      <c r="A144" s="40"/>
      <c r="B144" s="12"/>
      <c r="C144" s="8" t="s">
        <v>178</v>
      </c>
      <c r="D144" s="8"/>
      <c r="E144" s="34" t="s">
        <v>96</v>
      </c>
      <c r="F144" s="39">
        <v>84.08</v>
      </c>
      <c r="G144" s="39">
        <v>88.28</v>
      </c>
      <c r="H144" s="39">
        <v>81.87</v>
      </c>
      <c r="I144" s="39">
        <v>62.52</v>
      </c>
      <c r="J144" s="39">
        <v>43.46</v>
      </c>
      <c r="K144" s="39">
        <v>34.479999999999997</v>
      </c>
      <c r="L144" s="39">
        <v>21.84</v>
      </c>
      <c r="M144" s="39">
        <v>16.350000000000001</v>
      </c>
      <c r="N144" s="39">
        <v>10.44</v>
      </c>
      <c r="O144" s="39">
        <v>11.43</v>
      </c>
      <c r="P144" s="39">
        <v>10.88</v>
      </c>
      <c r="Q144" s="39">
        <v>10.9</v>
      </c>
      <c r="R144" s="39">
        <v>8.94</v>
      </c>
      <c r="S144" s="39">
        <v>8.15</v>
      </c>
      <c r="T144" s="39">
        <v>8.76</v>
      </c>
      <c r="U144" s="39">
        <v>8.8800000000000008</v>
      </c>
      <c r="V144" s="39">
        <v>9.31</v>
      </c>
      <c r="W144" s="39">
        <v>9.56</v>
      </c>
      <c r="X144" s="39">
        <v>7.62</v>
      </c>
      <c r="Y144" s="39">
        <v>6.38</v>
      </c>
      <c r="Z144" s="39">
        <v>3.26</v>
      </c>
      <c r="AA144" s="39">
        <v>3.04</v>
      </c>
      <c r="AB144" s="39">
        <v>2.7</v>
      </c>
      <c r="AC144" s="39">
        <v>2.63</v>
      </c>
      <c r="AD144" s="39">
        <v>1.76</v>
      </c>
      <c r="AE144" s="39">
        <v>1.51</v>
      </c>
      <c r="AF144" s="39">
        <v>0.87</v>
      </c>
      <c r="AG144" s="39">
        <v>0.81</v>
      </c>
      <c r="AH144" s="39">
        <v>0.63</v>
      </c>
      <c r="AI144" s="39">
        <v>0.62</v>
      </c>
      <c r="AJ144" s="39">
        <v>0.57999999999999996</v>
      </c>
      <c r="AK144" s="39">
        <v>0.62</v>
      </c>
      <c r="AL144" s="39">
        <v>0.02</v>
      </c>
      <c r="AM144" s="39">
        <v>0.01</v>
      </c>
      <c r="AN144" s="39">
        <v>0.01</v>
      </c>
      <c r="AO144" s="39">
        <v>0.01</v>
      </c>
      <c r="AP144" s="39">
        <v>0.01</v>
      </c>
      <c r="AQ144" s="39">
        <v>0.01</v>
      </c>
      <c r="AR144" s="39">
        <v>0.01</v>
      </c>
    </row>
    <row r="145" spans="1:44">
      <c r="A145" s="40"/>
      <c r="B145" s="12"/>
      <c r="C145" s="8" t="s">
        <v>179</v>
      </c>
      <c r="D145" s="8"/>
      <c r="E145" s="34" t="s">
        <v>96</v>
      </c>
      <c r="F145" s="39">
        <v>3.28</v>
      </c>
      <c r="G145" s="39">
        <v>4.8899999999999997</v>
      </c>
      <c r="H145" s="39">
        <v>2.41</v>
      </c>
      <c r="I145" s="39">
        <v>0</v>
      </c>
      <c r="J145" s="39">
        <v>0</v>
      </c>
      <c r="K145" s="39">
        <v>0</v>
      </c>
      <c r="L145" s="39">
        <v>0</v>
      </c>
      <c r="M145" s="39">
        <v>0</v>
      </c>
      <c r="N145" s="39">
        <v>0</v>
      </c>
      <c r="O145" s="39">
        <v>0</v>
      </c>
      <c r="P145" s="39">
        <v>0</v>
      </c>
      <c r="Q145" s="39">
        <v>0</v>
      </c>
      <c r="R145" s="39">
        <v>0</v>
      </c>
      <c r="S145" s="39">
        <v>0</v>
      </c>
      <c r="T145" s="39">
        <v>0</v>
      </c>
      <c r="U145" s="39">
        <v>0</v>
      </c>
      <c r="V145" s="39">
        <v>0</v>
      </c>
      <c r="W145" s="39">
        <v>0</v>
      </c>
      <c r="X145" s="39">
        <v>0</v>
      </c>
      <c r="Y145" s="39">
        <v>0</v>
      </c>
      <c r="Z145" s="39">
        <v>0</v>
      </c>
      <c r="AA145" s="39">
        <v>0</v>
      </c>
      <c r="AB145" s="39">
        <v>0</v>
      </c>
      <c r="AC145" s="39">
        <v>0</v>
      </c>
      <c r="AD145" s="39">
        <v>0</v>
      </c>
      <c r="AE145" s="39">
        <v>0</v>
      </c>
      <c r="AF145" s="39">
        <v>0</v>
      </c>
      <c r="AG145" s="39">
        <v>0</v>
      </c>
      <c r="AH145" s="39">
        <v>0</v>
      </c>
      <c r="AI145" s="39">
        <v>0</v>
      </c>
      <c r="AJ145" s="39">
        <v>0</v>
      </c>
      <c r="AK145" s="39">
        <v>0</v>
      </c>
      <c r="AL145" s="39">
        <v>0</v>
      </c>
      <c r="AM145" s="39">
        <v>0</v>
      </c>
      <c r="AN145" s="39">
        <v>0</v>
      </c>
      <c r="AO145" s="39">
        <v>0</v>
      </c>
      <c r="AP145" s="39">
        <v>0</v>
      </c>
      <c r="AQ145" s="39">
        <v>0</v>
      </c>
      <c r="AR145" s="39">
        <v>0</v>
      </c>
    </row>
    <row r="146" spans="1:44">
      <c r="A146" s="40"/>
      <c r="B146" s="12"/>
      <c r="C146" s="8" t="s">
        <v>180</v>
      </c>
      <c r="D146" s="8"/>
      <c r="E146" s="34" t="s">
        <v>96</v>
      </c>
      <c r="F146" s="39">
        <v>44.79</v>
      </c>
      <c r="G146" s="39">
        <v>37.82</v>
      </c>
      <c r="H146" s="39">
        <v>30.36</v>
      </c>
      <c r="I146" s="39">
        <v>22.94</v>
      </c>
      <c r="J146" s="39">
        <v>22.6</v>
      </c>
      <c r="K146" s="39">
        <v>14.69</v>
      </c>
      <c r="L146" s="39">
        <v>13.8</v>
      </c>
      <c r="M146" s="39">
        <v>25.94</v>
      </c>
      <c r="N146" s="39">
        <v>32.380000000000003</v>
      </c>
      <c r="O146" s="39">
        <v>32.369999999999997</v>
      </c>
      <c r="P146" s="39">
        <v>32.409999999999997</v>
      </c>
      <c r="Q146" s="39">
        <v>38.92</v>
      </c>
      <c r="R146" s="39">
        <v>52.03</v>
      </c>
      <c r="S146" s="39">
        <v>63.05</v>
      </c>
      <c r="T146" s="39">
        <v>72.319999999999993</v>
      </c>
      <c r="U146" s="39">
        <v>82.19</v>
      </c>
      <c r="V146" s="39">
        <v>93.08</v>
      </c>
      <c r="W146" s="39">
        <v>98.57</v>
      </c>
      <c r="X146" s="39">
        <v>104.31</v>
      </c>
      <c r="Y146" s="39">
        <v>114.89</v>
      </c>
      <c r="Z146" s="39">
        <v>120.31</v>
      </c>
      <c r="AA146" s="39">
        <v>126.83</v>
      </c>
      <c r="AB146" s="39">
        <v>140.25</v>
      </c>
      <c r="AC146" s="39">
        <v>146.49</v>
      </c>
      <c r="AD146" s="39">
        <v>153.07</v>
      </c>
      <c r="AE146" s="39">
        <v>165.97</v>
      </c>
      <c r="AF146" s="39">
        <v>172.84</v>
      </c>
      <c r="AG146" s="39">
        <v>179.01</v>
      </c>
      <c r="AH146" s="39">
        <v>185.68</v>
      </c>
      <c r="AI146" s="39">
        <v>186.21</v>
      </c>
      <c r="AJ146" s="39">
        <v>186.97</v>
      </c>
      <c r="AK146" s="39">
        <v>186.63</v>
      </c>
      <c r="AL146" s="39">
        <v>186.6</v>
      </c>
      <c r="AM146" s="39">
        <v>180.15</v>
      </c>
      <c r="AN146" s="39">
        <v>180.64</v>
      </c>
      <c r="AO146" s="39">
        <v>180.15</v>
      </c>
      <c r="AP146" s="39">
        <v>180.15</v>
      </c>
      <c r="AQ146" s="39">
        <v>180.15</v>
      </c>
      <c r="AR146" s="39">
        <v>180.64</v>
      </c>
    </row>
    <row r="147" spans="1:44">
      <c r="A147" s="40"/>
      <c r="B147" s="12"/>
      <c r="C147" s="8"/>
      <c r="D147" s="8"/>
      <c r="E147" s="34"/>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c r="AE147" s="39"/>
      <c r="AF147" s="39"/>
      <c r="AG147" s="39"/>
      <c r="AH147" s="39"/>
    </row>
    <row r="148" spans="1:44">
      <c r="A148" s="40"/>
      <c r="B148" s="12" t="s">
        <v>185</v>
      </c>
      <c r="C148" s="8" t="s" cm="1">
        <v>166</v>
      </c>
      <c r="D148" s="8"/>
      <c r="E148" s="34" t="s">
        <v>67</v>
      </c>
      <c r="F148" s="39">
        <f>IFERROR((F127*1000)/(8760*F58), 0)</f>
        <v>0.47455968688845401</v>
      </c>
      <c r="G148" s="39">
        <f t="shared" ref="G148:AR148" si="0">IFERROR((G127*1000)/(8760*G58), 0)</f>
        <v>0.33504012058341093</v>
      </c>
      <c r="H148" s="39">
        <f t="shared" si="0"/>
        <v>0.30281641047091218</v>
      </c>
      <c r="I148" s="39">
        <f t="shared" si="0"/>
        <v>0.25164412279946008</v>
      </c>
      <c r="J148" s="39">
        <f t="shared" si="0"/>
        <v>0.16455587145687947</v>
      </c>
      <c r="K148" s="39">
        <f t="shared" si="0"/>
        <v>8.479078716866259E-2</v>
      </c>
      <c r="L148" s="39">
        <f t="shared" si="0"/>
        <v>1.636943223916602E-2</v>
      </c>
      <c r="M148" s="39">
        <f t="shared" si="0"/>
        <v>-6.6913644065362862E-2</v>
      </c>
      <c r="N148" s="39">
        <f t="shared" si="0"/>
        <v>-0.11676998035764394</v>
      </c>
      <c r="O148" s="39">
        <f t="shared" si="0"/>
        <v>-0.14693502716767429</v>
      </c>
      <c r="P148" s="39">
        <f t="shared" si="0"/>
        <v>-0.17646233514451162</v>
      </c>
      <c r="Q148" s="39">
        <f t="shared" si="0"/>
        <v>-0.19451034412387438</v>
      </c>
      <c r="R148" s="39">
        <f t="shared" si="0"/>
        <v>-0.22748144179995408</v>
      </c>
      <c r="S148" s="39">
        <f t="shared" si="0"/>
        <v>-0.24973852707839087</v>
      </c>
      <c r="T148" s="39">
        <f t="shared" si="0"/>
        <v>-0.25771026249330375</v>
      </c>
      <c r="U148" s="39">
        <f t="shared" si="0"/>
        <v>-0.23704752429784953</v>
      </c>
      <c r="V148" s="39">
        <f t="shared" si="0"/>
        <v>-0.2464222851457871</v>
      </c>
      <c r="W148" s="39">
        <f t="shared" si="0"/>
        <v>-0.24329736486314124</v>
      </c>
      <c r="X148" s="39">
        <f t="shared" si="0"/>
        <v>-0.22110405346802378</v>
      </c>
      <c r="Y148" s="39">
        <f t="shared" si="0"/>
        <v>-0.20496926098824009</v>
      </c>
      <c r="Z148" s="39">
        <f t="shared" si="0"/>
        <v>-0.17352873651182368</v>
      </c>
      <c r="AA148" s="39">
        <f t="shared" si="0"/>
        <v>-0.17206193719547971</v>
      </c>
      <c r="AB148" s="39">
        <f t="shared" si="0"/>
        <v>-0.18079895921022424</v>
      </c>
      <c r="AC148" s="39">
        <f t="shared" si="0"/>
        <v>-0.16759776536312848</v>
      </c>
      <c r="AD148" s="39">
        <f t="shared" si="0"/>
        <v>-0.17257212826203414</v>
      </c>
      <c r="AE148" s="39">
        <f t="shared" si="0"/>
        <v>-0.20184434070559423</v>
      </c>
      <c r="AF148" s="39">
        <f t="shared" si="0"/>
        <v>-0.21134664932017042</v>
      </c>
      <c r="AG148" s="39">
        <f t="shared" si="0"/>
        <v>-0.1991658376061835</v>
      </c>
      <c r="AH148" s="39">
        <f t="shared" si="0"/>
        <v>-0.17939593377719956</v>
      </c>
      <c r="AI148" s="39">
        <f t="shared" si="0"/>
        <v>-0.13991990000255095</v>
      </c>
      <c r="AJ148" s="39">
        <f t="shared" si="0"/>
        <v>-0.12697380168873243</v>
      </c>
      <c r="AK148" s="39">
        <f t="shared" si="0"/>
        <v>-9.5660824978954617E-2</v>
      </c>
      <c r="AL148" s="39">
        <f t="shared" si="0"/>
        <v>-8.8199280630596164E-2</v>
      </c>
      <c r="AM148" s="39">
        <f t="shared" si="0"/>
        <v>-9.2217035279712256E-2</v>
      </c>
      <c r="AN148" s="39">
        <f t="shared" si="0"/>
        <v>-0.10733144562638708</v>
      </c>
      <c r="AO148" s="39">
        <f t="shared" si="0"/>
        <v>-0.12697380168873243</v>
      </c>
      <c r="AP148" s="39">
        <f t="shared" si="0"/>
        <v>-0.14004744776918956</v>
      </c>
      <c r="AQ148" s="39">
        <f t="shared" si="0"/>
        <v>-0.13743271855309813</v>
      </c>
      <c r="AR148" s="39">
        <f t="shared" si="0"/>
        <v>-0.13564704982015766</v>
      </c>
    </row>
    <row r="149" spans="1:44">
      <c r="A149" s="40"/>
      <c r="B149" s="12"/>
      <c r="C149" s="8" t="s">
        <v>167</v>
      </c>
      <c r="D149" s="8"/>
      <c r="E149" s="34" t="s">
        <v>67</v>
      </c>
      <c r="F149" s="39">
        <f t="shared" ref="F149:AR149" si="1">IFERROR((F128*1000)/(8760*F59), 0)</f>
        <v>7.6103500761035003E-3</v>
      </c>
      <c r="G149" s="39">
        <f t="shared" si="1"/>
        <v>5.9795607740813217E-3</v>
      </c>
      <c r="H149" s="39">
        <f t="shared" si="1"/>
        <v>1.0005639542287472E-2</v>
      </c>
      <c r="I149" s="39">
        <f t="shared" si="1"/>
        <v>1.2596441505274759E-2</v>
      </c>
      <c r="J149" s="39">
        <f t="shared" si="1"/>
        <v>1.4097485833745944E-2</v>
      </c>
      <c r="K149" s="39">
        <f t="shared" si="1"/>
        <v>1.5871853099895E-2</v>
      </c>
      <c r="L149" s="39">
        <f t="shared" si="1"/>
        <v>1.3994994731296102E-2</v>
      </c>
      <c r="M149" s="39">
        <f t="shared" si="1"/>
        <v>1.3957847301150524E-2</v>
      </c>
      <c r="N149" s="39">
        <f t="shared" si="1"/>
        <v>1.3470319634703196E-2</v>
      </c>
      <c r="O149" s="39">
        <f t="shared" si="1"/>
        <v>1.6277693218332487E-2</v>
      </c>
      <c r="P149" s="39">
        <f t="shared" si="1"/>
        <v>1.6647640791476407E-2</v>
      </c>
      <c r="Q149" s="39">
        <f t="shared" si="1"/>
        <v>1.7720177873280209E-2</v>
      </c>
      <c r="R149" s="39">
        <f t="shared" si="1"/>
        <v>1.8497378657196008E-2</v>
      </c>
      <c r="S149" s="39">
        <f t="shared" si="1"/>
        <v>1.9137792103142627E-2</v>
      </c>
      <c r="T149" s="39">
        <f t="shared" si="1"/>
        <v>1.9936973438806353E-2</v>
      </c>
      <c r="U149" s="39">
        <f t="shared" si="1"/>
        <v>2.003541142484391E-2</v>
      </c>
      <c r="V149" s="39">
        <f t="shared" si="1"/>
        <v>2.0109468081889383E-2</v>
      </c>
      <c r="W149" s="39">
        <f t="shared" si="1"/>
        <v>2.0310739488821682E-2</v>
      </c>
      <c r="X149" s="39">
        <f t="shared" si="1"/>
        <v>2.0358898292760958E-2</v>
      </c>
      <c r="Y149" s="39">
        <f t="shared" si="1"/>
        <v>2.0287916973842871E-2</v>
      </c>
      <c r="Z149" s="39">
        <f t="shared" si="1"/>
        <v>2.0334780608753208E-2</v>
      </c>
      <c r="AA149" s="39">
        <f t="shared" si="1"/>
        <v>2.0355394179457555E-2</v>
      </c>
      <c r="AB149" s="39">
        <f t="shared" si="1"/>
        <v>2.0351172281433797E-2</v>
      </c>
      <c r="AC149" s="39">
        <f t="shared" si="1"/>
        <v>2.0347116522915609E-2</v>
      </c>
      <c r="AD149" s="39">
        <f t="shared" si="1"/>
        <v>2.0320152414085878E-2</v>
      </c>
      <c r="AE149" s="39">
        <f t="shared" si="1"/>
        <v>2.0294266869609334E-2</v>
      </c>
      <c r="AF149" s="39">
        <f t="shared" si="1"/>
        <v>2.0349414333928926E-2</v>
      </c>
      <c r="AG149" s="39">
        <f t="shared" si="1"/>
        <v>2.0302371608774513E-2</v>
      </c>
      <c r="AH149" s="39">
        <f t="shared" si="1"/>
        <v>2.0307618360970919E-2</v>
      </c>
      <c r="AI149" s="39">
        <f t="shared" si="1"/>
        <v>2.0346842690515059E-2</v>
      </c>
      <c r="AJ149" s="39">
        <f t="shared" si="1"/>
        <v>2.0364086595078174E-2</v>
      </c>
      <c r="AK149" s="39">
        <f t="shared" si="1"/>
        <v>2.040123966184372E-2</v>
      </c>
      <c r="AL149" s="39">
        <f t="shared" si="1"/>
        <v>2.0304293681303806E-2</v>
      </c>
      <c r="AM149" s="39">
        <f t="shared" si="1"/>
        <v>2.034119859679076E-2</v>
      </c>
      <c r="AN149" s="39">
        <f t="shared" si="1"/>
        <v>2.0357504038666124E-2</v>
      </c>
      <c r="AO149" s="39">
        <f t="shared" si="1"/>
        <v>2.0392573219048606E-2</v>
      </c>
      <c r="AP149" s="39">
        <f t="shared" si="1"/>
        <v>2.0301352856644812E-2</v>
      </c>
      <c r="AQ149" s="39">
        <f t="shared" si="1"/>
        <v>2.0336197173058939E-2</v>
      </c>
      <c r="AR149" s="39">
        <f t="shared" si="1"/>
        <v>2.0351660158267733E-2</v>
      </c>
    </row>
    <row r="150" spans="1:44">
      <c r="A150" s="40"/>
      <c r="B150" s="12"/>
      <c r="C150" s="8" t="s">
        <v>158</v>
      </c>
      <c r="D150" s="8"/>
      <c r="E150" s="34" t="s">
        <v>67</v>
      </c>
      <c r="F150" s="39">
        <f t="shared" ref="F150:AR150" si="2">IFERROR((F129*1000)/(8760*F60), 0)</f>
        <v>-2.6797007310223595E-3</v>
      </c>
      <c r="G150" s="39">
        <f t="shared" si="2"/>
        <v>-2.186882205776868E-3</v>
      </c>
      <c r="H150" s="39">
        <f t="shared" si="2"/>
        <v>-1.4314138074175864E-3</v>
      </c>
      <c r="I150" s="39">
        <f t="shared" si="2"/>
        <v>-1.6678526952499555E-3</v>
      </c>
      <c r="J150" s="39">
        <f t="shared" si="2"/>
        <v>-2.4032684450853159E-3</v>
      </c>
      <c r="K150" s="39">
        <f t="shared" si="2"/>
        <v>-3.2992847150737719E-3</v>
      </c>
      <c r="L150" s="39">
        <f t="shared" si="2"/>
        <v>-3.7319985950122936E-3</v>
      </c>
      <c r="M150" s="39">
        <f t="shared" si="2"/>
        <v>-3.8417632595714787E-3</v>
      </c>
      <c r="N150" s="39">
        <f t="shared" si="2"/>
        <v>-3.5124692658939235E-3</v>
      </c>
      <c r="O150" s="39">
        <f t="shared" si="2"/>
        <v>-4.5968557506665441E-3</v>
      </c>
      <c r="P150" s="39">
        <f t="shared" si="2"/>
        <v>-5.0945318691271368E-3</v>
      </c>
      <c r="Q150" s="39">
        <f t="shared" si="2"/>
        <v>-5.0945318691271368E-3</v>
      </c>
      <c r="R150" s="39">
        <f t="shared" si="2"/>
        <v>-5.167521656613488E-3</v>
      </c>
      <c r="S150" s="39">
        <f t="shared" si="2"/>
        <v>-5.2628154340196047E-3</v>
      </c>
      <c r="T150" s="39">
        <f t="shared" si="2"/>
        <v>-5.0156085738819207E-3</v>
      </c>
      <c r="U150" s="39">
        <f t="shared" si="2"/>
        <v>-4.909903274905484E-3</v>
      </c>
      <c r="V150" s="39">
        <f t="shared" si="2"/>
        <v>-4.6593980057776539E-3</v>
      </c>
      <c r="W150" s="39">
        <f t="shared" si="2"/>
        <v>-5.7878066921822745E-3</v>
      </c>
      <c r="X150" s="39">
        <f t="shared" si="2"/>
        <v>-6.2479498914418709E-3</v>
      </c>
      <c r="Y150" s="39">
        <f t="shared" si="2"/>
        <v>-5.791416348782258E-3</v>
      </c>
      <c r="Z150" s="39">
        <f t="shared" si="2"/>
        <v>-5.3450619263603174E-3</v>
      </c>
      <c r="AA150" s="39">
        <f t="shared" si="2"/>
        <v>-5.1388215947965757E-3</v>
      </c>
      <c r="AB150" s="39">
        <f t="shared" si="2"/>
        <v>-4.8300983455146062E-3</v>
      </c>
      <c r="AC150" s="39">
        <f t="shared" si="2"/>
        <v>-4.6451780729014243E-3</v>
      </c>
      <c r="AD150" s="39">
        <f t="shared" si="2"/>
        <v>-4.5799498953481444E-3</v>
      </c>
      <c r="AE150" s="39">
        <f t="shared" si="2"/>
        <v>-4.2364536531970332E-3</v>
      </c>
      <c r="AF150" s="39">
        <f t="shared" si="2"/>
        <v>-4.1219549058133294E-3</v>
      </c>
      <c r="AG150" s="39">
        <f t="shared" si="2"/>
        <v>-3.5396977098155822E-3</v>
      </c>
      <c r="AH150" s="39">
        <f t="shared" si="2"/>
        <v>-2.9632389047869012E-3</v>
      </c>
      <c r="AI150" s="39">
        <f t="shared" si="2"/>
        <v>-2.2831050228310501E-3</v>
      </c>
      <c r="AJ150" s="39">
        <f t="shared" si="2"/>
        <v>-1.8198663225464894E-3</v>
      </c>
      <c r="AK150" s="39">
        <f t="shared" si="2"/>
        <v>-1.8198663225464894E-3</v>
      </c>
      <c r="AL150" s="39">
        <f t="shared" si="2"/>
        <v>-1.6544239295877175E-3</v>
      </c>
      <c r="AM150" s="39">
        <f t="shared" si="2"/>
        <v>-1.7735985346851379E-3</v>
      </c>
      <c r="AN150" s="39">
        <f t="shared" si="2"/>
        <v>-1.7296250172962502E-3</v>
      </c>
      <c r="AO150" s="39">
        <f t="shared" si="2"/>
        <v>-1.7296250172962502E-3</v>
      </c>
      <c r="AP150" s="39">
        <f t="shared" si="2"/>
        <v>-1.5723863793602275E-3</v>
      </c>
      <c r="AQ150" s="39">
        <f t="shared" si="2"/>
        <v>-1.5723863793602275E-3</v>
      </c>
      <c r="AR150" s="39">
        <f t="shared" si="2"/>
        <v>-1.4151477414242046E-3</v>
      </c>
    </row>
    <row r="151" spans="1:44">
      <c r="A151" s="40"/>
      <c r="B151" s="12"/>
      <c r="C151" s="8" t="s">
        <v>160</v>
      </c>
      <c r="D151" s="8"/>
      <c r="E151" s="34" t="s">
        <v>67</v>
      </c>
      <c r="F151" s="39">
        <f t="shared" ref="F151:AR151" si="3">IFERROR((F130*1000)/(8760*F61), 0)</f>
        <v>0</v>
      </c>
      <c r="G151" s="39">
        <f t="shared" si="3"/>
        <v>0</v>
      </c>
      <c r="H151" s="39">
        <f t="shared" si="3"/>
        <v>0</v>
      </c>
      <c r="I151" s="39">
        <f t="shared" si="3"/>
        <v>0</v>
      </c>
      <c r="J151" s="39">
        <f t="shared" si="3"/>
        <v>0</v>
      </c>
      <c r="K151" s="39">
        <f t="shared" si="3"/>
        <v>0</v>
      </c>
      <c r="L151" s="39">
        <f t="shared" si="3"/>
        <v>0</v>
      </c>
      <c r="M151" s="39">
        <f t="shared" si="3"/>
        <v>0</v>
      </c>
      <c r="N151" s="39">
        <f t="shared" si="3"/>
        <v>7.6103500761035003E-3</v>
      </c>
      <c r="O151" s="39">
        <f t="shared" si="3"/>
        <v>1.1415525114155251E-2</v>
      </c>
      <c r="P151" s="39">
        <f t="shared" si="3"/>
        <v>1.1415525114155251E-2</v>
      </c>
      <c r="Q151" s="39">
        <f t="shared" si="3"/>
        <v>1.1415525114155251E-2</v>
      </c>
      <c r="R151" s="39">
        <f t="shared" si="3"/>
        <v>9.5129375951293754E-3</v>
      </c>
      <c r="S151" s="39">
        <f t="shared" si="3"/>
        <v>9.5129375951293754E-3</v>
      </c>
      <c r="T151" s="39">
        <f t="shared" si="3"/>
        <v>1.1415525114155251E-2</v>
      </c>
      <c r="U151" s="39">
        <f t="shared" si="3"/>
        <v>1.0147133434804667E-2</v>
      </c>
      <c r="V151" s="39">
        <f t="shared" si="3"/>
        <v>1.0464231354642313E-2</v>
      </c>
      <c r="W151" s="39">
        <f t="shared" si="3"/>
        <v>1.3171759747102213E-2</v>
      </c>
      <c r="X151" s="39">
        <f t="shared" si="3"/>
        <v>1.8864638959832831E-2</v>
      </c>
      <c r="Y151" s="39">
        <f t="shared" si="3"/>
        <v>1.9771987942817915E-2</v>
      </c>
      <c r="Z151" s="39">
        <f t="shared" si="3"/>
        <v>2.8308040714347255E-2</v>
      </c>
      <c r="AA151" s="39">
        <f t="shared" si="3"/>
        <v>2.3356573123591309E-2</v>
      </c>
      <c r="AB151" s="39">
        <f t="shared" si="3"/>
        <v>1.7220500172205E-2</v>
      </c>
      <c r="AC151" s="39">
        <f t="shared" si="3"/>
        <v>1.5186951371381709E-2</v>
      </c>
      <c r="AD151" s="39">
        <f t="shared" si="3"/>
        <v>1.5380918048546022E-2</v>
      </c>
      <c r="AE151" s="39">
        <f t="shared" si="3"/>
        <v>1.055771108823607E-2</v>
      </c>
      <c r="AF151" s="39">
        <f t="shared" si="3"/>
        <v>8.198995938343551E-3</v>
      </c>
      <c r="AG151" s="39">
        <f t="shared" si="3"/>
        <v>6.310089259080792E-3</v>
      </c>
      <c r="AH151" s="39">
        <f t="shared" si="3"/>
        <v>6.2331260373702617E-3</v>
      </c>
      <c r="AI151" s="39">
        <f t="shared" si="3"/>
        <v>5.9544467808559437E-3</v>
      </c>
      <c r="AJ151" s="39">
        <f t="shared" si="3"/>
        <v>4.6890967182790693E-3</v>
      </c>
      <c r="AK151" s="39">
        <f t="shared" si="3"/>
        <v>4.5906937456388413E-3</v>
      </c>
      <c r="AL151" s="39">
        <f t="shared" si="3"/>
        <v>4.4851873072092882E-3</v>
      </c>
      <c r="AM151" s="39">
        <f t="shared" si="3"/>
        <v>3.2654660636439333E-3</v>
      </c>
      <c r="AN151" s="39">
        <f t="shared" si="3"/>
        <v>1.1674968866749688E-3</v>
      </c>
      <c r="AO151" s="39">
        <f t="shared" si="3"/>
        <v>0</v>
      </c>
      <c r="AP151" s="39">
        <f t="shared" si="3"/>
        <v>0</v>
      </c>
      <c r="AQ151" s="39">
        <f t="shared" si="3"/>
        <v>0</v>
      </c>
      <c r="AR151" s="39">
        <f t="shared" si="3"/>
        <v>0</v>
      </c>
    </row>
    <row r="152" spans="1:44">
      <c r="A152" s="40"/>
      <c r="B152" s="12"/>
      <c r="C152" s="8" t="s">
        <v>161</v>
      </c>
      <c r="D152" s="8"/>
      <c r="E152" s="34" t="s">
        <v>67</v>
      </c>
      <c r="F152" s="39">
        <f t="shared" ref="F152:AR152" si="4">IFERROR((F131*1000)/(8760*F62), 0)</f>
        <v>1.1965959239156448E-2</v>
      </c>
      <c r="G152" s="39">
        <f t="shared" si="4"/>
        <v>1.093822092819754E-2</v>
      </c>
      <c r="H152" s="39">
        <f t="shared" si="4"/>
        <v>1.3798986401726127E-2</v>
      </c>
      <c r="I152" s="39">
        <f t="shared" si="4"/>
        <v>9.4594941254938173E-3</v>
      </c>
      <c r="J152" s="39">
        <f t="shared" si="4"/>
        <v>1.0486702860772541E-2</v>
      </c>
      <c r="K152" s="39">
        <f t="shared" si="4"/>
        <v>6.6198277079508551E-3</v>
      </c>
      <c r="L152" s="39">
        <f t="shared" si="4"/>
        <v>5.2338838813351211E-3</v>
      </c>
      <c r="M152" s="39">
        <f t="shared" si="4"/>
        <v>4.3748120197960247E-3</v>
      </c>
      <c r="N152" s="39">
        <f t="shared" si="4"/>
        <v>2.5547111562891607E-3</v>
      </c>
      <c r="O152" s="39">
        <f t="shared" si="4"/>
        <v>4.2625064603613542E-3</v>
      </c>
      <c r="P152" s="39">
        <f t="shared" si="4"/>
        <v>3.5468259848353487E-3</v>
      </c>
      <c r="Q152" s="39">
        <f t="shared" si="4"/>
        <v>3.3727687837276877E-3</v>
      </c>
      <c r="R152" s="39">
        <f t="shared" si="4"/>
        <v>2.9600572449331544E-3</v>
      </c>
      <c r="S152" s="39">
        <f t="shared" si="4"/>
        <v>2.8186481763346296E-3</v>
      </c>
      <c r="T152" s="39">
        <f t="shared" si="4"/>
        <v>3.9628362658321696E-3</v>
      </c>
      <c r="U152" s="39">
        <f t="shared" si="4"/>
        <v>3.9320142059868085E-3</v>
      </c>
      <c r="V152" s="39">
        <f t="shared" si="4"/>
        <v>4.0155113466877768E-3</v>
      </c>
      <c r="W152" s="39">
        <f t="shared" si="4"/>
        <v>6.3762392529515821E-3</v>
      </c>
      <c r="X152" s="39">
        <f t="shared" si="4"/>
        <v>7.2984504828205706E-3</v>
      </c>
      <c r="Y152" s="39">
        <f t="shared" si="4"/>
        <v>7.0860353709967794E-3</v>
      </c>
      <c r="Z152" s="39">
        <f t="shared" si="4"/>
        <v>8.8487206506173838E-3</v>
      </c>
      <c r="AA152" s="39">
        <f t="shared" si="4"/>
        <v>7.2275809894355733E-3</v>
      </c>
      <c r="AB152" s="39">
        <f t="shared" si="4"/>
        <v>6.097542150224915E-3</v>
      </c>
      <c r="AC152" s="39">
        <f t="shared" si="4"/>
        <v>5.7888058388211212E-3</v>
      </c>
      <c r="AD152" s="39">
        <f t="shared" si="4"/>
        <v>5.9757945170327712E-3</v>
      </c>
      <c r="AE152" s="39">
        <f t="shared" si="4"/>
        <v>2.2848626094537066E-3</v>
      </c>
      <c r="AF152" s="39">
        <f t="shared" si="4"/>
        <v>1.5233394647746789E-3</v>
      </c>
      <c r="AG152" s="39">
        <f t="shared" si="4"/>
        <v>9.5208716548417433E-4</v>
      </c>
      <c r="AH152" s="39">
        <f t="shared" si="4"/>
        <v>1.0368324354364444E-3</v>
      </c>
      <c r="AI152" s="39">
        <f t="shared" si="4"/>
        <v>1.0368324354364444E-3</v>
      </c>
      <c r="AJ152" s="39">
        <f t="shared" si="4"/>
        <v>8.2946594834915543E-4</v>
      </c>
      <c r="AK152" s="39">
        <f t="shared" si="4"/>
        <v>8.2946594834915543E-4</v>
      </c>
      <c r="AL152" s="39">
        <f t="shared" si="4"/>
        <v>6.2209946126186657E-4</v>
      </c>
      <c r="AM152" s="39">
        <f t="shared" si="4"/>
        <v>1.0368324354364443E-4</v>
      </c>
      <c r="AN152" s="39">
        <f t="shared" si="4"/>
        <v>0</v>
      </c>
      <c r="AO152" s="39">
        <f t="shared" si="4"/>
        <v>0</v>
      </c>
      <c r="AP152" s="39">
        <f t="shared" si="4"/>
        <v>0</v>
      </c>
      <c r="AQ152" s="39">
        <f t="shared" si="4"/>
        <v>0</v>
      </c>
      <c r="AR152" s="39">
        <f t="shared" si="4"/>
        <v>0</v>
      </c>
    </row>
    <row r="153" spans="1:44">
      <c r="A153" s="40"/>
      <c r="B153" s="12"/>
      <c r="C153" s="8" t="s">
        <v>162</v>
      </c>
      <c r="D153" s="8"/>
      <c r="E153" s="34" t="s">
        <v>67</v>
      </c>
      <c r="F153" s="39">
        <f t="shared" ref="F153:AR153" si="5">IFERROR((F132*1000)/(8760*F63), 0)</f>
        <v>1.2613839905143923E-3</v>
      </c>
      <c r="G153" s="39">
        <f t="shared" si="5"/>
        <v>1.2475983731317214E-3</v>
      </c>
      <c r="H153" s="39">
        <f t="shared" si="5"/>
        <v>1.2544533092478298E-3</v>
      </c>
      <c r="I153" s="39">
        <f t="shared" si="5"/>
        <v>1.8946929650050207E-3</v>
      </c>
      <c r="J153" s="39">
        <f t="shared" si="5"/>
        <v>6.6714107809998221E-3</v>
      </c>
      <c r="K153" s="39">
        <f t="shared" si="5"/>
        <v>4.447607187333215E-3</v>
      </c>
      <c r="L153" s="39">
        <f t="shared" si="5"/>
        <v>5.188875051888751E-3</v>
      </c>
      <c r="M153" s="39">
        <f t="shared" si="5"/>
        <v>3.2430469074304692E-3</v>
      </c>
      <c r="N153" s="39">
        <f t="shared" si="5"/>
        <v>2.2238035936666075E-3</v>
      </c>
      <c r="O153" s="39">
        <f t="shared" si="5"/>
        <v>3.3157126887587863E-3</v>
      </c>
      <c r="P153" s="39">
        <f t="shared" si="5"/>
        <v>3.8051750380517502E-3</v>
      </c>
      <c r="Q153" s="39">
        <f t="shared" si="5"/>
        <v>4.3428628151677582E-3</v>
      </c>
      <c r="R153" s="39">
        <f t="shared" si="5"/>
        <v>4.3428628151677582E-3</v>
      </c>
      <c r="S153" s="39">
        <f t="shared" si="5"/>
        <v>4.2856920223791044E-3</v>
      </c>
      <c r="T153" s="39">
        <f t="shared" si="5"/>
        <v>5.8807250588072506E-3</v>
      </c>
      <c r="U153" s="39">
        <f t="shared" si="5"/>
        <v>5.5180786050297286E-3</v>
      </c>
      <c r="V153" s="39">
        <f t="shared" si="5"/>
        <v>6.0081711127132906E-3</v>
      </c>
      <c r="W153" s="39">
        <f t="shared" si="5"/>
        <v>7.6103500761035003E-3</v>
      </c>
      <c r="X153" s="39">
        <f t="shared" si="5"/>
        <v>8.4667577573018498E-3</v>
      </c>
      <c r="Y153" s="39">
        <f t="shared" si="5"/>
        <v>7.5908862651671754E-3</v>
      </c>
      <c r="Z153" s="39">
        <f t="shared" si="5"/>
        <v>1.2846115217975219E-2</v>
      </c>
      <c r="AA153" s="39">
        <f t="shared" si="5"/>
        <v>9.6345864134814146E-3</v>
      </c>
      <c r="AB153" s="39">
        <f t="shared" si="5"/>
        <v>9.0122566690699346E-3</v>
      </c>
      <c r="AC153" s="39">
        <f t="shared" si="5"/>
        <v>7.8857245854361928E-3</v>
      </c>
      <c r="AD153" s="39">
        <f t="shared" si="5"/>
        <v>7.5267198554869793E-3</v>
      </c>
      <c r="AE153" s="39">
        <f t="shared" si="5"/>
        <v>5.0178132369913192E-3</v>
      </c>
      <c r="AF153" s="39">
        <f t="shared" si="5"/>
        <v>3.3823778116015557E-3</v>
      </c>
      <c r="AG153" s="39">
        <f t="shared" si="5"/>
        <v>2.1139861322509723E-3</v>
      </c>
      <c r="AH153" s="39">
        <f t="shared" si="5"/>
        <v>2.9595805851513612E-3</v>
      </c>
      <c r="AI153" s="39">
        <f t="shared" si="5"/>
        <v>2.9595805851513612E-3</v>
      </c>
      <c r="AJ153" s="39">
        <f t="shared" si="5"/>
        <v>1.2683916793505834E-3</v>
      </c>
      <c r="AK153" s="39">
        <f t="shared" si="5"/>
        <v>1.2683916793505834E-3</v>
      </c>
      <c r="AL153" s="39">
        <f t="shared" si="5"/>
        <v>8.4559445290038893E-4</v>
      </c>
      <c r="AM153" s="39">
        <f t="shared" si="5"/>
        <v>8.4559445290038893E-4</v>
      </c>
      <c r="AN153" s="39">
        <f t="shared" si="5"/>
        <v>0</v>
      </c>
      <c r="AO153" s="39">
        <f t="shared" si="5"/>
        <v>0</v>
      </c>
      <c r="AP153" s="39">
        <f t="shared" si="5"/>
        <v>0</v>
      </c>
      <c r="AQ153" s="39">
        <f t="shared" si="5"/>
        <v>0</v>
      </c>
      <c r="AR153" s="39">
        <f t="shared" si="5"/>
        <v>0</v>
      </c>
    </row>
    <row r="154" spans="1:44">
      <c r="A154" s="40"/>
      <c r="B154" s="12"/>
      <c r="C154" s="8" t="s">
        <v>168</v>
      </c>
      <c r="D154" s="8"/>
      <c r="E154" s="34" t="s">
        <v>67</v>
      </c>
      <c r="F154" s="39">
        <f t="shared" ref="F154:AR154" si="6">IFERROR((F133*1000)/(8760*F64), 0)</f>
        <v>3.5124692658939236E-2</v>
      </c>
      <c r="G154" s="39">
        <f t="shared" si="6"/>
        <v>8.7811731647348089E-3</v>
      </c>
      <c r="H154" s="39">
        <f t="shared" si="6"/>
        <v>0</v>
      </c>
      <c r="I154" s="39">
        <f t="shared" si="6"/>
        <v>0</v>
      </c>
      <c r="J154" s="39">
        <f t="shared" si="6"/>
        <v>0</v>
      </c>
      <c r="K154" s="39">
        <f t="shared" si="6"/>
        <v>0</v>
      </c>
      <c r="L154" s="39">
        <f t="shared" si="6"/>
        <v>0</v>
      </c>
      <c r="M154" s="39">
        <f t="shared" si="6"/>
        <v>0</v>
      </c>
      <c r="N154" s="39">
        <f t="shared" si="6"/>
        <v>0</v>
      </c>
      <c r="O154" s="39">
        <f t="shared" si="6"/>
        <v>0</v>
      </c>
      <c r="P154" s="39">
        <f t="shared" si="6"/>
        <v>0</v>
      </c>
      <c r="Q154" s="39">
        <f t="shared" si="6"/>
        <v>0</v>
      </c>
      <c r="R154" s="39">
        <f t="shared" si="6"/>
        <v>0</v>
      </c>
      <c r="S154" s="39">
        <f t="shared" si="6"/>
        <v>0</v>
      </c>
      <c r="T154" s="39">
        <f t="shared" si="6"/>
        <v>0</v>
      </c>
      <c r="U154" s="39">
        <f t="shared" si="6"/>
        <v>0</v>
      </c>
      <c r="V154" s="39">
        <f t="shared" si="6"/>
        <v>0</v>
      </c>
      <c r="W154" s="39">
        <f t="shared" si="6"/>
        <v>0</v>
      </c>
      <c r="X154" s="39">
        <f t="shared" si="6"/>
        <v>0</v>
      </c>
      <c r="Y154" s="39">
        <f t="shared" si="6"/>
        <v>0</v>
      </c>
      <c r="Z154" s="39">
        <f t="shared" si="6"/>
        <v>0</v>
      </c>
      <c r="AA154" s="39">
        <f t="shared" si="6"/>
        <v>0</v>
      </c>
      <c r="AB154" s="39">
        <f t="shared" si="6"/>
        <v>0</v>
      </c>
      <c r="AC154" s="39">
        <f t="shared" si="6"/>
        <v>0</v>
      </c>
      <c r="AD154" s="39">
        <f t="shared" si="6"/>
        <v>0</v>
      </c>
      <c r="AE154" s="39">
        <f t="shared" si="6"/>
        <v>0</v>
      </c>
      <c r="AF154" s="39">
        <f t="shared" si="6"/>
        <v>0</v>
      </c>
      <c r="AG154" s="39">
        <f t="shared" si="6"/>
        <v>0</v>
      </c>
      <c r="AH154" s="39">
        <f t="shared" si="6"/>
        <v>0</v>
      </c>
      <c r="AI154" s="39">
        <f t="shared" si="6"/>
        <v>0</v>
      </c>
      <c r="AJ154" s="39">
        <f t="shared" si="6"/>
        <v>0</v>
      </c>
      <c r="AK154" s="39">
        <f t="shared" si="6"/>
        <v>0</v>
      </c>
      <c r="AL154" s="39">
        <f t="shared" si="6"/>
        <v>0</v>
      </c>
      <c r="AM154" s="39">
        <f t="shared" si="6"/>
        <v>0</v>
      </c>
      <c r="AN154" s="39">
        <f t="shared" si="6"/>
        <v>0</v>
      </c>
      <c r="AO154" s="39">
        <f t="shared" si="6"/>
        <v>0</v>
      </c>
      <c r="AP154" s="39">
        <f t="shared" si="6"/>
        <v>0</v>
      </c>
      <c r="AQ154" s="39">
        <f t="shared" si="6"/>
        <v>0</v>
      </c>
      <c r="AR154" s="39">
        <f t="shared" si="6"/>
        <v>0</v>
      </c>
    </row>
    <row r="155" spans="1:44">
      <c r="A155" s="40"/>
      <c r="B155" s="12"/>
      <c r="C155" s="8" t="s">
        <v>169</v>
      </c>
      <c r="D155" s="8"/>
      <c r="E155" s="34" t="s">
        <v>67</v>
      </c>
      <c r="F155" s="39">
        <f t="shared" ref="F155:AR155" si="7">IFERROR((F134*1000)/(8760*F65), 0)</f>
        <v>-3.2499715627488254E-2</v>
      </c>
      <c r="G155" s="39">
        <f t="shared" si="7"/>
        <v>-4.5093355433139956E-2</v>
      </c>
      <c r="H155" s="39">
        <f t="shared" si="7"/>
        <v>-4.5093355433139956E-2</v>
      </c>
      <c r="I155" s="39">
        <f t="shared" si="7"/>
        <v>-4.8749573441232388E-2</v>
      </c>
      <c r="J155" s="39">
        <f t="shared" si="7"/>
        <v>-5.5655763012073638E-2</v>
      </c>
      <c r="K155" s="39">
        <f t="shared" si="7"/>
        <v>-5.7686995238791658E-2</v>
      </c>
      <c r="L155" s="39">
        <f t="shared" si="7"/>
        <v>-6.0124473910853272E-2</v>
      </c>
      <c r="M155" s="39">
        <f t="shared" si="7"/>
        <v>-6.2155706137571293E-2</v>
      </c>
      <c r="N155" s="39">
        <f t="shared" si="7"/>
        <v>-5.6650610915633295E-2</v>
      </c>
      <c r="O155" s="39">
        <f t="shared" si="7"/>
        <v>-5.6365934478871317E-2</v>
      </c>
      <c r="P155" s="39">
        <f t="shared" si="7"/>
        <v>-5.9253605431245727E-2</v>
      </c>
      <c r="Q155" s="39">
        <f t="shared" si="7"/>
        <v>-5.8918839298865808E-2</v>
      </c>
      <c r="R155" s="39">
        <f t="shared" si="7"/>
        <v>-5.7914540901726048E-2</v>
      </c>
      <c r="S155" s="39">
        <f t="shared" si="7"/>
        <v>-5.7914540901726048E-2</v>
      </c>
      <c r="T155" s="39">
        <f t="shared" si="7"/>
        <v>-5.5236411842686697E-2</v>
      </c>
      <c r="U155" s="39">
        <f t="shared" si="7"/>
        <v>-5.2226027397260275E-2</v>
      </c>
      <c r="V155" s="39">
        <f t="shared" si="7"/>
        <v>-5.0513698630136987E-2</v>
      </c>
      <c r="W155" s="39">
        <f t="shared" si="7"/>
        <v>-4.8515981735159815E-2</v>
      </c>
      <c r="X155" s="39">
        <f t="shared" si="7"/>
        <v>-4.7089041095890412E-2</v>
      </c>
      <c r="Y155" s="39">
        <f t="shared" si="7"/>
        <v>-4.6518264840182649E-2</v>
      </c>
      <c r="Z155" s="39">
        <f t="shared" si="7"/>
        <v>-4.6518264840182649E-2</v>
      </c>
      <c r="AA155" s="39">
        <f t="shared" si="7"/>
        <v>-4.5662100456621002E-2</v>
      </c>
      <c r="AB155" s="39">
        <f t="shared" si="7"/>
        <v>-4.5390302239617306E-2</v>
      </c>
      <c r="AC155" s="39">
        <f t="shared" si="7"/>
        <v>-4.5118504022613609E-2</v>
      </c>
      <c r="AD155" s="39">
        <f t="shared" si="7"/>
        <v>-4.5118504022613609E-2</v>
      </c>
      <c r="AE155" s="39">
        <f t="shared" si="7"/>
        <v>-4.4393708777270419E-2</v>
      </c>
      <c r="AF155" s="39">
        <f t="shared" si="7"/>
        <v>-4.4393708777270419E-2</v>
      </c>
      <c r="AG155" s="39">
        <f t="shared" si="7"/>
        <v>-4.3632673769660069E-2</v>
      </c>
      <c r="AH155" s="39">
        <f t="shared" si="7"/>
        <v>-4.3125317097919835E-2</v>
      </c>
      <c r="AI155" s="39">
        <f t="shared" si="7"/>
        <v>-4.2364282090309485E-2</v>
      </c>
      <c r="AJ155" s="39">
        <f t="shared" si="7"/>
        <v>-4.1290197221412611E-2</v>
      </c>
      <c r="AK155" s="39">
        <f t="shared" si="7"/>
        <v>-3.740406101233848E-2</v>
      </c>
      <c r="AL155" s="39">
        <f t="shared" si="7"/>
        <v>-3.7646944525405616E-2</v>
      </c>
      <c r="AM155" s="39">
        <f t="shared" si="7"/>
        <v>-3.740406101233848E-2</v>
      </c>
      <c r="AN155" s="39">
        <f t="shared" si="7"/>
        <v>-3.8618478577674149E-2</v>
      </c>
      <c r="AO155" s="39">
        <f t="shared" si="7"/>
        <v>-3.8375595064607013E-2</v>
      </c>
      <c r="AP155" s="39">
        <f t="shared" si="7"/>
        <v>-3.8861362090741279E-2</v>
      </c>
      <c r="AQ155" s="39">
        <f t="shared" si="7"/>
        <v>-3.8375595064607013E-2</v>
      </c>
      <c r="AR155" s="39">
        <f t="shared" si="7"/>
        <v>-3.8861362090741279E-2</v>
      </c>
    </row>
    <row r="156" spans="1:44">
      <c r="A156" s="40"/>
      <c r="B156" s="12"/>
      <c r="C156" s="8" t="s">
        <v>170</v>
      </c>
      <c r="D156" s="8"/>
      <c r="E156" s="34" t="s">
        <v>67</v>
      </c>
      <c r="F156" s="39">
        <f t="shared" ref="F156:AR156" si="8">IFERROR((F135*1000)/(8760*F66), 0)</f>
        <v>0.27240040467011184</v>
      </c>
      <c r="G156" s="39">
        <f t="shared" si="8"/>
        <v>0.27747637777476375</v>
      </c>
      <c r="H156" s="39">
        <f t="shared" si="8"/>
        <v>0.28568463499970348</v>
      </c>
      <c r="I156" s="39">
        <f t="shared" si="8"/>
        <v>0.29375185151134403</v>
      </c>
      <c r="J156" s="39">
        <f t="shared" si="8"/>
        <v>0.29712124099285075</v>
      </c>
      <c r="K156" s="39">
        <f t="shared" si="8"/>
        <v>0.29861876519883135</v>
      </c>
      <c r="L156" s="39">
        <f t="shared" si="8"/>
        <v>0.29593535799291065</v>
      </c>
      <c r="M156" s="39">
        <f t="shared" si="8"/>
        <v>0.28496348031134161</v>
      </c>
      <c r="N156" s="39">
        <f t="shared" si="8"/>
        <v>0.28409257575313135</v>
      </c>
      <c r="O156" s="39">
        <f t="shared" si="8"/>
        <v>0.28326341082755796</v>
      </c>
      <c r="P156" s="39">
        <f t="shared" si="8"/>
        <v>0.28225304653322231</v>
      </c>
      <c r="Q156" s="39">
        <f t="shared" si="8"/>
        <v>0.27746916539305311</v>
      </c>
      <c r="R156" s="39">
        <f t="shared" si="8"/>
        <v>0.27465819166060912</v>
      </c>
      <c r="S156" s="39">
        <f t="shared" si="8"/>
        <v>0.27642893411715969</v>
      </c>
      <c r="T156" s="39">
        <f t="shared" si="8"/>
        <v>0.28214380966189279</v>
      </c>
      <c r="U156" s="39">
        <f t="shared" si="8"/>
        <v>0.28214906014511021</v>
      </c>
      <c r="V156" s="39">
        <f t="shared" si="8"/>
        <v>0.28828676753932769</v>
      </c>
      <c r="W156" s="39">
        <f t="shared" si="8"/>
        <v>0.29074946551587616</v>
      </c>
      <c r="X156" s="39">
        <f t="shared" si="8"/>
        <v>0.29264678350325724</v>
      </c>
      <c r="Y156" s="39">
        <f t="shared" si="8"/>
        <v>0.29461126735008619</v>
      </c>
      <c r="Z156" s="39">
        <f t="shared" si="8"/>
        <v>0.30366765038394339</v>
      </c>
      <c r="AA156" s="39">
        <f t="shared" si="8"/>
        <v>0.31177693942599077</v>
      </c>
      <c r="AB156" s="39">
        <f t="shared" si="8"/>
        <v>0.31952363697450054</v>
      </c>
      <c r="AC156" s="39">
        <f t="shared" si="8"/>
        <v>0.32084416102140406</v>
      </c>
      <c r="AD156" s="39">
        <f t="shared" si="8"/>
        <v>0.32572031996761441</v>
      </c>
      <c r="AE156" s="39">
        <f t="shared" si="8"/>
        <v>0.33577581627071418</v>
      </c>
      <c r="AF156" s="39">
        <f t="shared" si="8"/>
        <v>0.34023439015871781</v>
      </c>
      <c r="AG156" s="39">
        <f t="shared" si="8"/>
        <v>0.33895818984209586</v>
      </c>
      <c r="AH156" s="39">
        <f t="shared" si="8"/>
        <v>0.33462110999821765</v>
      </c>
      <c r="AI156" s="39">
        <f t="shared" si="8"/>
        <v>0.33025263703615082</v>
      </c>
      <c r="AJ156" s="39">
        <f t="shared" si="8"/>
        <v>0.32736981310976371</v>
      </c>
      <c r="AK156" s="39">
        <f t="shared" si="8"/>
        <v>0.32222857114215403</v>
      </c>
      <c r="AL156" s="39">
        <f t="shared" si="8"/>
        <v>0.32365749445389519</v>
      </c>
      <c r="AM156" s="39">
        <f t="shared" si="8"/>
        <v>0.3296700532829302</v>
      </c>
      <c r="AN156" s="39">
        <f t="shared" si="8"/>
        <v>0.33385144915233983</v>
      </c>
      <c r="AO156" s="39">
        <f t="shared" si="8"/>
        <v>0.33444879141939837</v>
      </c>
      <c r="AP156" s="39">
        <f t="shared" si="8"/>
        <v>0.3366495260875087</v>
      </c>
      <c r="AQ156" s="39">
        <f t="shared" si="8"/>
        <v>0.33334842408534321</v>
      </c>
      <c r="AR156" s="39">
        <f t="shared" si="8"/>
        <v>0.33227949581797533</v>
      </c>
    </row>
    <row r="157" spans="1:44">
      <c r="A157" s="40"/>
      <c r="B157" s="12"/>
      <c r="C157" s="8" t="s">
        <v>171</v>
      </c>
      <c r="D157" s="8"/>
      <c r="E157" s="34" t="s">
        <v>67</v>
      </c>
      <c r="F157" s="39">
        <f t="shared" ref="F157:AR157" si="9">IFERROR((F136*1000)/(8760*F67), 0)</f>
        <v>0.42848886388254159</v>
      </c>
      <c r="G157" s="39">
        <f t="shared" si="9"/>
        <v>0.43387742962613063</v>
      </c>
      <c r="H157" s="39">
        <f t="shared" si="9"/>
        <v>0.44459675164807416</v>
      </c>
      <c r="I157" s="39">
        <f t="shared" si="9"/>
        <v>0.4694437743279456</v>
      </c>
      <c r="J157" s="39">
        <f t="shared" si="9"/>
        <v>0.48298713097919088</v>
      </c>
      <c r="K157" s="39">
        <f t="shared" si="9"/>
        <v>0.49344739668260512</v>
      </c>
      <c r="L157" s="39">
        <f t="shared" si="9"/>
        <v>0.50016591196275539</v>
      </c>
      <c r="M157" s="39">
        <f t="shared" si="9"/>
        <v>0.49518562636489977</v>
      </c>
      <c r="N157" s="39">
        <f t="shared" si="9"/>
        <v>0.49822941945203653</v>
      </c>
      <c r="O157" s="39">
        <f t="shared" si="9"/>
        <v>0.50029894145751741</v>
      </c>
      <c r="P157" s="39">
        <f t="shared" si="9"/>
        <v>0.50109514101430841</v>
      </c>
      <c r="Q157" s="39">
        <f t="shared" si="9"/>
        <v>0.49729296086864183</v>
      </c>
      <c r="R157" s="39">
        <f t="shared" si="9"/>
        <v>0.49563737120349305</v>
      </c>
      <c r="S157" s="39">
        <f t="shared" si="9"/>
        <v>0.49439587110819988</v>
      </c>
      <c r="T157" s="39">
        <f t="shared" si="9"/>
        <v>0.49826936532547328</v>
      </c>
      <c r="U157" s="39">
        <f t="shared" si="9"/>
        <v>0.49658870959117984</v>
      </c>
      <c r="V157" s="39">
        <f t="shared" si="9"/>
        <v>0.49660727137772126</v>
      </c>
      <c r="W157" s="39">
        <f t="shared" si="9"/>
        <v>0.49751768795441792</v>
      </c>
      <c r="X157" s="39">
        <f t="shared" si="9"/>
        <v>0.49817519715399466</v>
      </c>
      <c r="Y157" s="39">
        <f t="shared" si="9"/>
        <v>0.49660962874099357</v>
      </c>
      <c r="Z157" s="39">
        <f t="shared" si="9"/>
        <v>0.49428248058385044</v>
      </c>
      <c r="AA157" s="39">
        <f t="shared" si="9"/>
        <v>0.49384022736037292</v>
      </c>
      <c r="AB157" s="39">
        <f t="shared" si="9"/>
        <v>0.49591332433263086</v>
      </c>
      <c r="AC157" s="39">
        <f t="shared" si="9"/>
        <v>0.49031224828623654</v>
      </c>
      <c r="AD157" s="39">
        <f t="shared" si="9"/>
        <v>0.48409080774864749</v>
      </c>
      <c r="AE157" s="39">
        <f t="shared" si="9"/>
        <v>0.48044897252102514</v>
      </c>
      <c r="AF157" s="39">
        <f t="shared" si="9"/>
        <v>0.48271317350310461</v>
      </c>
      <c r="AG157" s="39">
        <f t="shared" si="9"/>
        <v>0.47769067494292233</v>
      </c>
      <c r="AH157" s="39">
        <f t="shared" si="9"/>
        <v>0.47222872543925271</v>
      </c>
      <c r="AI157" s="39">
        <f t="shared" si="9"/>
        <v>0.46310763642286407</v>
      </c>
      <c r="AJ157" s="39">
        <f t="shared" si="9"/>
        <v>0.45925815035963086</v>
      </c>
      <c r="AK157" s="39">
        <f t="shared" si="9"/>
        <v>0.45053546431565655</v>
      </c>
      <c r="AL157" s="39">
        <f t="shared" si="9"/>
        <v>0.44649242356938129</v>
      </c>
      <c r="AM157" s="39">
        <f t="shared" si="9"/>
        <v>0.45608661401976747</v>
      </c>
      <c r="AN157" s="39">
        <f t="shared" si="9"/>
        <v>0.47017605507412291</v>
      </c>
      <c r="AO157" s="39">
        <f t="shared" si="9"/>
        <v>0.48332546055739256</v>
      </c>
      <c r="AP157" s="39">
        <f t="shared" si="9"/>
        <v>0.49400692795605172</v>
      </c>
      <c r="AQ157" s="39">
        <f t="shared" si="9"/>
        <v>0.50103571320572138</v>
      </c>
      <c r="AR157" s="39">
        <f t="shared" si="9"/>
        <v>0.5078043599656763</v>
      </c>
    </row>
    <row r="158" spans="1:44">
      <c r="A158" s="40"/>
      <c r="B158" s="12"/>
      <c r="C158" s="8" t="s">
        <v>172</v>
      </c>
      <c r="D158" s="8"/>
      <c r="E158" s="34" t="s">
        <v>67</v>
      </c>
      <c r="F158" s="39">
        <f t="shared" ref="F158:AR158" si="10">IFERROR((F137*1000)/(8760*F68), 0)</f>
        <v>0.37984992923709576</v>
      </c>
      <c r="G158" s="39">
        <f t="shared" si="10"/>
        <v>0.38095996601890203</v>
      </c>
      <c r="H158" s="39">
        <f t="shared" si="10"/>
        <v>0.38117356846690809</v>
      </c>
      <c r="I158" s="39">
        <f t="shared" si="10"/>
        <v>0.38095238095238093</v>
      </c>
      <c r="J158" s="39">
        <f t="shared" si="10"/>
        <v>0.37858266904006393</v>
      </c>
      <c r="K158" s="39">
        <f t="shared" si="10"/>
        <v>0.37243947858472998</v>
      </c>
      <c r="L158" s="39">
        <f t="shared" si="10"/>
        <v>0.35832064941653985</v>
      </c>
      <c r="M158" s="39">
        <f t="shared" si="10"/>
        <v>0.33556626022379443</v>
      </c>
      <c r="N158" s="39">
        <f t="shared" si="10"/>
        <v>0.33378002779432198</v>
      </c>
      <c r="O158" s="39">
        <f t="shared" si="10"/>
        <v>0.33632837433102569</v>
      </c>
      <c r="P158" s="39">
        <f t="shared" si="10"/>
        <v>0.34124484164774249</v>
      </c>
      <c r="Q158" s="39">
        <f t="shared" si="10"/>
        <v>0.34795985642077504</v>
      </c>
      <c r="R158" s="39">
        <f t="shared" si="10"/>
        <v>0.35650623885918004</v>
      </c>
      <c r="S158" s="39">
        <f t="shared" si="10"/>
        <v>0.35711669474763752</v>
      </c>
      <c r="T158" s="39">
        <f t="shared" si="10"/>
        <v>0.36993626840524502</v>
      </c>
      <c r="U158" s="39">
        <f t="shared" si="10"/>
        <v>0.374819915512905</v>
      </c>
      <c r="V158" s="39">
        <f t="shared" si="10"/>
        <v>0.37604082728982002</v>
      </c>
      <c r="W158" s="39">
        <f t="shared" si="10"/>
        <v>0.37787219495519253</v>
      </c>
      <c r="X158" s="39">
        <f t="shared" si="10"/>
        <v>0.38031401850902252</v>
      </c>
      <c r="Y158" s="39">
        <f t="shared" si="10"/>
        <v>0.37970356262056504</v>
      </c>
      <c r="Z158" s="39">
        <f t="shared" si="10"/>
        <v>0.37970356262056504</v>
      </c>
      <c r="AA158" s="39">
        <f t="shared" si="10"/>
        <v>0.37970356262056504</v>
      </c>
      <c r="AB158" s="39">
        <f t="shared" si="10"/>
        <v>0.38031401850902252</v>
      </c>
      <c r="AC158" s="39">
        <f t="shared" si="10"/>
        <v>0.37970356262056504</v>
      </c>
      <c r="AD158" s="39">
        <f t="shared" si="10"/>
        <v>0.37970356262056504</v>
      </c>
      <c r="AE158" s="39">
        <f t="shared" si="10"/>
        <v>0.37970356262056504</v>
      </c>
      <c r="AF158" s="39">
        <f t="shared" si="10"/>
        <v>0.38031401850902252</v>
      </c>
      <c r="AG158" s="39">
        <f t="shared" si="10"/>
        <v>0.3790931067321075</v>
      </c>
      <c r="AH158" s="39">
        <f t="shared" si="10"/>
        <v>0.3790931067321075</v>
      </c>
      <c r="AI158" s="39">
        <f t="shared" si="10"/>
        <v>0.3790931067321075</v>
      </c>
      <c r="AJ158" s="39">
        <f t="shared" si="10"/>
        <v>0.38031401850902252</v>
      </c>
      <c r="AK158" s="39">
        <f t="shared" si="10"/>
        <v>0.3790931067321075</v>
      </c>
      <c r="AL158" s="39">
        <f t="shared" si="10"/>
        <v>0.3790931067321075</v>
      </c>
      <c r="AM158" s="39">
        <f t="shared" si="10"/>
        <v>0.3790931067321075</v>
      </c>
      <c r="AN158" s="39">
        <f t="shared" si="10"/>
        <v>0.38031401850902252</v>
      </c>
      <c r="AO158" s="39">
        <f t="shared" si="10"/>
        <v>0.3790931067321075</v>
      </c>
      <c r="AP158" s="39">
        <f t="shared" si="10"/>
        <v>0.3790931067321075</v>
      </c>
      <c r="AQ158" s="39">
        <f t="shared" si="10"/>
        <v>0.3790931067321075</v>
      </c>
      <c r="AR158" s="39">
        <f t="shared" si="10"/>
        <v>0.38031401850902252</v>
      </c>
    </row>
    <row r="159" spans="1:44">
      <c r="A159" s="40"/>
      <c r="B159" s="12"/>
      <c r="C159" s="8" t="s">
        <v>173</v>
      </c>
      <c r="D159" s="8"/>
      <c r="E159" s="34" t="s">
        <v>67</v>
      </c>
      <c r="F159" s="39">
        <f t="shared" ref="F159:AR159" si="11">IFERROR((F138*1000)/(8760*F69), 0)</f>
        <v>0</v>
      </c>
      <c r="G159" s="39">
        <f t="shared" si="11"/>
        <v>0</v>
      </c>
      <c r="H159" s="39">
        <f t="shared" si="11"/>
        <v>0</v>
      </c>
      <c r="I159" s="39">
        <f t="shared" si="11"/>
        <v>0</v>
      </c>
      <c r="J159" s="39">
        <f t="shared" si="11"/>
        <v>0</v>
      </c>
      <c r="K159" s="39">
        <f t="shared" si="11"/>
        <v>0</v>
      </c>
      <c r="L159" s="39">
        <f t="shared" si="11"/>
        <v>0</v>
      </c>
      <c r="M159" s="39">
        <f t="shared" si="11"/>
        <v>0</v>
      </c>
      <c r="N159" s="39">
        <f t="shared" si="11"/>
        <v>0.4908675799086758</v>
      </c>
      <c r="O159" s="39">
        <f t="shared" si="11"/>
        <v>0.48515981735159813</v>
      </c>
      <c r="P159" s="39">
        <f t="shared" si="11"/>
        <v>0.47655287381314776</v>
      </c>
      <c r="Q159" s="39">
        <f t="shared" si="11"/>
        <v>0.47021091541639487</v>
      </c>
      <c r="R159" s="39">
        <f t="shared" si="11"/>
        <v>0.45848223148699618</v>
      </c>
      <c r="S159" s="39">
        <f t="shared" si="11"/>
        <v>0.43492207253103887</v>
      </c>
      <c r="T159" s="39">
        <f t="shared" si="11"/>
        <v>0.43563658340048345</v>
      </c>
      <c r="U159" s="39">
        <f t="shared" si="11"/>
        <v>0.44193190975020141</v>
      </c>
      <c r="V159" s="39">
        <f t="shared" si="11"/>
        <v>0.44319097502014504</v>
      </c>
      <c r="W159" s="39">
        <f t="shared" si="11"/>
        <v>0.46081788879935537</v>
      </c>
      <c r="X159" s="39">
        <f t="shared" si="11"/>
        <v>0.45813299464755508</v>
      </c>
      <c r="Y159" s="39">
        <f t="shared" si="11"/>
        <v>0.44641507151713083</v>
      </c>
      <c r="Z159" s="39">
        <f t="shared" si="11"/>
        <v>0.44679306903746713</v>
      </c>
      <c r="AA159" s="39">
        <f t="shared" si="11"/>
        <v>0.44105437941054376</v>
      </c>
      <c r="AB159" s="39">
        <f t="shared" si="11"/>
        <v>0.4322981527604815</v>
      </c>
      <c r="AC159" s="39">
        <f t="shared" si="11"/>
        <v>0.43327106683271066</v>
      </c>
      <c r="AD159" s="39">
        <f t="shared" si="11"/>
        <v>0.42907608078329817</v>
      </c>
      <c r="AE159" s="39">
        <f t="shared" si="11"/>
        <v>0.41147004702514828</v>
      </c>
      <c r="AF159" s="39">
        <f t="shared" si="11"/>
        <v>0.3975229320725745</v>
      </c>
      <c r="AG159" s="39">
        <f t="shared" si="11"/>
        <v>0.4025740493797228</v>
      </c>
      <c r="AH159" s="39">
        <f t="shared" si="11"/>
        <v>0.4136865074554491</v>
      </c>
      <c r="AI159" s="39">
        <f t="shared" si="11"/>
        <v>0.44222532024083733</v>
      </c>
      <c r="AJ159" s="39">
        <f t="shared" si="11"/>
        <v>0.45136986301369864</v>
      </c>
      <c r="AK159" s="39">
        <f t="shared" si="11"/>
        <v>0.51255707762557079</v>
      </c>
      <c r="AL159" s="39">
        <f t="shared" si="11"/>
        <v>0.53150684931506853</v>
      </c>
      <c r="AM159" s="39">
        <f t="shared" si="11"/>
        <v>0.53881278538812782</v>
      </c>
      <c r="AN159" s="39">
        <f t="shared" si="11"/>
        <v>0.52168949771689499</v>
      </c>
      <c r="AO159" s="39">
        <f t="shared" si="11"/>
        <v>0.51187214611872145</v>
      </c>
      <c r="AP159" s="39">
        <f t="shared" si="11"/>
        <v>0.50410958904109593</v>
      </c>
      <c r="AQ159" s="39">
        <f t="shared" si="11"/>
        <v>0.5073059360730594</v>
      </c>
      <c r="AR159" s="39">
        <f t="shared" si="11"/>
        <v>0.50981735159817354</v>
      </c>
    </row>
    <row r="160" spans="1:44">
      <c r="A160" s="40"/>
      <c r="B160" s="12"/>
      <c r="C160" s="8" t="s">
        <v>174</v>
      </c>
      <c r="D160" s="8"/>
      <c r="E160" s="34" t="s">
        <v>67</v>
      </c>
      <c r="F160" s="39">
        <f t="shared" ref="F160:AR160" si="12">IFERROR((F139*1000)/(8760*F70), 0)</f>
        <v>0.82793149985665038</v>
      </c>
      <c r="G160" s="39">
        <f t="shared" si="12"/>
        <v>0.84740284044124159</v>
      </c>
      <c r="H160" s="39">
        <f t="shared" si="12"/>
        <v>0.83630036408987596</v>
      </c>
      <c r="I160" s="39">
        <f t="shared" si="12"/>
        <v>0.76070122032631038</v>
      </c>
      <c r="J160" s="39">
        <f t="shared" si="12"/>
        <v>0.70512563753371249</v>
      </c>
      <c r="K160" s="39">
        <f t="shared" si="12"/>
        <v>0.59179531782271499</v>
      </c>
      <c r="L160" s="39">
        <f t="shared" si="12"/>
        <v>0.53181308615645428</v>
      </c>
      <c r="M160" s="39">
        <f t="shared" si="12"/>
        <v>0.46444616291059065</v>
      </c>
      <c r="N160" s="39">
        <f t="shared" si="12"/>
        <v>0.44116968774503024</v>
      </c>
      <c r="O160" s="39">
        <f t="shared" si="12"/>
        <v>0.45016373783497071</v>
      </c>
      <c r="P160" s="39">
        <f t="shared" si="12"/>
        <v>0.43743917957930989</v>
      </c>
      <c r="Q160" s="39">
        <f t="shared" si="12"/>
        <v>0.43533385732465008</v>
      </c>
      <c r="R160" s="39">
        <f t="shared" si="12"/>
        <v>0.41732165581256087</v>
      </c>
      <c r="S160" s="39">
        <f t="shared" si="12"/>
        <v>0.42571434268509101</v>
      </c>
      <c r="T160" s="39">
        <f t="shared" si="12"/>
        <v>0.50758940415846288</v>
      </c>
      <c r="U160" s="39">
        <f t="shared" si="12"/>
        <v>0.51492047533269103</v>
      </c>
      <c r="V160" s="39">
        <f t="shared" si="12"/>
        <v>0.51596777121472359</v>
      </c>
      <c r="W160" s="39">
        <f t="shared" si="12"/>
        <v>0.52190244787957496</v>
      </c>
      <c r="X160" s="39">
        <f t="shared" si="12"/>
        <v>0.5194587574881655</v>
      </c>
      <c r="Y160" s="39">
        <f t="shared" si="12"/>
        <v>0.51596777121472359</v>
      </c>
      <c r="Z160" s="39">
        <f t="shared" si="12"/>
        <v>0.51876056023347716</v>
      </c>
      <c r="AA160" s="39">
        <f t="shared" si="12"/>
        <v>0.5128258835686258</v>
      </c>
      <c r="AB160" s="39">
        <f t="shared" si="12"/>
        <v>0.49641824808344853</v>
      </c>
      <c r="AC160" s="39">
        <f t="shared" si="12"/>
        <v>0.49606914945610431</v>
      </c>
      <c r="AD160" s="39">
        <f t="shared" si="12"/>
        <v>0.49292726181000657</v>
      </c>
      <c r="AE160" s="39">
        <f t="shared" si="12"/>
        <v>0.4740759359334199</v>
      </c>
      <c r="AF160" s="39">
        <f t="shared" si="12"/>
        <v>0.45976289221230782</v>
      </c>
      <c r="AG160" s="39">
        <f t="shared" si="12"/>
        <v>0.46499937162247079</v>
      </c>
      <c r="AH160" s="39">
        <f t="shared" si="12"/>
        <v>0.47966151397092704</v>
      </c>
      <c r="AI160" s="39">
        <f t="shared" si="12"/>
        <v>0.50758940415846288</v>
      </c>
      <c r="AJ160" s="39">
        <f t="shared" si="12"/>
        <v>0.52120425062488651</v>
      </c>
      <c r="AK160" s="39">
        <f t="shared" si="12"/>
        <v>0.56588887492494377</v>
      </c>
      <c r="AL160" s="39">
        <f t="shared" si="12"/>
        <v>0.59591135687654473</v>
      </c>
      <c r="AM160" s="39">
        <f t="shared" si="12"/>
        <v>0.60638431569687068</v>
      </c>
      <c r="AN160" s="39">
        <f t="shared" si="12"/>
        <v>0.58508929942887467</v>
      </c>
      <c r="AO160" s="39">
        <f t="shared" si="12"/>
        <v>0.56868166394369735</v>
      </c>
      <c r="AP160" s="39">
        <f t="shared" si="12"/>
        <v>0.5644924804155671</v>
      </c>
      <c r="AQ160" s="39">
        <f t="shared" si="12"/>
        <v>0.57042715708041836</v>
      </c>
      <c r="AR160" s="39">
        <f t="shared" si="12"/>
        <v>0.57531453786323705</v>
      </c>
    </row>
    <row r="161" spans="1:44">
      <c r="A161" s="40"/>
      <c r="B161" s="12"/>
      <c r="C161" s="8" t="s">
        <v>163</v>
      </c>
      <c r="D161" s="8"/>
      <c r="E161" s="34" t="s">
        <v>67</v>
      </c>
      <c r="F161" s="39">
        <f t="shared" ref="F161:AR161" si="13">IFERROR((F140*1000)/(8760*F71), 0)</f>
        <v>0.10467029277464411</v>
      </c>
      <c r="G161" s="39">
        <f t="shared" si="13"/>
        <v>0.104193204904593</v>
      </c>
      <c r="H161" s="39">
        <f t="shared" si="13"/>
        <v>0.1045261733538078</v>
      </c>
      <c r="I161" s="39">
        <f t="shared" si="13"/>
        <v>0.10394245165250354</v>
      </c>
      <c r="J161" s="39">
        <f t="shared" si="13"/>
        <v>0.10388888325576523</v>
      </c>
      <c r="K161" s="39">
        <f t="shared" si="13"/>
        <v>0.10348309677951181</v>
      </c>
      <c r="L161" s="39">
        <f t="shared" si="13"/>
        <v>0.10284403693649291</v>
      </c>
      <c r="M161" s="39">
        <f t="shared" si="13"/>
        <v>0.10060992021419761</v>
      </c>
      <c r="N161" s="39">
        <f t="shared" si="13"/>
        <v>0.100640202527948</v>
      </c>
      <c r="O161" s="39">
        <f t="shared" si="13"/>
        <v>0.10064467363739435</v>
      </c>
      <c r="P161" s="39">
        <f t="shared" si="13"/>
        <v>0.1007016684044211</v>
      </c>
      <c r="Q161" s="39">
        <f t="shared" si="13"/>
        <v>0.10014813309596697</v>
      </c>
      <c r="R161" s="39">
        <f t="shared" si="13"/>
        <v>9.9648093354857192E-2</v>
      </c>
      <c r="S161" s="39">
        <f t="shared" si="13"/>
        <v>9.8813907050692637E-2</v>
      </c>
      <c r="T161" s="39">
        <f t="shared" si="13"/>
        <v>9.9206731912934693E-2</v>
      </c>
      <c r="U161" s="39">
        <f t="shared" si="13"/>
        <v>9.9731302441356348E-2</v>
      </c>
      <c r="V161" s="39">
        <f t="shared" si="13"/>
        <v>9.9716272510617168E-2</v>
      </c>
      <c r="W161" s="39">
        <f t="shared" si="13"/>
        <v>9.950626823874667E-2</v>
      </c>
      <c r="X161" s="39">
        <f t="shared" si="13"/>
        <v>9.9273847003688812E-2</v>
      </c>
      <c r="Y161" s="39">
        <f t="shared" si="13"/>
        <v>9.8873598528781761E-2</v>
      </c>
      <c r="Z161" s="39">
        <f t="shared" si="13"/>
        <v>9.8761781597963935E-2</v>
      </c>
      <c r="AA161" s="39">
        <f t="shared" si="13"/>
        <v>9.8499281117443147E-2</v>
      </c>
      <c r="AB161" s="39">
        <f t="shared" si="13"/>
        <v>9.9179006286530633E-2</v>
      </c>
      <c r="AC161" s="39">
        <f t="shared" si="13"/>
        <v>0.10037208076860041</v>
      </c>
      <c r="AD161" s="39">
        <f t="shared" si="13"/>
        <v>0.10227608779553804</v>
      </c>
      <c r="AE161" s="39">
        <f t="shared" si="13"/>
        <v>0.10298534063413496</v>
      </c>
      <c r="AF161" s="39">
        <f t="shared" si="13"/>
        <v>0.10358847299476842</v>
      </c>
      <c r="AG161" s="39">
        <f t="shared" si="13"/>
        <v>0.10306940320460707</v>
      </c>
      <c r="AH161" s="39">
        <f t="shared" si="13"/>
        <v>0.10300118688838547</v>
      </c>
      <c r="AI161" s="39">
        <f t="shared" si="13"/>
        <v>0.10288686105716159</v>
      </c>
      <c r="AJ161" s="39">
        <f t="shared" si="13"/>
        <v>0.10329809410363311</v>
      </c>
      <c r="AK161" s="39">
        <f t="shared" si="13"/>
        <v>0.10293369356556126</v>
      </c>
      <c r="AL161" s="39">
        <f t="shared" si="13"/>
        <v>0.10340089349007631</v>
      </c>
      <c r="AM161" s="39">
        <f t="shared" si="13"/>
        <v>0.10395626066392703</v>
      </c>
      <c r="AN161" s="39">
        <f t="shared" si="13"/>
        <v>0.1050994389652446</v>
      </c>
      <c r="AO161" s="39">
        <f t="shared" si="13"/>
        <v>0.10550658973723644</v>
      </c>
      <c r="AP161" s="39">
        <f t="shared" si="13"/>
        <v>0.10653626542991805</v>
      </c>
      <c r="AQ161" s="39">
        <f t="shared" si="13"/>
        <v>0.10744438442665223</v>
      </c>
      <c r="AR161" s="39">
        <f t="shared" si="13"/>
        <v>0.10843165486526796</v>
      </c>
    </row>
    <row r="162" spans="1:44">
      <c r="A162" s="40"/>
      <c r="B162" s="12"/>
      <c r="C162" s="8" t="s">
        <v>175</v>
      </c>
      <c r="D162" s="8"/>
      <c r="E162" s="34" t="s">
        <v>67</v>
      </c>
      <c r="F162" s="39">
        <f t="shared" ref="F162:AR162" si="14">IFERROR((F141*1000)/(8760*F72), 0)</f>
        <v>0.39976040418771813</v>
      </c>
      <c r="G162" s="39">
        <f t="shared" si="14"/>
        <v>0.40193065611056134</v>
      </c>
      <c r="H162" s="39">
        <f t="shared" si="14"/>
        <v>0.40323280726426725</v>
      </c>
      <c r="I162" s="39">
        <f t="shared" si="14"/>
        <v>0.40206150953532094</v>
      </c>
      <c r="J162" s="39">
        <f t="shared" si="14"/>
        <v>0.40206150953532094</v>
      </c>
      <c r="K162" s="39">
        <f t="shared" si="14"/>
        <v>0.40206150953532094</v>
      </c>
      <c r="L162" s="39">
        <f t="shared" si="14"/>
        <v>0.40290088638195004</v>
      </c>
      <c r="M162" s="39">
        <f t="shared" si="14"/>
        <v>0.40206150953532094</v>
      </c>
      <c r="N162" s="39">
        <f t="shared" si="14"/>
        <v>0.40206150953532094</v>
      </c>
      <c r="O162" s="39">
        <f t="shared" si="14"/>
        <v>0.40206150953532094</v>
      </c>
      <c r="P162" s="39">
        <f t="shared" si="14"/>
        <v>0.40290088638195004</v>
      </c>
      <c r="Q162" s="39">
        <f t="shared" si="14"/>
        <v>0.40206150953532094</v>
      </c>
      <c r="R162" s="39">
        <f t="shared" si="14"/>
        <v>0.40206150953532094</v>
      </c>
      <c r="S162" s="39">
        <f t="shared" si="14"/>
        <v>0.40206150953532094</v>
      </c>
      <c r="T162" s="39">
        <f t="shared" si="14"/>
        <v>0.40290088638195004</v>
      </c>
      <c r="U162" s="39">
        <f t="shared" si="14"/>
        <v>0.40206150953532094</v>
      </c>
      <c r="V162" s="39">
        <f t="shared" si="14"/>
        <v>0.40206150953532094</v>
      </c>
      <c r="W162" s="39">
        <f t="shared" si="14"/>
        <v>0.40206150953532094</v>
      </c>
      <c r="X162" s="39">
        <f t="shared" si="14"/>
        <v>0.40290088638195004</v>
      </c>
      <c r="Y162" s="39">
        <f t="shared" si="14"/>
        <v>0.40287475791979821</v>
      </c>
      <c r="Z162" s="39">
        <f t="shared" si="14"/>
        <v>0.40212713982374049</v>
      </c>
      <c r="AA162" s="39">
        <f t="shared" si="14"/>
        <v>0.40178660445454728</v>
      </c>
      <c r="AB162" s="39">
        <f t="shared" si="14"/>
        <v>0.40381086501941704</v>
      </c>
      <c r="AC162" s="39">
        <f t="shared" si="14"/>
        <v>0.4023972602739726</v>
      </c>
      <c r="AD162" s="39">
        <f t="shared" si="14"/>
        <v>0.40208016235413496</v>
      </c>
      <c r="AE162" s="39">
        <f t="shared" si="14"/>
        <v>0.4023972602739726</v>
      </c>
      <c r="AF162" s="39">
        <f t="shared" si="14"/>
        <v>0.40362035225048926</v>
      </c>
      <c r="AG162" s="39">
        <f t="shared" si="14"/>
        <v>0.4023972602739726</v>
      </c>
      <c r="AH162" s="39">
        <f t="shared" si="14"/>
        <v>0.40182648401826482</v>
      </c>
      <c r="AI162" s="39">
        <f t="shared" si="14"/>
        <v>0.40232765341352045</v>
      </c>
      <c r="AJ162" s="39">
        <f t="shared" si="14"/>
        <v>0.40311073059360725</v>
      </c>
      <c r="AK162" s="39">
        <f t="shared" si="14"/>
        <v>0.40202501488981535</v>
      </c>
      <c r="AL162" s="39">
        <f t="shared" si="14"/>
        <v>0.4036203522504892</v>
      </c>
      <c r="AM162" s="39">
        <f t="shared" si="14"/>
        <v>0.3995433789954338</v>
      </c>
      <c r="AN162" s="39">
        <f t="shared" si="14"/>
        <v>0</v>
      </c>
      <c r="AO162" s="39">
        <f t="shared" si="14"/>
        <v>0</v>
      </c>
      <c r="AP162" s="39">
        <f t="shared" si="14"/>
        <v>0</v>
      </c>
      <c r="AQ162" s="39">
        <f t="shared" si="14"/>
        <v>0</v>
      </c>
      <c r="AR162" s="39">
        <f t="shared" si="14"/>
        <v>0</v>
      </c>
    </row>
    <row r="163" spans="1:44">
      <c r="A163" s="40"/>
      <c r="B163" s="12"/>
      <c r="C163" s="8" t="s">
        <v>176</v>
      </c>
      <c r="D163" s="8"/>
      <c r="E163" s="34" t="s">
        <v>67</v>
      </c>
      <c r="F163" s="39">
        <f t="shared" ref="F163:AR163" si="15">IFERROR((F142*1000)/(8760*F73), 0)</f>
        <v>0</v>
      </c>
      <c r="G163" s="39">
        <f t="shared" si="15"/>
        <v>0</v>
      </c>
      <c r="H163" s="39">
        <f t="shared" si="15"/>
        <v>0</v>
      </c>
      <c r="I163" s="39">
        <f t="shared" si="15"/>
        <v>0.66210045662100458</v>
      </c>
      <c r="J163" s="39">
        <f t="shared" si="15"/>
        <v>0.52226027397260277</v>
      </c>
      <c r="K163" s="39">
        <f t="shared" si="15"/>
        <v>0.42808219178082191</v>
      </c>
      <c r="L163" s="39">
        <f t="shared" si="15"/>
        <v>0.3125</v>
      </c>
      <c r="M163" s="39">
        <f t="shared" si="15"/>
        <v>0.24828767123287671</v>
      </c>
      <c r="N163" s="39">
        <f t="shared" si="15"/>
        <v>0.18264840182648401</v>
      </c>
      <c r="O163" s="39">
        <f t="shared" si="15"/>
        <v>0.1950152207001522</v>
      </c>
      <c r="P163" s="39">
        <f t="shared" si="15"/>
        <v>0.17480022831050229</v>
      </c>
      <c r="Q163" s="39">
        <f t="shared" si="15"/>
        <v>0.17123287671232876</v>
      </c>
      <c r="R163" s="39">
        <f t="shared" si="15"/>
        <v>0.1523972602739726</v>
      </c>
      <c r="S163" s="39">
        <f t="shared" si="15"/>
        <v>0.14668949771689499</v>
      </c>
      <c r="T163" s="39">
        <f t="shared" si="15"/>
        <v>0.15220700152207001</v>
      </c>
      <c r="U163" s="39">
        <f t="shared" si="15"/>
        <v>0.15166340508806261</v>
      </c>
      <c r="V163" s="39">
        <f t="shared" si="15"/>
        <v>0.15125570776255709</v>
      </c>
      <c r="W163" s="39">
        <f t="shared" si="15"/>
        <v>0.1569634703196347</v>
      </c>
      <c r="X163" s="39">
        <f t="shared" si="15"/>
        <v>0.15093860984271942</v>
      </c>
      <c r="Y163" s="39">
        <f t="shared" si="15"/>
        <v>0.14459665144596651</v>
      </c>
      <c r="Z163" s="39">
        <f t="shared" si="15"/>
        <v>0.14126712328767124</v>
      </c>
      <c r="AA163" s="39">
        <f t="shared" si="15"/>
        <v>0.13191273465246067</v>
      </c>
      <c r="AB163" s="39">
        <f t="shared" si="15"/>
        <v>0.11773659235383652</v>
      </c>
      <c r="AC163" s="39">
        <f t="shared" si="15"/>
        <v>0.11395497877112873</v>
      </c>
      <c r="AD163" s="39">
        <f t="shared" si="15"/>
        <v>0.1069072986881206</v>
      </c>
      <c r="AE163" s="39">
        <f t="shared" si="15"/>
        <v>9.097827590978276E-2</v>
      </c>
      <c r="AF163" s="39">
        <f t="shared" si="15"/>
        <v>7.9433028919330295E-2</v>
      </c>
      <c r="AG163" s="39">
        <f t="shared" si="15"/>
        <v>7.3211567732115679E-2</v>
      </c>
      <c r="AH163" s="39">
        <f t="shared" si="15"/>
        <v>7.0981149748273034E-2</v>
      </c>
      <c r="AI163" s="39">
        <f t="shared" si="15"/>
        <v>7.4054560355930221E-2</v>
      </c>
      <c r="AJ163" s="39">
        <f t="shared" si="15"/>
        <v>6.9444444444444448E-2</v>
      </c>
      <c r="AK163" s="39">
        <f t="shared" si="15"/>
        <v>7.3439878234398778E-2</v>
      </c>
      <c r="AL163" s="39">
        <f t="shared" si="15"/>
        <v>7.3525801541709623E-2</v>
      </c>
      <c r="AM163" s="39">
        <f t="shared" si="15"/>
        <v>6.681439699167338E-2</v>
      </c>
      <c r="AN163" s="39">
        <f t="shared" si="15"/>
        <v>5.2955352612886857E-2</v>
      </c>
      <c r="AO163" s="39">
        <f t="shared" si="15"/>
        <v>4.4961147160137785E-2</v>
      </c>
      <c r="AP163" s="39">
        <f t="shared" si="15"/>
        <v>3.4912480974124811E-2</v>
      </c>
      <c r="AQ163" s="39">
        <f t="shared" si="15"/>
        <v>3.136949177710955E-2</v>
      </c>
      <c r="AR163" s="39">
        <f t="shared" si="15"/>
        <v>2.548582351067219E-2</v>
      </c>
    </row>
    <row r="164" spans="1:44">
      <c r="A164" s="40"/>
      <c r="B164" s="12"/>
      <c r="C164" s="8" t="s">
        <v>177</v>
      </c>
      <c r="D164" s="8"/>
      <c r="E164" s="34" t="s">
        <v>67</v>
      </c>
      <c r="F164" s="39">
        <f t="shared" ref="F164:AR164" si="16">IFERROR((F143*1000)/(8760*F74), 0)</f>
        <v>0</v>
      </c>
      <c r="G164" s="39">
        <f t="shared" si="16"/>
        <v>0</v>
      </c>
      <c r="H164" s="39">
        <f t="shared" si="16"/>
        <v>0</v>
      </c>
      <c r="I164" s="39">
        <f t="shared" si="16"/>
        <v>0.63402443539429842</v>
      </c>
      <c r="J164" s="39">
        <f t="shared" si="16"/>
        <v>0.57553272450532722</v>
      </c>
      <c r="K164" s="39">
        <f t="shared" si="16"/>
        <v>0.53184469606989215</v>
      </c>
      <c r="L164" s="39">
        <f t="shared" si="16"/>
        <v>0.48824934020359434</v>
      </c>
      <c r="M164" s="39">
        <f t="shared" si="16"/>
        <v>0.43483725021993214</v>
      </c>
      <c r="N164" s="39">
        <f t="shared" si="16"/>
        <v>0.40169413010389782</v>
      </c>
      <c r="O164" s="39">
        <f t="shared" si="16"/>
        <v>0.40571393311119336</v>
      </c>
      <c r="P164" s="39">
        <f t="shared" si="16"/>
        <v>0.38350384370845614</v>
      </c>
      <c r="Q164" s="39">
        <f t="shared" si="16"/>
        <v>0.37615547388350595</v>
      </c>
      <c r="R164" s="39">
        <f t="shared" si="16"/>
        <v>0.34837033538025508</v>
      </c>
      <c r="S164" s="39">
        <f t="shared" si="16"/>
        <v>0.32448958169317166</v>
      </c>
      <c r="T164" s="39">
        <f t="shared" si="16"/>
        <v>0.32072767900514915</v>
      </c>
      <c r="U164" s="39">
        <f t="shared" si="16"/>
        <v>0.31807257870704159</v>
      </c>
      <c r="V164" s="39">
        <f t="shared" si="16"/>
        <v>0.31692792920020713</v>
      </c>
      <c r="W164" s="39">
        <f t="shared" si="16"/>
        <v>0.33209859286180227</v>
      </c>
      <c r="X164" s="39">
        <f t="shared" si="16"/>
        <v>0.3192922374429224</v>
      </c>
      <c r="Y164" s="39">
        <f t="shared" si="16"/>
        <v>0.30478343751385378</v>
      </c>
      <c r="Z164" s="39">
        <f t="shared" si="16"/>
        <v>0.29131127767726372</v>
      </c>
      <c r="AA164" s="39">
        <f t="shared" si="16"/>
        <v>0.27376314356331949</v>
      </c>
      <c r="AB164" s="39">
        <f t="shared" si="16"/>
        <v>0.25368957051740942</v>
      </c>
      <c r="AC164" s="39">
        <f t="shared" si="16"/>
        <v>0.24791694036059919</v>
      </c>
      <c r="AD164" s="39">
        <f t="shared" si="16"/>
        <v>0.23601598173515981</v>
      </c>
      <c r="AE164" s="39">
        <f t="shared" si="16"/>
        <v>0.2177785870096858</v>
      </c>
      <c r="AF164" s="39">
        <f t="shared" si="16"/>
        <v>0.20106987561248846</v>
      </c>
      <c r="AG164" s="39">
        <f t="shared" si="16"/>
        <v>0.19540597876000881</v>
      </c>
      <c r="AH164" s="39">
        <f t="shared" si="16"/>
        <v>0.19170471841704717</v>
      </c>
      <c r="AI164" s="39">
        <f t="shared" si="16"/>
        <v>0.19764957264957264</v>
      </c>
      <c r="AJ164" s="39">
        <f t="shared" si="16"/>
        <v>0.19342973110096398</v>
      </c>
      <c r="AK164" s="39">
        <f t="shared" si="16"/>
        <v>0.20472753123889209</v>
      </c>
      <c r="AL164" s="39">
        <f t="shared" si="16"/>
        <v>0.20307618360970919</v>
      </c>
      <c r="AM164" s="39">
        <f t="shared" si="16"/>
        <v>0.19911562483598383</v>
      </c>
      <c r="AN164" s="39">
        <f t="shared" si="16"/>
        <v>0.18161648995175811</v>
      </c>
      <c r="AO164" s="39">
        <f t="shared" si="16"/>
        <v>0.16971080669710806</v>
      </c>
      <c r="AP164" s="39">
        <f t="shared" si="16"/>
        <v>0.15778792491121257</v>
      </c>
      <c r="AQ164" s="39">
        <f t="shared" si="16"/>
        <v>0.15423642820903094</v>
      </c>
      <c r="AR164" s="39">
        <f t="shared" si="16"/>
        <v>0.14726027397260275</v>
      </c>
    </row>
    <row r="165" spans="1:44">
      <c r="A165" s="40"/>
      <c r="B165" s="12"/>
      <c r="C165" s="8" t="s">
        <v>178</v>
      </c>
      <c r="D165" s="8"/>
      <c r="E165" s="34" t="s">
        <v>67</v>
      </c>
      <c r="F165" s="39">
        <f t="shared" ref="F165:AR165" si="17">IFERROR((F144*1000)/(8760*F75), 0)</f>
        <v>0.32133155393310125</v>
      </c>
      <c r="G165" s="39">
        <f t="shared" si="17"/>
        <v>0.34571614307980292</v>
      </c>
      <c r="H165" s="39">
        <f t="shared" si="17"/>
        <v>0.33318682392010351</v>
      </c>
      <c r="I165" s="39">
        <f t="shared" si="17"/>
        <v>0.26306621088720472</v>
      </c>
      <c r="J165" s="39">
        <f t="shared" si="17"/>
        <v>0.21247054452299238</v>
      </c>
      <c r="K165" s="39">
        <f t="shared" si="17"/>
        <v>0.16922068182978206</v>
      </c>
      <c r="L165" s="39">
        <f t="shared" si="17"/>
        <v>0.12173587328767121</v>
      </c>
      <c r="M165" s="39">
        <f t="shared" si="17"/>
        <v>9.9173132633601682E-2</v>
      </c>
      <c r="N165" s="39">
        <f t="shared" si="17"/>
        <v>7.37032048186647E-2</v>
      </c>
      <c r="O165" s="39">
        <f t="shared" si="17"/>
        <v>9.4413496421703713E-2</v>
      </c>
      <c r="P165" s="39">
        <f t="shared" si="17"/>
        <v>8.9870414791612979E-2</v>
      </c>
      <c r="Q165" s="39">
        <f t="shared" si="17"/>
        <v>9.0035617759979911E-2</v>
      </c>
      <c r="R165" s="39">
        <f t="shared" si="17"/>
        <v>8.2302253645603188E-2</v>
      </c>
      <c r="S165" s="39">
        <f t="shared" si="17"/>
        <v>7.9518401436209654E-2</v>
      </c>
      <c r="T165" s="39">
        <f t="shared" si="17"/>
        <v>8.5470085470085472E-2</v>
      </c>
      <c r="U165" s="39">
        <f t="shared" si="17"/>
        <v>8.6640908558716784E-2</v>
      </c>
      <c r="V165" s="39">
        <f t="shared" si="17"/>
        <v>9.0836357959645633E-2</v>
      </c>
      <c r="W165" s="39">
        <f t="shared" si="17"/>
        <v>0.10049025791097993</v>
      </c>
      <c r="X165" s="39">
        <f t="shared" si="17"/>
        <v>0.10556589972070753</v>
      </c>
      <c r="Y165" s="39">
        <f t="shared" si="17"/>
        <v>0.10524718241085333</v>
      </c>
      <c r="Z165" s="39">
        <f t="shared" si="17"/>
        <v>0.11142099362918001</v>
      </c>
      <c r="AA165" s="39">
        <f t="shared" si="17"/>
        <v>0.10390178547015559</v>
      </c>
      <c r="AB165" s="39">
        <f t="shared" si="17"/>
        <v>9.2281191042572402E-2</v>
      </c>
      <c r="AC165" s="39">
        <f t="shared" si="17"/>
        <v>8.9888715719246448E-2</v>
      </c>
      <c r="AD165" s="39">
        <f t="shared" si="17"/>
        <v>9.3015389819042782E-2</v>
      </c>
      <c r="AE165" s="39">
        <f t="shared" si="17"/>
        <v>7.9802976492474198E-2</v>
      </c>
      <c r="AF165" s="39">
        <f t="shared" si="17"/>
        <v>7.9452054794520555E-2</v>
      </c>
      <c r="AG165" s="39">
        <f t="shared" si="17"/>
        <v>7.3972602739726029E-2</v>
      </c>
      <c r="AH165" s="39">
        <f t="shared" si="17"/>
        <v>8.1724782067247814E-2</v>
      </c>
      <c r="AI165" s="39">
        <f t="shared" si="17"/>
        <v>8.0427563304275626E-2</v>
      </c>
      <c r="AJ165" s="39">
        <f t="shared" si="17"/>
        <v>7.5238688252386887E-2</v>
      </c>
      <c r="AK165" s="39">
        <f t="shared" si="17"/>
        <v>8.0427563304275626E-2</v>
      </c>
      <c r="AL165" s="39">
        <f t="shared" si="17"/>
        <v>5.7077625570776253E-2</v>
      </c>
      <c r="AM165" s="39">
        <f t="shared" si="17"/>
        <v>2.8538812785388126E-2</v>
      </c>
      <c r="AN165" s="39">
        <f t="shared" si="17"/>
        <v>2.8538812785388126E-2</v>
      </c>
      <c r="AO165" s="39">
        <f t="shared" si="17"/>
        <v>2.8538812785388126E-2</v>
      </c>
      <c r="AP165" s="39">
        <f t="shared" si="17"/>
        <v>2.8538812785388126E-2</v>
      </c>
      <c r="AQ165" s="39">
        <f t="shared" si="17"/>
        <v>2.8538812785388126E-2</v>
      </c>
      <c r="AR165" s="39">
        <f t="shared" si="17"/>
        <v>2.8538812785388126E-2</v>
      </c>
    </row>
    <row r="166" spans="1:44">
      <c r="A166" s="40"/>
      <c r="B166" s="12"/>
      <c r="C166" s="8" t="s">
        <v>179</v>
      </c>
      <c r="D166" s="8"/>
      <c r="E166" s="34" t="s">
        <v>67</v>
      </c>
      <c r="F166" s="39">
        <f t="shared" ref="F166:AR166" si="18">IFERROR((F145*1000)/(8760*F76), 0)</f>
        <v>8.7894183977533388E-2</v>
      </c>
      <c r="G166" s="39">
        <f t="shared" si="18"/>
        <v>0.362479985767657</v>
      </c>
      <c r="H166" s="39">
        <f t="shared" si="18"/>
        <v>0.17864555535788412</v>
      </c>
      <c r="I166" s="39">
        <f t="shared" si="18"/>
        <v>0</v>
      </c>
      <c r="J166" s="39">
        <f t="shared" si="18"/>
        <v>0</v>
      </c>
      <c r="K166" s="39">
        <f t="shared" si="18"/>
        <v>0</v>
      </c>
      <c r="L166" s="39">
        <f t="shared" si="18"/>
        <v>0</v>
      </c>
      <c r="M166" s="39">
        <f t="shared" si="18"/>
        <v>0</v>
      </c>
      <c r="N166" s="39">
        <f t="shared" si="18"/>
        <v>0</v>
      </c>
      <c r="O166" s="39">
        <f t="shared" si="18"/>
        <v>0</v>
      </c>
      <c r="P166" s="39">
        <f t="shared" si="18"/>
        <v>0</v>
      </c>
      <c r="Q166" s="39">
        <f t="shared" si="18"/>
        <v>0</v>
      </c>
      <c r="R166" s="39">
        <f t="shared" si="18"/>
        <v>0</v>
      </c>
      <c r="S166" s="39">
        <f t="shared" si="18"/>
        <v>0</v>
      </c>
      <c r="T166" s="39">
        <f t="shared" si="18"/>
        <v>0</v>
      </c>
      <c r="U166" s="39">
        <f t="shared" si="18"/>
        <v>0</v>
      </c>
      <c r="V166" s="39">
        <f t="shared" si="18"/>
        <v>0</v>
      </c>
      <c r="W166" s="39">
        <f t="shared" si="18"/>
        <v>0</v>
      </c>
      <c r="X166" s="39">
        <f t="shared" si="18"/>
        <v>0</v>
      </c>
      <c r="Y166" s="39">
        <f t="shared" si="18"/>
        <v>0</v>
      </c>
      <c r="Z166" s="39">
        <f t="shared" si="18"/>
        <v>0</v>
      </c>
      <c r="AA166" s="39">
        <f t="shared" si="18"/>
        <v>0</v>
      </c>
      <c r="AB166" s="39">
        <f t="shared" si="18"/>
        <v>0</v>
      </c>
      <c r="AC166" s="39">
        <f t="shared" si="18"/>
        <v>0</v>
      </c>
      <c r="AD166" s="39">
        <f t="shared" si="18"/>
        <v>0</v>
      </c>
      <c r="AE166" s="39">
        <f t="shared" si="18"/>
        <v>0</v>
      </c>
      <c r="AF166" s="39">
        <f t="shared" si="18"/>
        <v>0</v>
      </c>
      <c r="AG166" s="39">
        <f t="shared" si="18"/>
        <v>0</v>
      </c>
      <c r="AH166" s="39">
        <f t="shared" si="18"/>
        <v>0</v>
      </c>
      <c r="AI166" s="39">
        <f t="shared" si="18"/>
        <v>0</v>
      </c>
      <c r="AJ166" s="39">
        <f t="shared" si="18"/>
        <v>0</v>
      </c>
      <c r="AK166" s="39">
        <f t="shared" si="18"/>
        <v>0</v>
      </c>
      <c r="AL166" s="39">
        <f t="shared" si="18"/>
        <v>0</v>
      </c>
      <c r="AM166" s="39">
        <f t="shared" si="18"/>
        <v>0</v>
      </c>
      <c r="AN166" s="39">
        <f t="shared" si="18"/>
        <v>0</v>
      </c>
      <c r="AO166" s="39">
        <f t="shared" si="18"/>
        <v>0</v>
      </c>
      <c r="AP166" s="39">
        <f t="shared" si="18"/>
        <v>0</v>
      </c>
      <c r="AQ166" s="39">
        <f t="shared" si="18"/>
        <v>0</v>
      </c>
      <c r="AR166" s="39">
        <f t="shared" si="18"/>
        <v>0</v>
      </c>
    </row>
    <row r="167" spans="1:44">
      <c r="A167" s="40"/>
      <c r="B167" s="12"/>
      <c r="C167" s="8" t="s">
        <v>180</v>
      </c>
      <c r="D167" s="8"/>
      <c r="E167" s="34" t="s">
        <v>67</v>
      </c>
      <c r="F167" s="39">
        <f t="shared" ref="F167:AR167" si="19">IFERROR((F146*1000)/(8760*F77), 0)</f>
        <v>0.71510681099722195</v>
      </c>
      <c r="G167" s="39">
        <f t="shared" si="19"/>
        <v>0.70892472876412416</v>
      </c>
      <c r="H167" s="39">
        <f t="shared" si="19"/>
        <v>0.71019537390523246</v>
      </c>
      <c r="I167" s="39">
        <f t="shared" si="19"/>
        <v>0.71354808206736087</v>
      </c>
      <c r="J167" s="39">
        <f t="shared" si="19"/>
        <v>0.70297239122590915</v>
      </c>
      <c r="K167" s="39">
        <f t="shared" si="19"/>
        <v>0.68446556704873729</v>
      </c>
      <c r="L167" s="39">
        <f t="shared" si="19"/>
        <v>0.54322153991497402</v>
      </c>
      <c r="M167" s="39">
        <f t="shared" si="19"/>
        <v>0.64796219138115352</v>
      </c>
      <c r="N167" s="39">
        <f t="shared" si="19"/>
        <v>0.80882867220207233</v>
      </c>
      <c r="O167" s="39">
        <f t="shared" si="19"/>
        <v>0.80857887952998997</v>
      </c>
      <c r="P167" s="39">
        <f t="shared" si="19"/>
        <v>0.80957805021831863</v>
      </c>
      <c r="Q167" s="39">
        <f t="shared" si="19"/>
        <v>0.71200679077391404</v>
      </c>
      <c r="R167" s="39">
        <f t="shared" si="19"/>
        <v>0.75088466711693769</v>
      </c>
      <c r="S167" s="39">
        <f t="shared" si="19"/>
        <v>0.79442478857338694</v>
      </c>
      <c r="T167" s="39">
        <f t="shared" si="19"/>
        <v>0.80859037831117309</v>
      </c>
      <c r="U167" s="39">
        <f t="shared" si="19"/>
        <v>0.80952718648181199</v>
      </c>
      <c r="V167" s="39">
        <f t="shared" si="19"/>
        <v>0.81924215699735592</v>
      </c>
      <c r="W167" s="39">
        <f t="shared" si="19"/>
        <v>0.86756230570723436</v>
      </c>
      <c r="X167" s="39">
        <f t="shared" si="19"/>
        <v>0.82979332728748034</v>
      </c>
      <c r="Y167" s="39">
        <f t="shared" si="19"/>
        <v>0.83377602057552236</v>
      </c>
      <c r="Z167" s="39">
        <f t="shared" si="19"/>
        <v>0.87310987061921053</v>
      </c>
      <c r="AA167" s="39">
        <f t="shared" si="19"/>
        <v>0.83208681047604049</v>
      </c>
      <c r="AB167" s="39">
        <f t="shared" si="19"/>
        <v>0.83955290889369372</v>
      </c>
      <c r="AC167" s="39">
        <f t="shared" si="19"/>
        <v>0.8769062789578409</v>
      </c>
      <c r="AD167" s="39">
        <f t="shared" si="19"/>
        <v>0.84251418959679092</v>
      </c>
      <c r="AE167" s="39">
        <f t="shared" si="19"/>
        <v>0.84544163462576838</v>
      </c>
      <c r="AF167" s="39">
        <f t="shared" si="19"/>
        <v>0.88043701951387487</v>
      </c>
      <c r="AG167" s="39">
        <f t="shared" si="19"/>
        <v>0.84862672370636694</v>
      </c>
      <c r="AH167" s="39">
        <f t="shared" si="19"/>
        <v>0.88024696976592487</v>
      </c>
      <c r="AI167" s="39">
        <f t="shared" si="19"/>
        <v>0.88275952305101724</v>
      </c>
      <c r="AJ167" s="39">
        <f t="shared" si="19"/>
        <v>0.88636242964850809</v>
      </c>
      <c r="AK167" s="39">
        <f t="shared" si="19"/>
        <v>0.88475060301278852</v>
      </c>
      <c r="AL167" s="39">
        <f t="shared" si="19"/>
        <v>0.88460838301551914</v>
      </c>
      <c r="AM167" s="39">
        <f t="shared" si="19"/>
        <v>0.90000299751206503</v>
      </c>
      <c r="AN167" s="39">
        <f t="shared" si="19"/>
        <v>0.90245096569847028</v>
      </c>
      <c r="AO167" s="39">
        <f t="shared" si="19"/>
        <v>0.90000299751206503</v>
      </c>
      <c r="AP167" s="39">
        <f t="shared" si="19"/>
        <v>0.90000299751206503</v>
      </c>
      <c r="AQ167" s="39">
        <f t="shared" si="19"/>
        <v>0.90000299751206503</v>
      </c>
      <c r="AR167" s="39">
        <f t="shared" si="19"/>
        <v>0.90245096569847028</v>
      </c>
    </row>
    <row r="168" spans="1:44">
      <c r="A168" s="12"/>
      <c r="B168" s="37" t="s">
        <v>186</v>
      </c>
    </row>
    <row r="169" spans="1:44">
      <c r="A169" s="12"/>
      <c r="B169" s="12"/>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row>
    <row r="170" spans="1:44">
      <c r="A170" s="30" t="s">
        <v>27</v>
      </c>
      <c r="B170" s="30"/>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c r="AF170" s="31"/>
      <c r="AG170" s="31"/>
      <c r="AH170" s="31"/>
      <c r="AI170" s="31"/>
      <c r="AJ170" s="31"/>
      <c r="AK170" s="31"/>
      <c r="AL170" s="31"/>
      <c r="AM170" s="31"/>
      <c r="AN170" s="31"/>
      <c r="AO170" s="31"/>
      <c r="AP170" s="31"/>
      <c r="AQ170" s="31"/>
      <c r="AR170" s="31"/>
    </row>
    <row r="171" spans="1:44">
      <c r="A171" s="32"/>
      <c r="B171" s="32"/>
      <c r="C171" s="32" t="s">
        <v>50</v>
      </c>
      <c r="D171" s="32"/>
      <c r="E171" s="32" t="s">
        <v>51</v>
      </c>
      <c r="F171" s="33">
        <v>2022</v>
      </c>
      <c r="G171" s="33">
        <v>2023</v>
      </c>
      <c r="H171" s="33">
        <v>2024</v>
      </c>
      <c r="I171" s="33">
        <v>2025</v>
      </c>
      <c r="J171" s="33">
        <v>2026</v>
      </c>
      <c r="K171" s="33">
        <v>2027</v>
      </c>
      <c r="L171" s="33">
        <v>2028</v>
      </c>
      <c r="M171" s="33">
        <v>2029</v>
      </c>
      <c r="N171" s="33">
        <v>2030</v>
      </c>
      <c r="O171" s="33">
        <v>2031</v>
      </c>
      <c r="P171" s="33">
        <v>2032</v>
      </c>
      <c r="Q171" s="33">
        <v>2033</v>
      </c>
      <c r="R171" s="33">
        <v>2034</v>
      </c>
      <c r="S171" s="33">
        <v>2035</v>
      </c>
      <c r="T171" s="33">
        <v>2036</v>
      </c>
      <c r="U171" s="33">
        <v>2037</v>
      </c>
      <c r="V171" s="33">
        <v>2038</v>
      </c>
      <c r="W171" s="33">
        <v>2039</v>
      </c>
      <c r="X171" s="33">
        <v>2040</v>
      </c>
      <c r="Y171" s="33">
        <v>2041</v>
      </c>
      <c r="Z171" s="33">
        <v>2042</v>
      </c>
      <c r="AA171" s="33">
        <v>2043</v>
      </c>
      <c r="AB171" s="33">
        <v>2044</v>
      </c>
      <c r="AC171" s="33">
        <v>2045</v>
      </c>
      <c r="AD171" s="33">
        <v>2046</v>
      </c>
      <c r="AE171" s="33">
        <v>2047</v>
      </c>
      <c r="AF171" s="33">
        <v>2048</v>
      </c>
      <c r="AG171" s="33">
        <v>2049</v>
      </c>
      <c r="AH171" s="33">
        <v>2050</v>
      </c>
      <c r="AI171" s="33">
        <v>2051</v>
      </c>
      <c r="AJ171" s="33">
        <v>2052</v>
      </c>
      <c r="AK171" s="33">
        <v>2053</v>
      </c>
      <c r="AL171" s="33">
        <v>2054</v>
      </c>
      <c r="AM171" s="33">
        <v>2055</v>
      </c>
      <c r="AN171" s="33">
        <v>2056</v>
      </c>
      <c r="AO171" s="33">
        <v>2057</v>
      </c>
      <c r="AP171" s="33">
        <v>2058</v>
      </c>
      <c r="AQ171" s="33">
        <v>2059</v>
      </c>
      <c r="AR171" s="33">
        <v>2060</v>
      </c>
    </row>
    <row r="172" spans="1:44" ht="14.65" customHeight="1">
      <c r="A172" s="12"/>
      <c r="B172" s="12" t="s">
        <v>187</v>
      </c>
      <c r="C172" s="8" t="s">
        <v>188</v>
      </c>
      <c r="D172" s="8"/>
      <c r="E172" s="34" t="s">
        <v>189</v>
      </c>
      <c r="F172" s="39">
        <v>36.020000000000003</v>
      </c>
      <c r="G172" s="39">
        <v>39.04</v>
      </c>
      <c r="H172" s="39">
        <v>34.54</v>
      </c>
      <c r="I172" s="39">
        <v>25.58</v>
      </c>
      <c r="J172" s="39">
        <v>19.14</v>
      </c>
      <c r="K172" s="39">
        <v>15.99</v>
      </c>
      <c r="L172" s="39">
        <v>11.69</v>
      </c>
      <c r="M172" s="39">
        <v>9.69</v>
      </c>
      <c r="N172" s="39">
        <v>7.61</v>
      </c>
      <c r="O172" s="39">
        <v>8.06</v>
      </c>
      <c r="P172" s="39">
        <v>7.87</v>
      </c>
      <c r="Q172" s="39">
        <v>7.87</v>
      </c>
      <c r="R172" s="39">
        <v>7.16</v>
      </c>
      <c r="S172" s="39">
        <v>6.87</v>
      </c>
      <c r="T172" s="39">
        <v>7.19</v>
      </c>
      <c r="U172" s="39">
        <v>7.21</v>
      </c>
      <c r="V172" s="39">
        <v>7.41</v>
      </c>
      <c r="W172" s="39">
        <v>7.69</v>
      </c>
      <c r="X172" s="39">
        <v>7.1</v>
      </c>
      <c r="Y172" s="39">
        <v>6.52</v>
      </c>
      <c r="Z172" s="39">
        <v>5.55</v>
      </c>
      <c r="AA172" s="39">
        <v>5.1100000000000003</v>
      </c>
      <c r="AB172" s="39">
        <v>4.62</v>
      </c>
      <c r="AC172" s="39">
        <v>4.37</v>
      </c>
      <c r="AD172" s="39">
        <v>3.75</v>
      </c>
      <c r="AE172" s="39">
        <v>3.17</v>
      </c>
      <c r="AF172" s="39">
        <v>2.62</v>
      </c>
      <c r="AG172" s="39">
        <v>2.3199999999999998</v>
      </c>
      <c r="AH172" s="39">
        <v>2.0299999999999998</v>
      </c>
      <c r="AI172" s="39">
        <v>1.83</v>
      </c>
      <c r="AJ172" s="39">
        <v>1.57</v>
      </c>
      <c r="AK172" s="39">
        <v>1.39</v>
      </c>
      <c r="AL172" s="39">
        <v>0.97</v>
      </c>
      <c r="AM172" s="39">
        <v>0.71</v>
      </c>
      <c r="AN172" s="39">
        <v>0.52</v>
      </c>
      <c r="AO172" s="39">
        <v>0.5</v>
      </c>
      <c r="AP172" s="39">
        <v>0.46</v>
      </c>
      <c r="AQ172" s="39">
        <v>0.45</v>
      </c>
      <c r="AR172" s="39">
        <v>0.43</v>
      </c>
    </row>
    <row r="173" spans="1:44" ht="14.65" customHeight="1">
      <c r="A173" s="12"/>
      <c r="B173" s="12"/>
      <c r="C173" s="8" t="s">
        <v>190</v>
      </c>
      <c r="D173" s="8"/>
      <c r="E173" s="34" t="s">
        <v>191</v>
      </c>
      <c r="F173" s="39">
        <v>127.1</v>
      </c>
      <c r="G173" s="39">
        <v>133.65</v>
      </c>
      <c r="H173" s="39">
        <v>117.62</v>
      </c>
      <c r="I173" s="39">
        <v>84.2</v>
      </c>
      <c r="J173" s="39">
        <v>58.65</v>
      </c>
      <c r="K173" s="39">
        <v>46.04</v>
      </c>
      <c r="L173" s="39">
        <v>31.81</v>
      </c>
      <c r="M173" s="39">
        <v>24.86</v>
      </c>
      <c r="N173" s="39">
        <v>18.190000000000001</v>
      </c>
      <c r="O173" s="39">
        <v>18.350000000000001</v>
      </c>
      <c r="P173" s="39">
        <v>17.3</v>
      </c>
      <c r="Q173" s="39">
        <v>16.72</v>
      </c>
      <c r="R173" s="39">
        <v>14.58</v>
      </c>
      <c r="S173" s="39">
        <v>13.46</v>
      </c>
      <c r="T173" s="39">
        <v>13.48</v>
      </c>
      <c r="U173" s="39">
        <v>13.13</v>
      </c>
      <c r="V173" s="39">
        <v>13</v>
      </c>
      <c r="W173" s="39">
        <v>13.09</v>
      </c>
      <c r="X173" s="39">
        <v>11.81</v>
      </c>
      <c r="Y173" s="39">
        <v>10.57</v>
      </c>
      <c r="Z173" s="39">
        <v>8.81</v>
      </c>
      <c r="AA173" s="39">
        <v>7.9</v>
      </c>
      <c r="AB173" s="39">
        <v>6.88</v>
      </c>
      <c r="AC173" s="39">
        <v>6.38</v>
      </c>
      <c r="AD173" s="39">
        <v>5.37</v>
      </c>
      <c r="AE173" s="39">
        <v>4.43</v>
      </c>
      <c r="AF173" s="39">
        <v>3.58</v>
      </c>
      <c r="AG173" s="39">
        <v>3.13</v>
      </c>
      <c r="AH173" s="39">
        <v>2.71</v>
      </c>
      <c r="AI173" s="39">
        <v>2.4500000000000002</v>
      </c>
      <c r="AJ173" s="39">
        <v>2.1</v>
      </c>
      <c r="AK173" s="39">
        <v>1.87</v>
      </c>
      <c r="AL173" s="39">
        <v>1.29</v>
      </c>
      <c r="AM173" s="39">
        <v>0.95</v>
      </c>
      <c r="AN173" s="39">
        <v>0.7</v>
      </c>
      <c r="AO173" s="39">
        <v>0.66</v>
      </c>
      <c r="AP173" s="39">
        <v>0.61</v>
      </c>
      <c r="AQ173" s="39">
        <v>0.59</v>
      </c>
      <c r="AR173" s="39">
        <v>0.56000000000000005</v>
      </c>
    </row>
    <row r="174" spans="1:44" ht="14.65" customHeight="1">
      <c r="A174" s="12"/>
      <c r="B174" s="37" t="s">
        <v>192</v>
      </c>
      <c r="C174" s="8"/>
      <c r="D174" s="8"/>
      <c r="E174" s="34"/>
      <c r="F174" s="39"/>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c r="AE174" s="39"/>
      <c r="AF174" s="39"/>
      <c r="AG174" s="39"/>
      <c r="AH174" s="39"/>
    </row>
    <row r="175" spans="1:44" ht="14.65" customHeight="1">
      <c r="A175" s="12"/>
      <c r="B175" s="12"/>
      <c r="C175" s="8" t="s">
        <v>173</v>
      </c>
      <c r="D175" s="8"/>
      <c r="E175" s="34" t="s">
        <v>189</v>
      </c>
      <c r="F175" s="39">
        <f>-0.941*F138</f>
        <v>0</v>
      </c>
      <c r="G175" s="39">
        <f t="shared" ref="G175:AH175" si="20">-0.941*G138</f>
        <v>0</v>
      </c>
      <c r="H175" s="39">
        <f t="shared" si="20"/>
        <v>0</v>
      </c>
      <c r="I175" s="39">
        <f t="shared" si="20"/>
        <v>0</v>
      </c>
      <c r="J175" s="39">
        <f t="shared" si="20"/>
        <v>0</v>
      </c>
      <c r="K175" s="39">
        <f t="shared" si="20"/>
        <v>0</v>
      </c>
      <c r="L175" s="39">
        <f t="shared" si="20"/>
        <v>0</v>
      </c>
      <c r="M175" s="39">
        <f t="shared" si="20"/>
        <v>0</v>
      </c>
      <c r="N175" s="39">
        <f t="shared" si="20"/>
        <v>-0.40462999999999999</v>
      </c>
      <c r="O175" s="39">
        <f t="shared" si="20"/>
        <v>-2.71949</v>
      </c>
      <c r="P175" s="39">
        <f t="shared" si="20"/>
        <v>-4.9496599999999997</v>
      </c>
      <c r="Q175" s="39">
        <f t="shared" si="20"/>
        <v>-4.8837900000000003</v>
      </c>
      <c r="R175" s="39">
        <f t="shared" si="20"/>
        <v>-6.9539899999999992</v>
      </c>
      <c r="S175" s="39">
        <f t="shared" si="20"/>
        <v>-8.6760199999999994</v>
      </c>
      <c r="T175" s="39">
        <f t="shared" si="20"/>
        <v>-9.7675800000000006</v>
      </c>
      <c r="U175" s="39">
        <f t="shared" si="20"/>
        <v>-9.9087299999999985</v>
      </c>
      <c r="V175" s="39">
        <f t="shared" si="20"/>
        <v>-9.9369599999999991</v>
      </c>
      <c r="W175" s="39">
        <f t="shared" si="20"/>
        <v>-10.332179999999999</v>
      </c>
      <c r="X175" s="39">
        <f t="shared" si="20"/>
        <v>-11.404919999999999</v>
      </c>
      <c r="Y175" s="39">
        <f t="shared" si="20"/>
        <v>-11.11321</v>
      </c>
      <c r="Z175" s="39">
        <f t="shared" si="20"/>
        <v>-11.12262</v>
      </c>
      <c r="AA175" s="39">
        <f t="shared" si="20"/>
        <v>-12.797599999999999</v>
      </c>
      <c r="AB175" s="39">
        <f t="shared" si="20"/>
        <v>-12.543529999999999</v>
      </c>
      <c r="AC175" s="39">
        <f t="shared" si="20"/>
        <v>-12.571759999999999</v>
      </c>
      <c r="AD175" s="39">
        <f t="shared" si="20"/>
        <v>-14.218509999999998</v>
      </c>
      <c r="AE175" s="39">
        <f t="shared" si="20"/>
        <v>-13.63509</v>
      </c>
      <c r="AF175" s="39">
        <f t="shared" si="20"/>
        <v>-14.81134</v>
      </c>
      <c r="AG175" s="39">
        <f t="shared" si="20"/>
        <v>-14.999539999999998</v>
      </c>
      <c r="AH175" s="39">
        <f t="shared" si="20"/>
        <v>-15.413579999999998</v>
      </c>
      <c r="AI175" s="39">
        <f t="shared" ref="AI175:AR175" si="21">-0.941*AI138</f>
        <v>-16.47691</v>
      </c>
      <c r="AJ175" s="39">
        <f t="shared" si="21"/>
        <v>-18.603569999999998</v>
      </c>
      <c r="AK175" s="39">
        <f t="shared" si="21"/>
        <v>-21.125449999999997</v>
      </c>
      <c r="AL175" s="39">
        <f t="shared" si="21"/>
        <v>-21.906479999999998</v>
      </c>
      <c r="AM175" s="39">
        <f t="shared" si="21"/>
        <v>-22.207599999999999</v>
      </c>
      <c r="AN175" s="39">
        <f t="shared" si="21"/>
        <v>-21.501850000000001</v>
      </c>
      <c r="AO175" s="39">
        <f t="shared" si="21"/>
        <v>-21.09722</v>
      </c>
      <c r="AP175" s="39">
        <f t="shared" si="21"/>
        <v>-20.777279999999998</v>
      </c>
      <c r="AQ175" s="39">
        <f t="shared" si="21"/>
        <v>-20.909019999999998</v>
      </c>
      <c r="AR175" s="39">
        <f t="shared" si="21"/>
        <v>-21.012529999999998</v>
      </c>
    </row>
    <row r="176" spans="1:44" ht="14.65" customHeight="1">
      <c r="A176" s="12"/>
      <c r="B176" s="12"/>
      <c r="C176" s="8" t="s">
        <v>194</v>
      </c>
      <c r="D176" s="8"/>
      <c r="E176" s="34" t="s">
        <v>189</v>
      </c>
      <c r="F176" s="39">
        <f>0.06*F139</f>
        <v>2.8415999999999997</v>
      </c>
      <c r="G176" s="39">
        <f t="shared" ref="G176:AH176" si="22">0.06*G139</f>
        <v>2.9885999999999999</v>
      </c>
      <c r="H176" s="39">
        <f t="shared" si="22"/>
        <v>2.9933999999999998</v>
      </c>
      <c r="I176" s="39">
        <f t="shared" si="22"/>
        <v>2.7347999999999999</v>
      </c>
      <c r="J176" s="39">
        <f t="shared" si="22"/>
        <v>2.5349999999999997</v>
      </c>
      <c r="K176" s="39">
        <f t="shared" si="22"/>
        <v>1.9595999999999998</v>
      </c>
      <c r="L176" s="39">
        <f t="shared" si="22"/>
        <v>1.4003999999999999</v>
      </c>
      <c r="M176" s="39">
        <f t="shared" si="22"/>
        <v>1.2107999999999999</v>
      </c>
      <c r="N176" s="39">
        <f t="shared" si="22"/>
        <v>1.1477999999999999</v>
      </c>
      <c r="O176" s="39">
        <f t="shared" si="22"/>
        <v>1.1712</v>
      </c>
      <c r="P176" s="39">
        <f t="shared" si="22"/>
        <v>1.1219999999999999</v>
      </c>
      <c r="Q176" s="39">
        <f t="shared" si="22"/>
        <v>1.1165999999999998</v>
      </c>
      <c r="R176" s="39">
        <f t="shared" si="22"/>
        <v>1.0704</v>
      </c>
      <c r="S176" s="39">
        <f t="shared" si="22"/>
        <v>1.0247999999999999</v>
      </c>
      <c r="T176" s="39">
        <f t="shared" si="22"/>
        <v>0.87239999999999995</v>
      </c>
      <c r="U176" s="39">
        <f t="shared" si="22"/>
        <v>0.88500000000000001</v>
      </c>
      <c r="V176" s="39">
        <f t="shared" si="22"/>
        <v>0.88679999999999992</v>
      </c>
      <c r="W176" s="39">
        <f t="shared" si="22"/>
        <v>0.89699999999999991</v>
      </c>
      <c r="X176" s="39">
        <f t="shared" si="22"/>
        <v>0.89280000000000004</v>
      </c>
      <c r="Y176" s="39">
        <f t="shared" si="22"/>
        <v>0.88679999999999992</v>
      </c>
      <c r="Z176" s="39">
        <f t="shared" si="22"/>
        <v>0.89159999999999995</v>
      </c>
      <c r="AA176" s="39">
        <f t="shared" si="22"/>
        <v>0.88139999999999996</v>
      </c>
      <c r="AB176" s="39">
        <f t="shared" si="22"/>
        <v>0.85319999999999996</v>
      </c>
      <c r="AC176" s="39">
        <f t="shared" si="22"/>
        <v>0.85260000000000002</v>
      </c>
      <c r="AD176" s="39">
        <f t="shared" si="22"/>
        <v>0.84719999999999995</v>
      </c>
      <c r="AE176" s="39">
        <f t="shared" si="22"/>
        <v>0.81479999999999997</v>
      </c>
      <c r="AF176" s="39">
        <f t="shared" si="22"/>
        <v>0.79020000000000001</v>
      </c>
      <c r="AG176" s="39">
        <f t="shared" si="22"/>
        <v>0.79920000000000002</v>
      </c>
      <c r="AH176" s="39">
        <f t="shared" si="22"/>
        <v>0.82440000000000002</v>
      </c>
      <c r="AI176" s="39">
        <f t="shared" ref="AI176:AR176" si="23">0.06*AI139</f>
        <v>0.87239999999999995</v>
      </c>
      <c r="AJ176" s="39">
        <f t="shared" si="23"/>
        <v>0.89579999999999993</v>
      </c>
      <c r="AK176" s="39">
        <f t="shared" si="23"/>
        <v>0.97260000000000002</v>
      </c>
      <c r="AL176" s="39">
        <f t="shared" si="23"/>
        <v>1.0242</v>
      </c>
      <c r="AM176" s="39">
        <f t="shared" si="23"/>
        <v>1.0422</v>
      </c>
      <c r="AN176" s="39">
        <f t="shared" si="23"/>
        <v>1.0056</v>
      </c>
      <c r="AO176" s="39">
        <f t="shared" si="23"/>
        <v>0.97739999999999994</v>
      </c>
      <c r="AP176" s="39">
        <f t="shared" si="23"/>
        <v>0.97020000000000006</v>
      </c>
      <c r="AQ176" s="39">
        <f t="shared" si="23"/>
        <v>0.98039999999999994</v>
      </c>
      <c r="AR176" s="39">
        <f t="shared" si="23"/>
        <v>0.98880000000000001</v>
      </c>
    </row>
    <row r="177" spans="1:44" ht="14.65" customHeight="1">
      <c r="A177" s="12"/>
      <c r="B177" s="12"/>
      <c r="C177" s="8" t="s">
        <v>195</v>
      </c>
      <c r="D177" s="8"/>
      <c r="E177" s="34" t="s">
        <v>189</v>
      </c>
      <c r="F177" s="39">
        <v>29.262670306229001</v>
      </c>
      <c r="G177" s="39">
        <v>30.738934508763101</v>
      </c>
      <c r="H177" s="39">
        <v>28.477089647918699</v>
      </c>
      <c r="I177" s="39">
        <v>21.7369137565877</v>
      </c>
      <c r="J177" s="39">
        <v>15.090731092650399</v>
      </c>
      <c r="K177" s="39">
        <v>11.9808791979594</v>
      </c>
      <c r="L177" s="39">
        <v>7.5693922629191501</v>
      </c>
      <c r="M177" s="39">
        <v>5.6653353375481403</v>
      </c>
      <c r="N177" s="39">
        <v>3.5927634740297498</v>
      </c>
      <c r="O177" s="39">
        <v>3.9174271159432199</v>
      </c>
      <c r="P177" s="39">
        <v>3.7346534472751101</v>
      </c>
      <c r="Q177" s="39">
        <v>3.7454303085028999</v>
      </c>
      <c r="R177" s="39">
        <v>3.0621830971577801</v>
      </c>
      <c r="S177" s="39">
        <v>2.7840831465606102</v>
      </c>
      <c r="T177" s="39">
        <v>2.9947745678156701</v>
      </c>
      <c r="U177" s="39">
        <v>3.0358020224916</v>
      </c>
      <c r="V177" s="39">
        <v>3.1871025180147199</v>
      </c>
      <c r="W177" s="39">
        <v>3.2719120088098701</v>
      </c>
      <c r="X177" s="39">
        <v>2.5906711979177599</v>
      </c>
      <c r="Y177" s="39">
        <v>2.1669617246075301</v>
      </c>
      <c r="Z177" s="39">
        <v>1.11237479386191</v>
      </c>
      <c r="AA177" s="39">
        <v>1.0361896226252301</v>
      </c>
      <c r="AB177" s="39">
        <v>0.91867666765200895</v>
      </c>
      <c r="AC177" s="39">
        <v>0.89492069171000599</v>
      </c>
      <c r="AD177" s="39">
        <v>0.58765256287195</v>
      </c>
      <c r="AE177" s="39">
        <v>0.50363068826426904</v>
      </c>
      <c r="AF177" s="39">
        <v>0.285769026694221</v>
      </c>
      <c r="AG177" s="39">
        <v>0.265580990826639</v>
      </c>
      <c r="AH177" s="39">
        <v>0.20381032368459301</v>
      </c>
      <c r="AI177" s="51">
        <v>0.20285496340974901</v>
      </c>
      <c r="AJ177" s="51">
        <v>0.190620338800679</v>
      </c>
      <c r="AK177" s="51">
        <v>0.20097921202748401</v>
      </c>
      <c r="AL177" s="51">
        <v>5.9820542969642298E-3</v>
      </c>
      <c r="AM177" s="51">
        <v>4.4816373222463296E-3</v>
      </c>
      <c r="AN177" s="51">
        <v>3.6380669769850598E-3</v>
      </c>
      <c r="AO177" s="51">
        <v>2.7213413495014399E-3</v>
      </c>
      <c r="AP177" s="51">
        <v>3.2099613432783601E-3</v>
      </c>
      <c r="AQ177" s="51">
        <v>2.1525426162844002E-3</v>
      </c>
      <c r="AR177" s="51">
        <v>2.3265898546459998E-3</v>
      </c>
    </row>
    <row r="178" spans="1:44" ht="14.65" customHeight="1">
      <c r="A178" s="12"/>
      <c r="B178" s="12"/>
      <c r="C178" s="8" t="s">
        <v>179</v>
      </c>
      <c r="D178" s="8"/>
      <c r="E178" s="34" t="s">
        <v>189</v>
      </c>
      <c r="F178" s="39">
        <v>3.0795668167345802</v>
      </c>
      <c r="G178" s="39">
        <v>4.6058527377444101</v>
      </c>
      <c r="H178" s="39">
        <v>2.2636742247820698</v>
      </c>
      <c r="I178" s="39">
        <v>3.0116831735810999E-4</v>
      </c>
      <c r="J178" s="39">
        <v>1.5481391780774401E-4</v>
      </c>
      <c r="K178" s="39">
        <v>7.9428627199865597E-5</v>
      </c>
      <c r="L178" s="39">
        <v>4.0176212871276002E-5</v>
      </c>
      <c r="M178" s="39">
        <v>3.6754950231200299E-5</v>
      </c>
      <c r="N178" s="39">
        <v>5.9309704859396001E-7</v>
      </c>
      <c r="O178" s="39">
        <v>2.4037213896584601E-5</v>
      </c>
      <c r="P178" s="39">
        <v>8.1328180866753396E-5</v>
      </c>
      <c r="Q178" s="39">
        <v>4.0549887515540099E-5</v>
      </c>
      <c r="R178" s="39">
        <v>4.28240601103499E-5</v>
      </c>
      <c r="S178" s="39">
        <v>4.8520689717178696E-6</v>
      </c>
      <c r="T178" s="39">
        <v>2.9982694226000002E-10</v>
      </c>
      <c r="U178" s="39">
        <v>5.8365114359800002E-9</v>
      </c>
      <c r="V178" s="39">
        <v>1.1091476296249999E-8</v>
      </c>
      <c r="W178" s="39">
        <v>2.49178839116813E-4</v>
      </c>
      <c r="X178" s="39">
        <v>6.6036920836932099E-5</v>
      </c>
      <c r="Y178" s="39">
        <v>1.2386602480417201E-5</v>
      </c>
      <c r="Z178" s="39">
        <v>9.8138396911922506E-5</v>
      </c>
      <c r="AA178" s="39">
        <v>1.86845547420375E-4</v>
      </c>
      <c r="AB178" s="39">
        <v>4.2514312454169603E-4</v>
      </c>
      <c r="AC178" s="39">
        <v>3.0658262326914101E-4</v>
      </c>
      <c r="AD178" s="39">
        <v>8.3931390283368699E-5</v>
      </c>
      <c r="AE178" s="39">
        <v>1.2837637976383001E-4</v>
      </c>
      <c r="AF178" s="39">
        <v>3.0603163493333899E-4</v>
      </c>
      <c r="AG178" s="39">
        <v>8.8064447106809898E-5</v>
      </c>
      <c r="AH178" s="39">
        <v>1.0108848730957901E-4</v>
      </c>
      <c r="AI178" s="51">
        <v>7.7039702238185806E-5</v>
      </c>
      <c r="AJ178" s="51">
        <v>2.4489886366012802E-4</v>
      </c>
      <c r="AK178" s="51">
        <v>1.6488242342356101E-6</v>
      </c>
      <c r="AL178" s="51">
        <v>7.8636922848572595E-5</v>
      </c>
      <c r="AM178" s="51">
        <v>1.3103501264821001E-5</v>
      </c>
      <c r="AN178" s="51">
        <v>7.7726145004594304E-5</v>
      </c>
      <c r="AO178" s="51">
        <v>5.1191545798551101E-5</v>
      </c>
      <c r="AP178" s="51">
        <v>1.3817475495393199E-4</v>
      </c>
      <c r="AQ178" s="51">
        <v>1.9869253196220401E-5</v>
      </c>
      <c r="AR178" s="51">
        <v>9.7891189098944906E-5</v>
      </c>
    </row>
    <row r="179" spans="1:44" ht="14.65" customHeight="1">
      <c r="A179" s="12"/>
      <c r="B179" s="12"/>
      <c r="C179" s="8" t="s">
        <v>196</v>
      </c>
      <c r="D179" s="8"/>
      <c r="E179" s="34" t="s">
        <v>189</v>
      </c>
      <c r="F179" s="39">
        <v>0.25279126912932071</v>
      </c>
      <c r="G179" s="39">
        <v>0.22386389785084387</v>
      </c>
      <c r="H179" s="39">
        <v>0.21186857972847145</v>
      </c>
      <c r="I179" s="39">
        <v>5.1062910285505289E-3</v>
      </c>
      <c r="J179" s="39">
        <v>3.1645422339915438E-3</v>
      </c>
      <c r="K179" s="39">
        <v>1.2255196690014783E-3</v>
      </c>
      <c r="L179" s="39">
        <v>2.2244974960062259E-3</v>
      </c>
      <c r="M179" s="39">
        <v>1.430640180051035E-3</v>
      </c>
      <c r="N179" s="39">
        <v>1.3908030110674E-7</v>
      </c>
      <c r="O179" s="39">
        <v>9.5581617221927992E-7</v>
      </c>
      <c r="P179" s="39">
        <v>4.1361980651192601E-6</v>
      </c>
      <c r="Q179" s="39">
        <v>2.8280966854782897E-6</v>
      </c>
      <c r="R179" s="39">
        <v>1.5871492399037101E-6</v>
      </c>
      <c r="S179" s="39">
        <v>1.7126744013703998E-7</v>
      </c>
      <c r="T179" s="39">
        <v>5.9655676090000006E-11</v>
      </c>
      <c r="U179" s="39">
        <v>1.33443265321E-9</v>
      </c>
      <c r="V179" s="39">
        <v>2.5319547586599999E-9</v>
      </c>
      <c r="W179" s="39">
        <v>5.6455174660385798E-5</v>
      </c>
      <c r="X179" s="39">
        <v>2.33871404629564E-6</v>
      </c>
      <c r="Y179" s="39">
        <v>9.0459647565169996E-7</v>
      </c>
      <c r="Z179" s="39">
        <v>7.5197714669827497E-6</v>
      </c>
      <c r="AA179" s="39">
        <v>2.9473291363886601E-5</v>
      </c>
      <c r="AB179" s="39">
        <v>1.2337635036490139E-4</v>
      </c>
      <c r="AC179" s="39">
        <v>9.4211465513266901E-5</v>
      </c>
      <c r="AD179" s="39">
        <v>4.5948889237355401E-6</v>
      </c>
      <c r="AE179" s="39">
        <v>1.498243777801839E-5</v>
      </c>
      <c r="AF179" s="39">
        <v>9.0610473254164293E-5</v>
      </c>
      <c r="AG179" s="39">
        <v>5.5953619607592201E-6</v>
      </c>
      <c r="AH179" s="39">
        <v>6.58683001887068E-6</v>
      </c>
      <c r="AI179" s="51">
        <v>3.8465949789422597E-6</v>
      </c>
      <c r="AJ179" s="51">
        <v>7.2965767323732606E-5</v>
      </c>
      <c r="AK179" s="51">
        <v>5.2167290008521996E-7</v>
      </c>
      <c r="AL179" s="51">
        <v>4.4956857943448796E-6</v>
      </c>
      <c r="AM179" s="51">
        <v>1.5492818649899501E-6</v>
      </c>
      <c r="AN179" s="51">
        <v>4.4729251374451599E-6</v>
      </c>
      <c r="AO179" s="51">
        <v>2.7943462445010997E-6</v>
      </c>
      <c r="AP179" s="51">
        <v>1.952385484171861E-5</v>
      </c>
      <c r="AQ179" s="51">
        <v>2.04632993695281E-6</v>
      </c>
      <c r="AR179" s="51">
        <v>8.0026619318470699E-6</v>
      </c>
    </row>
    <row r="180" spans="1:44" ht="14.65" customHeight="1">
      <c r="A180" s="12"/>
      <c r="B180" s="12"/>
      <c r="C180" s="8" t="s">
        <v>197</v>
      </c>
      <c r="D180" s="8"/>
      <c r="E180" s="34" t="s">
        <v>189</v>
      </c>
      <c r="F180" s="39">
        <v>3.33360940618372</v>
      </c>
      <c r="G180" s="39">
        <v>3.35203733977791</v>
      </c>
      <c r="H180" s="39">
        <v>3.3615173025378899</v>
      </c>
      <c r="I180" s="39">
        <v>3.4646041747379601</v>
      </c>
      <c r="J180" s="39">
        <v>3.46460417342549</v>
      </c>
      <c r="K180" s="39">
        <v>3.4646041810331898</v>
      </c>
      <c r="L180" s="39">
        <v>3.4740962443431598</v>
      </c>
      <c r="M180" s="39">
        <v>3.4646041981162501</v>
      </c>
      <c r="N180" s="39">
        <v>3.4646041659933502</v>
      </c>
      <c r="O180" s="39">
        <v>3.4646041566264798</v>
      </c>
      <c r="P180" s="39">
        <v>3.4740960796884899</v>
      </c>
      <c r="Q180" s="39">
        <v>3.4646040661929001</v>
      </c>
      <c r="R180" s="39">
        <v>3.4646039701527598</v>
      </c>
      <c r="S180" s="39">
        <v>3.4646041371224001</v>
      </c>
      <c r="T180" s="39">
        <v>3.4740962307221199</v>
      </c>
      <c r="U180" s="39">
        <v>3.4646041658793898</v>
      </c>
      <c r="V180" s="39">
        <v>3.4646041671891301</v>
      </c>
      <c r="W180" s="39">
        <v>3.46460219393837</v>
      </c>
      <c r="X180" s="39">
        <v>3.4740955724667701</v>
      </c>
      <c r="Y180" s="39">
        <v>3.2814695179950202</v>
      </c>
      <c r="Z180" s="39">
        <v>3.0983341519094099</v>
      </c>
      <c r="AA180" s="39">
        <v>2.9151985370202702</v>
      </c>
      <c r="AB180" s="39">
        <v>2.7395433808882999</v>
      </c>
      <c r="AC180" s="39">
        <v>2.5489262863572</v>
      </c>
      <c r="AD180" s="39">
        <v>2.2940374173081302</v>
      </c>
      <c r="AE180" s="39">
        <v>2.0391424945258398</v>
      </c>
      <c r="AF180" s="39">
        <v>1.7891309749779301</v>
      </c>
      <c r="AG180" s="39">
        <v>1.52935667835846</v>
      </c>
      <c r="AH180" s="39">
        <v>1.27446331894258</v>
      </c>
      <c r="AI180" s="51">
        <v>1.0450599987612199</v>
      </c>
      <c r="AJ180" s="51">
        <v>0.81788427579567802</v>
      </c>
      <c r="AK180" s="51">
        <v>0.58625407805630403</v>
      </c>
      <c r="AL180" s="51">
        <v>0.35684758758241703</v>
      </c>
      <c r="AM180" s="51">
        <v>0.12744538853225301</v>
      </c>
      <c r="AN180" s="51">
        <v>0</v>
      </c>
      <c r="AO180" s="51">
        <v>0</v>
      </c>
      <c r="AP180" s="51">
        <v>0</v>
      </c>
      <c r="AQ180" s="51">
        <v>0</v>
      </c>
      <c r="AR180" s="51">
        <v>0</v>
      </c>
    </row>
    <row r="181" spans="1:44" ht="14.65" customHeight="1">
      <c r="A181" s="12"/>
      <c r="B181" s="12"/>
      <c r="C181" s="8" t="s">
        <v>162</v>
      </c>
      <c r="D181" s="8"/>
      <c r="E181" s="34" t="s">
        <v>189</v>
      </c>
      <c r="F181" s="39">
        <v>8.0045970477508905E-3</v>
      </c>
      <c r="G181" s="39">
        <v>1.09797447868207E-2</v>
      </c>
      <c r="H181" s="39">
        <v>1.32304425765216E-2</v>
      </c>
      <c r="I181" s="39">
        <v>1.6981436939619201E-2</v>
      </c>
      <c r="J181" s="39">
        <v>4.17271332714617E-2</v>
      </c>
      <c r="K181" s="39">
        <v>2.8967186463418799E-2</v>
      </c>
      <c r="L181" s="39">
        <v>3.32082266397054E-2</v>
      </c>
      <c r="M181" s="39">
        <v>2.3838467444401702E-2</v>
      </c>
      <c r="N181" s="39">
        <v>1.26746219815272E-2</v>
      </c>
      <c r="O181" s="39">
        <v>3.5231413358749603E-2</v>
      </c>
      <c r="P181" s="39">
        <v>4.1045115091327702E-2</v>
      </c>
      <c r="Q181" s="39">
        <v>3.4422010004987701E-2</v>
      </c>
      <c r="R181" s="39">
        <v>3.4691462809523503E-2</v>
      </c>
      <c r="S181" s="39">
        <v>5.3906691465218898E-2</v>
      </c>
      <c r="T181" s="39">
        <v>7.9878904638331194E-2</v>
      </c>
      <c r="U181" s="39">
        <v>7.5814230932399099E-2</v>
      </c>
      <c r="V181" s="39">
        <v>8.9668487136272901E-2</v>
      </c>
      <c r="W181" s="39">
        <v>0.12498937155166</v>
      </c>
      <c r="X181" s="39">
        <v>0.13921666446938399</v>
      </c>
      <c r="Y181" s="39">
        <v>0.123888405177028</v>
      </c>
      <c r="Z181" s="39">
        <v>0.20522813399199799</v>
      </c>
      <c r="AA181" s="39">
        <v>0.15518016283494801</v>
      </c>
      <c r="AB181" s="39">
        <v>0.112039589963048</v>
      </c>
      <c r="AC181" s="39">
        <v>9.8960531111751293E-2</v>
      </c>
      <c r="AD181" s="39">
        <v>8.3613622733048606E-2</v>
      </c>
      <c r="AE181" s="39">
        <v>5.41603372470865E-2</v>
      </c>
      <c r="AF181" s="39">
        <v>3.4881762810382202E-2</v>
      </c>
      <c r="AG181" s="39">
        <v>2.5131354066595599E-2</v>
      </c>
      <c r="AH181" s="39">
        <v>3.3658272306821897E-2</v>
      </c>
      <c r="AI181" s="51">
        <v>3.3603459958762301E-2</v>
      </c>
      <c r="AJ181" s="51">
        <v>1.33324177988388E-2</v>
      </c>
      <c r="AK181" s="51">
        <v>1.2276450925262399E-2</v>
      </c>
      <c r="AL181" s="51">
        <v>1.0141081437922E-2</v>
      </c>
      <c r="AM181" s="51">
        <v>7.1839211000993899E-3</v>
      </c>
      <c r="AN181" s="51">
        <v>1.8079968053870901E-5</v>
      </c>
      <c r="AO181" s="51">
        <v>5.9981138769880302E-6</v>
      </c>
      <c r="AP181" s="51">
        <v>5.0992324745258099E-5</v>
      </c>
      <c r="AQ181" s="51">
        <v>2.00160555797122E-6</v>
      </c>
      <c r="AR181" s="51">
        <v>3.0947862277398003E-5</v>
      </c>
    </row>
    <row r="182" spans="1:44" ht="14.65" customHeight="1">
      <c r="A182" s="12"/>
      <c r="B182" s="12"/>
      <c r="C182" s="8" t="s">
        <v>198</v>
      </c>
      <c r="D182" s="8"/>
      <c r="E182" s="34" t="s">
        <v>189</v>
      </c>
      <c r="F182" s="39">
        <v>7.83698794482489E-2</v>
      </c>
      <c r="G182" s="39">
        <v>0.104395081101314</v>
      </c>
      <c r="H182" s="39">
        <v>0.21687567687933701</v>
      </c>
      <c r="I182" s="39">
        <v>0.28578849019031499</v>
      </c>
      <c r="J182" s="39">
        <v>0.33918555220437602</v>
      </c>
      <c r="K182" s="39">
        <v>0.21749382976923801</v>
      </c>
      <c r="L182" s="39">
        <v>0.18005617223526099</v>
      </c>
      <c r="M182" s="39">
        <v>0.15515792254295999</v>
      </c>
      <c r="N182" s="39">
        <v>9.5168338571714695E-2</v>
      </c>
      <c r="O182" s="39">
        <v>0.15580344624195899</v>
      </c>
      <c r="P182" s="39">
        <v>0.13436858057552201</v>
      </c>
      <c r="Q182" s="39">
        <v>0.12651586844474699</v>
      </c>
      <c r="R182" s="39">
        <v>0.110436387571335</v>
      </c>
      <c r="S182" s="39">
        <v>0.10966146793227</v>
      </c>
      <c r="T182" s="39">
        <v>0.149795987392247</v>
      </c>
      <c r="U182" s="39">
        <v>0.15060808876805701</v>
      </c>
      <c r="V182" s="39">
        <v>0.17324858027996401</v>
      </c>
      <c r="W182" s="39">
        <v>0.303679957114525</v>
      </c>
      <c r="X182" s="39">
        <v>0.37983942723942699</v>
      </c>
      <c r="Y182" s="39">
        <v>0.44588456209656102</v>
      </c>
      <c r="Z182" s="39">
        <v>0.63825406054394695</v>
      </c>
      <c r="AA182" s="39">
        <v>0.52238992585234101</v>
      </c>
      <c r="AB182" s="39">
        <v>0.38483225760206002</v>
      </c>
      <c r="AC182" s="39">
        <v>0.36561477415839899</v>
      </c>
      <c r="AD182" s="39">
        <v>0.33039929246948901</v>
      </c>
      <c r="AE182" s="39">
        <v>0.12685011321120801</v>
      </c>
      <c r="AF182" s="39">
        <v>7.8467059235406506E-2</v>
      </c>
      <c r="AG182" s="39">
        <v>4.9520458917947603E-2</v>
      </c>
      <c r="AH182" s="39">
        <v>4.8309019654068502E-2</v>
      </c>
      <c r="AI182" s="51">
        <v>4.6818668406967502E-2</v>
      </c>
      <c r="AJ182" s="51">
        <v>3.7655288630187099E-2</v>
      </c>
      <c r="AK182" s="51">
        <v>3.7396366339652598E-2</v>
      </c>
      <c r="AL182" s="51">
        <v>2.9912464715398698E-2</v>
      </c>
      <c r="AM182" s="51">
        <v>7.0577850379151897E-3</v>
      </c>
      <c r="AN182" s="51">
        <v>4.2397186942151003E-5</v>
      </c>
      <c r="AO182" s="51">
        <v>1.5331493632338899E-5</v>
      </c>
      <c r="AP182" s="51">
        <v>1.3375276561165299E-4</v>
      </c>
      <c r="AQ182" s="51">
        <v>6.0880807758181801E-6</v>
      </c>
      <c r="AR182" s="51">
        <v>9.1608549236389802E-5</v>
      </c>
    </row>
    <row r="183" spans="1:44" ht="14.65" customHeight="1">
      <c r="A183" s="12"/>
      <c r="B183" s="12"/>
      <c r="C183" s="8" t="s">
        <v>199</v>
      </c>
      <c r="D183" s="8"/>
      <c r="E183" s="34" t="s">
        <v>189</v>
      </c>
      <c r="F183" s="39">
        <v>0</v>
      </c>
      <c r="G183" s="39">
        <v>0</v>
      </c>
      <c r="H183" s="39">
        <v>0</v>
      </c>
      <c r="I183" s="39">
        <v>7.5250239215117101E-2</v>
      </c>
      <c r="J183" s="39">
        <v>0.19955466367889299</v>
      </c>
      <c r="K183" s="39">
        <v>0.29551819336762197</v>
      </c>
      <c r="L183" s="39">
        <v>0.42773711536055897</v>
      </c>
      <c r="M183" s="39">
        <v>0.38141767979893798</v>
      </c>
      <c r="N183" s="39">
        <v>0.44603680370751297</v>
      </c>
      <c r="O183" s="39">
        <v>0.48329420578723897</v>
      </c>
      <c r="P183" s="39">
        <v>0.48791252704996302</v>
      </c>
      <c r="Q183" s="39">
        <v>0.49689020858476801</v>
      </c>
      <c r="R183" s="39">
        <v>0.48865915032268697</v>
      </c>
      <c r="S183" s="39">
        <v>0.45564078616272702</v>
      </c>
      <c r="T183" s="39">
        <v>0.48671571603937702</v>
      </c>
      <c r="U183" s="39">
        <v>0.48786653941087998</v>
      </c>
      <c r="V183" s="39">
        <v>0.49615280898764402</v>
      </c>
      <c r="W183" s="39">
        <v>0.524517571201775</v>
      </c>
      <c r="X183" s="39">
        <v>0.51504927997160799</v>
      </c>
      <c r="Y183" s="39">
        <v>0.50665954488611697</v>
      </c>
      <c r="Z183" s="39">
        <v>0.49840140933757199</v>
      </c>
      <c r="AA183" s="39">
        <v>0.481469244883661</v>
      </c>
      <c r="AB183" s="39">
        <v>0.46217674805251702</v>
      </c>
      <c r="AC183" s="39">
        <v>0.45896682614255802</v>
      </c>
      <c r="AD183" s="39">
        <v>0.45734481231563301</v>
      </c>
      <c r="AE183" s="39">
        <v>0.44987415899571798</v>
      </c>
      <c r="AF183" s="39">
        <v>0.43576659712110499</v>
      </c>
      <c r="AG183" s="39">
        <v>0.44601811755936999</v>
      </c>
      <c r="AH183" s="39">
        <v>0.464998321704295</v>
      </c>
      <c r="AI183" s="51">
        <v>0.49877680484772802</v>
      </c>
      <c r="AJ183" s="51">
        <v>0.50698681361568798</v>
      </c>
      <c r="AK183" s="51">
        <v>0.55316893457900695</v>
      </c>
      <c r="AL183" s="51">
        <v>0.56216169811445504</v>
      </c>
      <c r="AM183" s="51">
        <v>0.56093802160323603</v>
      </c>
      <c r="AN183" s="51">
        <v>0.52075485603682703</v>
      </c>
      <c r="AO183" s="51">
        <v>0.49524223780392101</v>
      </c>
      <c r="AP183" s="51">
        <v>0.46084474393582903</v>
      </c>
      <c r="AQ183" s="51">
        <v>0.45064887428316802</v>
      </c>
      <c r="AR183" s="51">
        <v>0.43059203363214499</v>
      </c>
    </row>
    <row r="184" spans="1:44" ht="14.65" customHeight="1">
      <c r="A184" s="12"/>
      <c r="B184" s="12"/>
      <c r="C184" s="8"/>
      <c r="D184" s="8"/>
      <c r="E184" s="34"/>
      <c r="F184" s="39"/>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row>
    <row r="185" spans="1:44" ht="14.65" customHeight="1">
      <c r="C185" s="8" t="s">
        <v>200</v>
      </c>
      <c r="D185" s="8"/>
      <c r="E185" s="34" t="s">
        <v>189</v>
      </c>
      <c r="F185" s="39">
        <f>SUM(F175:F183)</f>
        <v>38.856612274772615</v>
      </c>
      <c r="G185" s="39">
        <f t="shared" ref="G185:AR185" si="24">SUM(G175:G183)</f>
        <v>42.024663310024401</v>
      </c>
      <c r="H185" s="39">
        <f t="shared" si="24"/>
        <v>37.537655874422995</v>
      </c>
      <c r="I185" s="39">
        <f t="shared" si="24"/>
        <v>28.319745557016617</v>
      </c>
      <c r="J185" s="39">
        <f t="shared" si="24"/>
        <v>21.674121971382416</v>
      </c>
      <c r="K185" s="39">
        <f t="shared" si="24"/>
        <v>17.948367536889069</v>
      </c>
      <c r="L185" s="39">
        <f t="shared" si="24"/>
        <v>13.087154695206715</v>
      </c>
      <c r="M185" s="39">
        <f t="shared" si="24"/>
        <v>10.902621000580972</v>
      </c>
      <c r="N185" s="39">
        <f t="shared" si="24"/>
        <v>8.354418136461204</v>
      </c>
      <c r="O185" s="39">
        <f t="shared" si="24"/>
        <v>6.5080953309877154</v>
      </c>
      <c r="P185" s="39">
        <f t="shared" si="24"/>
        <v>4.0445012140593448</v>
      </c>
      <c r="Q185" s="39">
        <f t="shared" si="24"/>
        <v>4.1007158397145034</v>
      </c>
      <c r="R185" s="39">
        <f t="shared" si="24"/>
        <v>1.277028479223437</v>
      </c>
      <c r="S185" s="39">
        <f t="shared" si="24"/>
        <v>-0.78331874742036112</v>
      </c>
      <c r="T185" s="39">
        <f t="shared" si="24"/>
        <v>-1.7099185930327727</v>
      </c>
      <c r="U185" s="39">
        <f t="shared" si="24"/>
        <v>-1.809034945346728</v>
      </c>
      <c r="V185" s="39">
        <f t="shared" si="24"/>
        <v>-1.6393834247688375</v>
      </c>
      <c r="W185" s="39">
        <f t="shared" si="24"/>
        <v>-1.7451732633700212</v>
      </c>
      <c r="X185" s="39">
        <f t="shared" si="24"/>
        <v>-3.4131794823001678</v>
      </c>
      <c r="Y185" s="39">
        <f t="shared" si="24"/>
        <v>-3.7015329540387891</v>
      </c>
      <c r="Z185" s="39">
        <f t="shared" si="24"/>
        <v>-4.6783217921867841</v>
      </c>
      <c r="AA185" s="39">
        <f t="shared" si="24"/>
        <v>-6.8055561879447675</v>
      </c>
      <c r="AB185" s="39">
        <f t="shared" si="24"/>
        <v>-7.0725128363671583</v>
      </c>
      <c r="AC185" s="39">
        <f t="shared" si="24"/>
        <v>-7.351370096431304</v>
      </c>
      <c r="AD185" s="39">
        <f t="shared" si="24"/>
        <v>-9.6181737660225384</v>
      </c>
      <c r="AE185" s="39">
        <f t="shared" si="24"/>
        <v>-9.646488848938338</v>
      </c>
      <c r="AF185" s="39">
        <f t="shared" si="24"/>
        <v>-11.396727937052768</v>
      </c>
      <c r="AG185" s="39">
        <f t="shared" si="24"/>
        <v>-11.884638740461916</v>
      </c>
      <c r="AH185" s="39">
        <f t="shared" si="24"/>
        <v>-12.563833068390313</v>
      </c>
      <c r="AI185" s="39">
        <f t="shared" si="24"/>
        <v>-13.777315218318357</v>
      </c>
      <c r="AJ185" s="39">
        <f t="shared" si="24"/>
        <v>-16.140973000727946</v>
      </c>
      <c r="AK185" s="39">
        <f t="shared" si="24"/>
        <v>-18.762772787575155</v>
      </c>
      <c r="AL185" s="39">
        <f t="shared" si="24"/>
        <v>-19.917151981244199</v>
      </c>
      <c r="AM185" s="39">
        <f t="shared" si="24"/>
        <v>-20.45827859362112</v>
      </c>
      <c r="AN185" s="39">
        <f t="shared" si="24"/>
        <v>-19.971714400761048</v>
      </c>
      <c r="AO185" s="39">
        <f t="shared" si="24"/>
        <v>-19.621781105347026</v>
      </c>
      <c r="AP185" s="39">
        <f t="shared" si="24"/>
        <v>-19.342682851020736</v>
      </c>
      <c r="AQ185" s="39">
        <f t="shared" si="24"/>
        <v>-19.475788577831079</v>
      </c>
      <c r="AR185" s="39">
        <f t="shared" si="24"/>
        <v>-19.590582926250658</v>
      </c>
    </row>
    <row r="186" spans="1:44">
      <c r="A186" s="12"/>
      <c r="B186" s="12"/>
      <c r="F186" s="50"/>
      <c r="G186" s="50"/>
      <c r="H186" s="50"/>
      <c r="I186" s="50"/>
      <c r="J186" s="50"/>
      <c r="K186" s="50"/>
      <c r="L186" s="50"/>
      <c r="M186" s="50"/>
      <c r="N186" s="50"/>
      <c r="O186" s="50"/>
      <c r="P186" s="50"/>
      <c r="Q186" s="50"/>
      <c r="R186" s="50"/>
      <c r="S186" s="50"/>
      <c r="T186" s="50"/>
      <c r="U186" s="50"/>
      <c r="V186" s="50"/>
      <c r="W186" s="50"/>
      <c r="X186" s="50"/>
      <c r="Y186" s="50"/>
      <c r="Z186" s="50"/>
      <c r="AA186" s="50"/>
      <c r="AB186" s="50"/>
      <c r="AC186" s="50"/>
      <c r="AD186" s="50"/>
      <c r="AE186" s="50"/>
      <c r="AF186" s="50"/>
      <c r="AG186" s="50"/>
      <c r="AH186" s="50"/>
      <c r="AI186" s="50"/>
      <c r="AJ186" s="50"/>
      <c r="AK186" s="50"/>
      <c r="AL186" s="50"/>
      <c r="AM186" s="50"/>
      <c r="AN186" s="50"/>
      <c r="AO186" s="50"/>
      <c r="AP186" s="50"/>
      <c r="AQ186" s="50"/>
      <c r="AR186" s="50"/>
    </row>
    <row r="187" spans="1:44">
      <c r="A187" s="30" t="s">
        <v>29</v>
      </c>
      <c r="B187" s="30"/>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31"/>
      <c r="AJ187" s="31"/>
      <c r="AK187" s="31"/>
      <c r="AL187" s="31"/>
      <c r="AM187" s="31"/>
      <c r="AN187" s="31"/>
      <c r="AO187" s="31"/>
      <c r="AP187" s="31"/>
      <c r="AQ187" s="31"/>
      <c r="AR187" s="31"/>
    </row>
    <row r="188" spans="1:44">
      <c r="A188" s="32"/>
      <c r="B188" s="32"/>
      <c r="C188" s="32" t="s">
        <v>50</v>
      </c>
      <c r="D188" s="32"/>
      <c r="E188" s="32" t="s">
        <v>51</v>
      </c>
      <c r="F188" s="33">
        <v>2022</v>
      </c>
      <c r="G188" s="33">
        <v>2023</v>
      </c>
      <c r="H188" s="33">
        <v>2024</v>
      </c>
      <c r="I188" s="33">
        <v>2025</v>
      </c>
      <c r="J188" s="33">
        <v>2026</v>
      </c>
      <c r="K188" s="33">
        <v>2027</v>
      </c>
      <c r="L188" s="33">
        <v>2028</v>
      </c>
      <c r="M188" s="33">
        <v>2029</v>
      </c>
      <c r="N188" s="33">
        <v>2030</v>
      </c>
      <c r="O188" s="33">
        <v>2031</v>
      </c>
      <c r="P188" s="33">
        <v>2032</v>
      </c>
      <c r="Q188" s="33">
        <v>2033</v>
      </c>
      <c r="R188" s="33">
        <v>2034</v>
      </c>
      <c r="S188" s="33">
        <v>2035</v>
      </c>
      <c r="T188" s="33">
        <v>2036</v>
      </c>
      <c r="U188" s="33">
        <v>2037</v>
      </c>
      <c r="V188" s="33">
        <v>2038</v>
      </c>
      <c r="W188" s="33">
        <v>2039</v>
      </c>
      <c r="X188" s="33">
        <v>2040</v>
      </c>
      <c r="Y188" s="33">
        <v>2041</v>
      </c>
      <c r="Z188" s="33">
        <v>2042</v>
      </c>
      <c r="AA188" s="33">
        <v>2043</v>
      </c>
      <c r="AB188" s="33">
        <v>2044</v>
      </c>
      <c r="AC188" s="33">
        <v>2045</v>
      </c>
      <c r="AD188" s="33">
        <v>2046</v>
      </c>
      <c r="AE188" s="33">
        <v>2047</v>
      </c>
      <c r="AF188" s="33">
        <v>2048</v>
      </c>
      <c r="AG188" s="33">
        <v>2049</v>
      </c>
      <c r="AH188" s="33">
        <v>2050</v>
      </c>
      <c r="AI188" s="33">
        <v>2051</v>
      </c>
      <c r="AJ188" s="33">
        <v>2052</v>
      </c>
      <c r="AK188" s="33">
        <v>2053</v>
      </c>
      <c r="AL188" s="33">
        <v>2054</v>
      </c>
      <c r="AM188" s="33">
        <v>2055</v>
      </c>
      <c r="AN188" s="33">
        <v>2056</v>
      </c>
      <c r="AO188" s="33">
        <v>2057</v>
      </c>
      <c r="AP188" s="33">
        <v>2058</v>
      </c>
      <c r="AQ188" s="33">
        <v>2059</v>
      </c>
      <c r="AR188" s="33">
        <v>2060</v>
      </c>
    </row>
    <row r="189" spans="1:44">
      <c r="A189" s="12"/>
      <c r="B189" s="12" t="s">
        <v>201</v>
      </c>
      <c r="C189" s="8" t="s">
        <v>170</v>
      </c>
      <c r="D189" s="8"/>
      <c r="E189" s="34" t="s">
        <v>117</v>
      </c>
      <c r="F189" s="39">
        <v>157.94</v>
      </c>
      <c r="G189" s="39">
        <v>129.30000000000001</v>
      </c>
      <c r="H189" s="39">
        <v>96.47</v>
      </c>
      <c r="I189" s="39">
        <v>67.61</v>
      </c>
      <c r="J189" s="39">
        <v>51.38</v>
      </c>
      <c r="K189" s="39">
        <v>42.53</v>
      </c>
      <c r="L189" s="39">
        <v>34.83</v>
      </c>
      <c r="M189" s="39">
        <v>28.89</v>
      </c>
      <c r="N189" s="39">
        <v>26.32</v>
      </c>
      <c r="O189" s="39">
        <v>27.14</v>
      </c>
      <c r="P189" s="39">
        <v>26.18</v>
      </c>
      <c r="Q189" s="39">
        <v>26.24</v>
      </c>
      <c r="R189" s="39">
        <v>25.22</v>
      </c>
      <c r="S189" s="39">
        <v>24.3</v>
      </c>
      <c r="T189" s="39">
        <v>25.11</v>
      </c>
      <c r="U189" s="39">
        <v>26.09</v>
      </c>
      <c r="V189" s="39">
        <v>26.99</v>
      </c>
      <c r="W189" s="39">
        <v>27.76</v>
      </c>
      <c r="X189" s="39">
        <v>27.74</v>
      </c>
      <c r="Y189" s="39">
        <v>27.42</v>
      </c>
      <c r="Z189" s="39">
        <v>28.23</v>
      </c>
      <c r="AA189" s="39">
        <v>27.73</v>
      </c>
      <c r="AB189" s="39">
        <v>26.99</v>
      </c>
      <c r="AC189" s="39">
        <v>27.52</v>
      </c>
      <c r="AD189" s="39">
        <v>27.48</v>
      </c>
      <c r="AE189" s="39">
        <v>26.18</v>
      </c>
      <c r="AF189" s="39">
        <v>25.2</v>
      </c>
      <c r="AG189" s="39">
        <v>24.68</v>
      </c>
      <c r="AH189" s="39">
        <v>24.7</v>
      </c>
      <c r="AI189" s="39">
        <v>26.19</v>
      </c>
      <c r="AJ189" s="39">
        <v>26.6</v>
      </c>
      <c r="AK189" s="39">
        <v>28.7</v>
      </c>
      <c r="AL189" s="39">
        <v>28.89</v>
      </c>
      <c r="AM189" s="39">
        <v>28.91</v>
      </c>
      <c r="AN189" s="39">
        <v>27.7</v>
      </c>
      <c r="AO189" s="39">
        <v>26.89</v>
      </c>
      <c r="AP189" s="39">
        <v>25.75</v>
      </c>
      <c r="AQ189" s="39">
        <v>25.63</v>
      </c>
      <c r="AR189" s="39">
        <v>25.04</v>
      </c>
    </row>
    <row r="190" spans="1:44">
      <c r="A190" s="40"/>
      <c r="B190" s="12"/>
      <c r="C190" s="8" t="s">
        <v>171</v>
      </c>
      <c r="D190" s="8"/>
      <c r="E190" s="34" t="s">
        <v>117</v>
      </c>
      <c r="F190" s="39">
        <v>161.9</v>
      </c>
      <c r="G190" s="39">
        <v>133.97999999999999</v>
      </c>
      <c r="H190" s="39">
        <v>100.97</v>
      </c>
      <c r="I190" s="39">
        <v>72.819999999999993</v>
      </c>
      <c r="J190" s="39">
        <v>56.84</v>
      </c>
      <c r="K190" s="39">
        <v>48.49</v>
      </c>
      <c r="L190" s="39">
        <v>40.71</v>
      </c>
      <c r="M190" s="39">
        <v>35.01</v>
      </c>
      <c r="N190" s="39">
        <v>32.200000000000003</v>
      </c>
      <c r="O190" s="39">
        <v>33.299999999999997</v>
      </c>
      <c r="P190" s="39">
        <v>32.200000000000003</v>
      </c>
      <c r="Q190" s="39">
        <v>32.35</v>
      </c>
      <c r="R190" s="39">
        <v>31.25</v>
      </c>
      <c r="S190" s="39">
        <v>30.15</v>
      </c>
      <c r="T190" s="39">
        <v>30.95</v>
      </c>
      <c r="U190" s="39">
        <v>31.82</v>
      </c>
      <c r="V190" s="39">
        <v>32.700000000000003</v>
      </c>
      <c r="W190" s="39">
        <v>33.61</v>
      </c>
      <c r="X190" s="39">
        <v>33.450000000000003</v>
      </c>
      <c r="Y190" s="39">
        <v>32.9</v>
      </c>
      <c r="Z190" s="39">
        <v>33.26</v>
      </c>
      <c r="AA190" s="39">
        <v>32.31</v>
      </c>
      <c r="AB190" s="39">
        <v>31.02</v>
      </c>
      <c r="AC190" s="39">
        <v>31.23</v>
      </c>
      <c r="AD190" s="39">
        <v>30.93</v>
      </c>
      <c r="AE190" s="39">
        <v>29.26</v>
      </c>
      <c r="AF190" s="39">
        <v>28.14</v>
      </c>
      <c r="AG190" s="39">
        <v>27.58</v>
      </c>
      <c r="AH190" s="39">
        <v>27.66</v>
      </c>
      <c r="AI190" s="39">
        <v>29.03</v>
      </c>
      <c r="AJ190" s="39">
        <v>29.35</v>
      </c>
      <c r="AK190" s="39">
        <v>31.39</v>
      </c>
      <c r="AL190" s="39">
        <v>31.48</v>
      </c>
      <c r="AM190" s="39">
        <v>31.44</v>
      </c>
      <c r="AN190" s="39">
        <v>30.27</v>
      </c>
      <c r="AO190" s="39">
        <v>29.77</v>
      </c>
      <c r="AP190" s="39">
        <v>28.56</v>
      </c>
      <c r="AQ190" s="39">
        <v>28.61</v>
      </c>
      <c r="AR190" s="39">
        <v>28.11</v>
      </c>
    </row>
    <row r="191" spans="1:44">
      <c r="A191" s="12"/>
      <c r="B191" s="12"/>
      <c r="C191" s="8" t="s">
        <v>202</v>
      </c>
      <c r="D191" s="8"/>
      <c r="E191" s="34" t="s">
        <v>117</v>
      </c>
      <c r="F191" s="39">
        <v>151.75</v>
      </c>
      <c r="G191" s="39">
        <v>130.19</v>
      </c>
      <c r="H191" s="39">
        <v>96.86</v>
      </c>
      <c r="I191" s="39">
        <v>68.91</v>
      </c>
      <c r="J191" s="39">
        <v>53.66</v>
      </c>
      <c r="K191" s="39">
        <v>46.21</v>
      </c>
      <c r="L191" s="39">
        <v>38.93</v>
      </c>
      <c r="M191" s="39">
        <v>33.44</v>
      </c>
      <c r="N191" s="39">
        <v>30.02</v>
      </c>
      <c r="O191" s="39">
        <v>30.47</v>
      </c>
      <c r="P191" s="39">
        <v>27.55</v>
      </c>
      <c r="Q191" s="39">
        <v>27.16</v>
      </c>
      <c r="R191" s="39">
        <v>25.72</v>
      </c>
      <c r="S191" s="39">
        <v>24.14</v>
      </c>
      <c r="T191" s="39">
        <v>25.89</v>
      </c>
      <c r="U191" s="39">
        <v>27.07</v>
      </c>
      <c r="V191" s="39">
        <v>29.09</v>
      </c>
      <c r="W191" s="39">
        <v>31.05</v>
      </c>
      <c r="X191" s="39">
        <v>31.4</v>
      </c>
      <c r="Y191" s="39">
        <v>31.15</v>
      </c>
      <c r="Z191" s="39">
        <v>31.52</v>
      </c>
      <c r="AA191" s="39">
        <v>31.22</v>
      </c>
      <c r="AB191" s="39">
        <v>30.44</v>
      </c>
      <c r="AC191" s="39">
        <v>30.81</v>
      </c>
      <c r="AD191" s="39">
        <v>30.58</v>
      </c>
      <c r="AE191" s="39">
        <v>29.28</v>
      </c>
      <c r="AF191" s="39">
        <v>28.03</v>
      </c>
      <c r="AG191" s="39">
        <v>27.06</v>
      </c>
      <c r="AH191" s="39">
        <v>27.1</v>
      </c>
      <c r="AI191" s="39">
        <v>29.18</v>
      </c>
      <c r="AJ191" s="39">
        <v>29.7</v>
      </c>
      <c r="AK191" s="39">
        <v>32.369999999999997</v>
      </c>
      <c r="AL191" s="39">
        <v>32.770000000000003</v>
      </c>
      <c r="AM191" s="39">
        <v>32.35</v>
      </c>
      <c r="AN191" s="39">
        <v>30.76</v>
      </c>
      <c r="AO191" s="39">
        <v>30.11</v>
      </c>
      <c r="AP191" s="39">
        <v>28.18</v>
      </c>
      <c r="AQ191" s="39">
        <v>28.06</v>
      </c>
      <c r="AR191" s="39">
        <v>27.3</v>
      </c>
    </row>
    <row r="192" spans="1:44">
      <c r="A192" s="12"/>
      <c r="B192" s="37" t="s">
        <v>203</v>
      </c>
      <c r="C192" s="8"/>
      <c r="D192" s="8"/>
      <c r="E192" s="8"/>
      <c r="F192" s="39"/>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c r="AE192" s="39"/>
      <c r="AF192" s="39"/>
      <c r="AG192" s="39"/>
      <c r="AH192" s="39"/>
      <c r="AI192" s="39"/>
      <c r="AJ192" s="39"/>
      <c r="AK192" s="39"/>
      <c r="AL192" s="39"/>
      <c r="AM192" s="39"/>
      <c r="AN192" s="39"/>
      <c r="AO192" s="39"/>
      <c r="AP192" s="39"/>
      <c r="AQ192" s="39"/>
      <c r="AR192" s="39"/>
    </row>
    <row r="193" spans="1:44">
      <c r="A193" s="12"/>
      <c r="B193" s="12"/>
      <c r="C193" s="8"/>
      <c r="D193" s="8"/>
      <c r="E193" s="8"/>
      <c r="F193" s="43"/>
      <c r="G193" s="43"/>
      <c r="H193" s="43"/>
      <c r="I193" s="43"/>
      <c r="J193" s="43"/>
      <c r="K193" s="43"/>
      <c r="L193" s="43"/>
      <c r="M193" s="43"/>
      <c r="N193" s="43"/>
      <c r="O193" s="43"/>
      <c r="P193" s="43"/>
      <c r="Q193" s="43"/>
      <c r="R193" s="43"/>
      <c r="S193" s="43"/>
      <c r="T193" s="43"/>
      <c r="U193" s="43"/>
      <c r="V193" s="43"/>
      <c r="W193" s="43"/>
      <c r="X193" s="43"/>
      <c r="Y193" s="43"/>
      <c r="Z193" s="43"/>
      <c r="AA193" s="43"/>
      <c r="AB193" s="43"/>
      <c r="AC193" s="43"/>
      <c r="AD193" s="43"/>
      <c r="AE193" s="43"/>
      <c r="AF193" s="43"/>
      <c r="AG193" s="43"/>
      <c r="AH193" s="43"/>
      <c r="AI193" s="43"/>
      <c r="AJ193" s="43"/>
      <c r="AK193" s="43"/>
      <c r="AL193" s="43"/>
      <c r="AM193" s="43"/>
      <c r="AN193" s="43"/>
      <c r="AO193" s="43"/>
      <c r="AP193" s="43"/>
      <c r="AQ193" s="43"/>
      <c r="AR193" s="43"/>
    </row>
    <row r="194" spans="1:44">
      <c r="A194" s="32"/>
      <c r="B194" s="32"/>
      <c r="C194" s="32" t="s">
        <v>50</v>
      </c>
      <c r="D194" s="32"/>
      <c r="E194" s="32" t="s">
        <v>51</v>
      </c>
      <c r="F194" s="33">
        <v>2022</v>
      </c>
      <c r="G194" s="33">
        <v>2023</v>
      </c>
      <c r="H194" s="33">
        <v>2024</v>
      </c>
      <c r="I194" s="33">
        <v>2025</v>
      </c>
      <c r="J194" s="33">
        <v>2026</v>
      </c>
      <c r="K194" s="33">
        <v>2027</v>
      </c>
      <c r="L194" s="33">
        <v>2028</v>
      </c>
      <c r="M194" s="33">
        <v>2029</v>
      </c>
      <c r="N194" s="33">
        <v>2030</v>
      </c>
      <c r="O194" s="33">
        <v>2031</v>
      </c>
      <c r="P194" s="33">
        <v>2032</v>
      </c>
      <c r="Q194" s="33">
        <v>2033</v>
      </c>
      <c r="R194" s="33">
        <v>2034</v>
      </c>
      <c r="S194" s="33">
        <v>2035</v>
      </c>
      <c r="T194" s="33">
        <v>2036</v>
      </c>
      <c r="U194" s="33">
        <v>2037</v>
      </c>
      <c r="V194" s="33">
        <v>2038</v>
      </c>
      <c r="W194" s="33">
        <v>2039</v>
      </c>
      <c r="X194" s="33">
        <v>2040</v>
      </c>
      <c r="Y194" s="33">
        <v>2041</v>
      </c>
      <c r="Z194" s="33">
        <v>2042</v>
      </c>
      <c r="AA194" s="33">
        <v>2043</v>
      </c>
      <c r="AB194" s="33">
        <v>2044</v>
      </c>
      <c r="AC194" s="33">
        <v>2045</v>
      </c>
      <c r="AD194" s="33">
        <v>2046</v>
      </c>
      <c r="AE194" s="33">
        <v>2047</v>
      </c>
      <c r="AF194" s="33">
        <v>2048</v>
      </c>
      <c r="AG194" s="33">
        <v>2049</v>
      </c>
      <c r="AH194" s="33">
        <v>2050</v>
      </c>
      <c r="AI194" s="33">
        <v>2051</v>
      </c>
      <c r="AJ194" s="33">
        <v>2052</v>
      </c>
      <c r="AK194" s="33">
        <v>2053</v>
      </c>
      <c r="AL194" s="33">
        <v>2054</v>
      </c>
      <c r="AM194" s="33">
        <v>2055</v>
      </c>
      <c r="AN194" s="33">
        <v>2056</v>
      </c>
      <c r="AO194" s="33">
        <v>2057</v>
      </c>
      <c r="AP194" s="33">
        <v>2058</v>
      </c>
      <c r="AQ194" s="33">
        <v>2059</v>
      </c>
      <c r="AR194" s="33">
        <v>2060</v>
      </c>
    </row>
    <row r="195" spans="1:44">
      <c r="A195" s="12"/>
      <c r="B195" s="12" t="s">
        <v>201</v>
      </c>
      <c r="C195" s="8" t="s">
        <v>170</v>
      </c>
      <c r="D195" s="8"/>
      <c r="E195" s="34" t="s">
        <v>117</v>
      </c>
      <c r="F195" s="39">
        <v>157.96</v>
      </c>
      <c r="G195" s="39">
        <v>129.30000000000001</v>
      </c>
      <c r="H195" s="39">
        <v>96.47</v>
      </c>
      <c r="I195" s="39">
        <v>67.650000000000006</v>
      </c>
      <c r="J195" s="39">
        <v>51.5</v>
      </c>
      <c r="K195" s="39">
        <v>42.93</v>
      </c>
      <c r="L195" s="39">
        <v>35.97</v>
      </c>
      <c r="M195" s="39">
        <v>30.8</v>
      </c>
      <c r="N195" s="39">
        <v>28.19</v>
      </c>
      <c r="O195" s="39">
        <v>29.09</v>
      </c>
      <c r="P195" s="39">
        <v>28.23</v>
      </c>
      <c r="Q195" s="39">
        <v>28.53</v>
      </c>
      <c r="R195" s="39">
        <v>27.49</v>
      </c>
      <c r="S195" s="39">
        <v>26.51</v>
      </c>
      <c r="T195" s="39">
        <v>27.25</v>
      </c>
      <c r="U195" s="39">
        <v>28.18</v>
      </c>
      <c r="V195" s="39">
        <v>28.87</v>
      </c>
      <c r="W195" s="39">
        <v>29.42</v>
      </c>
      <c r="X195" s="39">
        <v>29.28</v>
      </c>
      <c r="Y195" s="39">
        <v>28.86</v>
      </c>
      <c r="Z195" s="39">
        <v>29.46</v>
      </c>
      <c r="AA195" s="39">
        <v>28.8</v>
      </c>
      <c r="AB195" s="39">
        <v>27.91</v>
      </c>
      <c r="AC195" s="39">
        <v>28.31</v>
      </c>
      <c r="AD195" s="39">
        <v>28.17</v>
      </c>
      <c r="AE195" s="39">
        <v>26.8</v>
      </c>
      <c r="AF195" s="39">
        <v>25.77</v>
      </c>
      <c r="AG195" s="39">
        <v>25.18</v>
      </c>
      <c r="AH195" s="39">
        <v>25.18</v>
      </c>
      <c r="AI195" s="39">
        <v>26.62</v>
      </c>
      <c r="AJ195" s="39">
        <v>27</v>
      </c>
      <c r="AK195" s="39">
        <v>29.04</v>
      </c>
      <c r="AL195" s="39">
        <v>29.19</v>
      </c>
      <c r="AM195" s="39">
        <v>29.19</v>
      </c>
      <c r="AN195" s="39">
        <v>27.97</v>
      </c>
      <c r="AO195" s="39">
        <v>27.16</v>
      </c>
      <c r="AP195" s="39">
        <v>26.01</v>
      </c>
      <c r="AQ195" s="39">
        <v>25.89</v>
      </c>
      <c r="AR195" s="39">
        <v>25.29</v>
      </c>
    </row>
    <row r="196" spans="1:44">
      <c r="A196" s="40"/>
      <c r="B196" s="12"/>
      <c r="C196" s="8" t="s">
        <v>171</v>
      </c>
      <c r="D196" s="8"/>
      <c r="E196" s="34" t="s">
        <v>117</v>
      </c>
      <c r="F196" s="39">
        <v>161.9</v>
      </c>
      <c r="G196" s="39">
        <v>133.97999999999999</v>
      </c>
      <c r="H196" s="39">
        <v>100.97</v>
      </c>
      <c r="I196" s="39">
        <v>72.819999999999993</v>
      </c>
      <c r="J196" s="39">
        <v>56.86</v>
      </c>
      <c r="K196" s="39">
        <v>48.58</v>
      </c>
      <c r="L196" s="39">
        <v>41.02</v>
      </c>
      <c r="M196" s="39">
        <v>35.700000000000003</v>
      </c>
      <c r="N196" s="39">
        <v>32.81</v>
      </c>
      <c r="O196" s="39">
        <v>33.85</v>
      </c>
      <c r="P196" s="39">
        <v>32.869999999999997</v>
      </c>
      <c r="Q196" s="39">
        <v>33.08</v>
      </c>
      <c r="R196" s="39">
        <v>32.06</v>
      </c>
      <c r="S196" s="39">
        <v>30.97</v>
      </c>
      <c r="T196" s="39">
        <v>31.72</v>
      </c>
      <c r="U196" s="39">
        <v>32.479999999999997</v>
      </c>
      <c r="V196" s="39">
        <v>33.35</v>
      </c>
      <c r="W196" s="39">
        <v>34.159999999999997</v>
      </c>
      <c r="X196" s="39">
        <v>33.950000000000003</v>
      </c>
      <c r="Y196" s="39">
        <v>33.380000000000003</v>
      </c>
      <c r="Z196" s="39">
        <v>33.729999999999997</v>
      </c>
      <c r="AA196" s="39">
        <v>32.74</v>
      </c>
      <c r="AB196" s="39">
        <v>31.45</v>
      </c>
      <c r="AC196" s="39">
        <v>31.65</v>
      </c>
      <c r="AD196" s="39">
        <v>31.35</v>
      </c>
      <c r="AE196" s="39">
        <v>29.7</v>
      </c>
      <c r="AF196" s="39">
        <v>28.58</v>
      </c>
      <c r="AG196" s="39">
        <v>27.99</v>
      </c>
      <c r="AH196" s="39">
        <v>28.02</v>
      </c>
      <c r="AI196" s="39">
        <v>29.35</v>
      </c>
      <c r="AJ196" s="39">
        <v>29.63</v>
      </c>
      <c r="AK196" s="39">
        <v>31.63</v>
      </c>
      <c r="AL196" s="39">
        <v>31.69</v>
      </c>
      <c r="AM196" s="39">
        <v>31.64</v>
      </c>
      <c r="AN196" s="39">
        <v>30.44</v>
      </c>
      <c r="AO196" s="39">
        <v>29.91</v>
      </c>
      <c r="AP196" s="39">
        <v>28.68</v>
      </c>
      <c r="AQ196" s="39">
        <v>28.72</v>
      </c>
      <c r="AR196" s="39">
        <v>28.21</v>
      </c>
    </row>
    <row r="197" spans="1:44">
      <c r="A197" s="12"/>
      <c r="B197" s="12"/>
      <c r="C197" s="8" t="s">
        <v>202</v>
      </c>
      <c r="D197" s="8"/>
      <c r="E197" s="34" t="s">
        <v>117</v>
      </c>
      <c r="F197" s="39">
        <v>151.75</v>
      </c>
      <c r="G197" s="39">
        <v>130.19</v>
      </c>
      <c r="H197" s="39">
        <v>96.86</v>
      </c>
      <c r="I197" s="39">
        <v>68.91</v>
      </c>
      <c r="J197" s="39">
        <v>53.68</v>
      </c>
      <c r="K197" s="39">
        <v>46.38</v>
      </c>
      <c r="L197" s="39">
        <v>39.49</v>
      </c>
      <c r="M197" s="39">
        <v>34.4</v>
      </c>
      <c r="N197" s="39">
        <v>30.88</v>
      </c>
      <c r="O197" s="39">
        <v>31.33</v>
      </c>
      <c r="P197" s="39">
        <v>28.41</v>
      </c>
      <c r="Q197" s="39">
        <v>27.9</v>
      </c>
      <c r="R197" s="39">
        <v>26.44</v>
      </c>
      <c r="S197" s="39">
        <v>24.91</v>
      </c>
      <c r="T197" s="39">
        <v>26.51</v>
      </c>
      <c r="U197" s="39">
        <v>27.31</v>
      </c>
      <c r="V197" s="39">
        <v>29.26</v>
      </c>
      <c r="W197" s="39">
        <v>31.13</v>
      </c>
      <c r="X197" s="39">
        <v>31.42</v>
      </c>
      <c r="Y197" s="39">
        <v>31.16</v>
      </c>
      <c r="Z197" s="39">
        <v>31.53</v>
      </c>
      <c r="AA197" s="39">
        <v>31.22</v>
      </c>
      <c r="AB197" s="39">
        <v>30.44</v>
      </c>
      <c r="AC197" s="39">
        <v>30.81</v>
      </c>
      <c r="AD197" s="39">
        <v>30.58</v>
      </c>
      <c r="AE197" s="39">
        <v>29.28</v>
      </c>
      <c r="AF197" s="39">
        <v>28.04</v>
      </c>
      <c r="AG197" s="39">
        <v>27.07</v>
      </c>
      <c r="AH197" s="39">
        <v>27.11</v>
      </c>
      <c r="AI197" s="39">
        <v>29.19</v>
      </c>
      <c r="AJ197" s="39">
        <v>29.71</v>
      </c>
      <c r="AK197" s="39">
        <v>32.369999999999997</v>
      </c>
      <c r="AL197" s="39">
        <v>32.770000000000003</v>
      </c>
      <c r="AM197" s="39">
        <v>32.36</v>
      </c>
      <c r="AN197" s="39">
        <v>30.77</v>
      </c>
      <c r="AO197" s="39">
        <v>30.12</v>
      </c>
      <c r="AP197" s="39">
        <v>28.2</v>
      </c>
      <c r="AQ197" s="39">
        <v>28.07</v>
      </c>
      <c r="AR197" s="39">
        <v>27.31</v>
      </c>
    </row>
    <row r="198" spans="1:44">
      <c r="A198" s="12"/>
      <c r="B198" s="37" t="s">
        <v>204</v>
      </c>
      <c r="C198" s="8"/>
      <c r="D198" s="8"/>
      <c r="E198" s="8"/>
      <c r="F198" s="39"/>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c r="AE198" s="39"/>
      <c r="AF198" s="39"/>
      <c r="AG198" s="39"/>
      <c r="AH198" s="39"/>
      <c r="AI198" s="39"/>
      <c r="AJ198" s="39"/>
      <c r="AK198" s="39"/>
      <c r="AL198" s="39"/>
      <c r="AM198" s="39"/>
      <c r="AN198" s="39"/>
      <c r="AO198" s="39"/>
      <c r="AP198" s="39"/>
      <c r="AQ198" s="39"/>
      <c r="AR198" s="39"/>
    </row>
    <row r="199" spans="1:44">
      <c r="A199" s="12"/>
      <c r="B199" s="12"/>
      <c r="C199" s="8"/>
      <c r="D199" s="8"/>
      <c r="E199" s="8"/>
      <c r="F199" s="43"/>
      <c r="G199" s="43"/>
      <c r="H199" s="43"/>
      <c r="I199" s="43"/>
      <c r="J199" s="43"/>
      <c r="K199" s="43"/>
      <c r="L199" s="43"/>
      <c r="M199" s="43"/>
      <c r="N199" s="43"/>
      <c r="O199" s="43"/>
      <c r="P199" s="43"/>
      <c r="Q199" s="43"/>
      <c r="R199" s="43"/>
      <c r="S199" s="43"/>
      <c r="T199" s="43"/>
      <c r="U199" s="43"/>
      <c r="V199" s="43"/>
      <c r="W199" s="43"/>
      <c r="X199" s="43"/>
      <c r="Y199" s="43"/>
      <c r="Z199" s="43"/>
      <c r="AA199" s="43"/>
      <c r="AB199" s="43"/>
      <c r="AC199" s="43"/>
      <c r="AD199" s="43"/>
      <c r="AE199" s="43"/>
      <c r="AF199" s="43"/>
      <c r="AG199" s="43"/>
      <c r="AH199" s="43"/>
      <c r="AI199" s="43"/>
      <c r="AJ199" s="43"/>
      <c r="AK199" s="43"/>
      <c r="AL199" s="43"/>
      <c r="AM199" s="43"/>
      <c r="AN199" s="43"/>
      <c r="AO199" s="43"/>
      <c r="AP199" s="43"/>
      <c r="AQ199" s="43"/>
      <c r="AR199" s="43"/>
    </row>
    <row r="200" spans="1:44">
      <c r="A200" s="32"/>
      <c r="B200" s="32"/>
      <c r="C200" s="32" t="s">
        <v>50</v>
      </c>
      <c r="D200" s="32"/>
      <c r="E200" s="32" t="s">
        <v>51</v>
      </c>
      <c r="F200" s="33">
        <v>2022</v>
      </c>
      <c r="G200" s="33">
        <v>2023</v>
      </c>
      <c r="H200" s="33">
        <v>2024</v>
      </c>
      <c r="I200" s="33">
        <v>2025</v>
      </c>
      <c r="J200" s="33">
        <v>2026</v>
      </c>
      <c r="K200" s="33">
        <v>2027</v>
      </c>
      <c r="L200" s="33">
        <v>2028</v>
      </c>
      <c r="M200" s="33">
        <v>2029</v>
      </c>
      <c r="N200" s="33">
        <v>2030</v>
      </c>
      <c r="O200" s="33">
        <v>2031</v>
      </c>
      <c r="P200" s="33">
        <v>2032</v>
      </c>
      <c r="Q200" s="33">
        <v>2033</v>
      </c>
      <c r="R200" s="33">
        <v>2034</v>
      </c>
      <c r="S200" s="33">
        <v>2035</v>
      </c>
      <c r="T200" s="33">
        <v>2036</v>
      </c>
      <c r="U200" s="33">
        <v>2037</v>
      </c>
      <c r="V200" s="33">
        <v>2038</v>
      </c>
      <c r="W200" s="33">
        <v>2039</v>
      </c>
      <c r="X200" s="33">
        <v>2040</v>
      </c>
      <c r="Y200" s="33">
        <v>2041</v>
      </c>
      <c r="Z200" s="33">
        <v>2042</v>
      </c>
      <c r="AA200" s="33">
        <v>2043</v>
      </c>
      <c r="AB200" s="33">
        <v>2044</v>
      </c>
      <c r="AC200" s="33">
        <v>2045</v>
      </c>
      <c r="AD200" s="33">
        <v>2046</v>
      </c>
      <c r="AE200" s="33">
        <v>2047</v>
      </c>
      <c r="AF200" s="33">
        <v>2048</v>
      </c>
      <c r="AG200" s="33">
        <v>2049</v>
      </c>
      <c r="AH200" s="33">
        <v>2050</v>
      </c>
      <c r="AI200" s="33">
        <v>2051</v>
      </c>
      <c r="AJ200" s="33">
        <v>2052</v>
      </c>
      <c r="AK200" s="33">
        <v>2053</v>
      </c>
      <c r="AL200" s="33">
        <v>2054</v>
      </c>
      <c r="AM200" s="33">
        <v>2055</v>
      </c>
      <c r="AN200" s="33">
        <v>2056</v>
      </c>
      <c r="AO200" s="33">
        <v>2057</v>
      </c>
      <c r="AP200" s="33">
        <v>2058</v>
      </c>
      <c r="AQ200" s="33">
        <v>2059</v>
      </c>
      <c r="AR200" s="33">
        <v>2060</v>
      </c>
    </row>
    <row r="201" spans="1:44">
      <c r="A201" s="12"/>
      <c r="B201" s="12" t="s">
        <v>205</v>
      </c>
      <c r="C201" s="8" t="s">
        <v>170</v>
      </c>
      <c r="D201" s="8"/>
      <c r="E201" s="34" t="s">
        <v>67</v>
      </c>
      <c r="F201" s="39">
        <v>0.01</v>
      </c>
      <c r="G201" s="39">
        <v>0</v>
      </c>
      <c r="H201" s="39">
        <v>0</v>
      </c>
      <c r="I201" s="39">
        <v>0.06</v>
      </c>
      <c r="J201" s="39">
        <v>0.24</v>
      </c>
      <c r="K201" s="39">
        <v>0.95</v>
      </c>
      <c r="L201" s="39">
        <v>3.21</v>
      </c>
      <c r="M201" s="39">
        <v>6.25</v>
      </c>
      <c r="N201" s="39">
        <v>6.68</v>
      </c>
      <c r="O201" s="39">
        <v>6.76</v>
      </c>
      <c r="P201" s="39">
        <v>7.37</v>
      </c>
      <c r="Q201" s="39">
        <v>8.2200000000000006</v>
      </c>
      <c r="R201" s="39">
        <v>8.56</v>
      </c>
      <c r="S201" s="39">
        <v>8.69</v>
      </c>
      <c r="T201" s="39">
        <v>8.2899999999999991</v>
      </c>
      <c r="U201" s="39">
        <v>7.88</v>
      </c>
      <c r="V201" s="39">
        <v>6.92</v>
      </c>
      <c r="W201" s="39">
        <v>6.04</v>
      </c>
      <c r="X201" s="39">
        <v>5.66</v>
      </c>
      <c r="Y201" s="39">
        <v>5.39</v>
      </c>
      <c r="Z201" s="39">
        <v>4.51</v>
      </c>
      <c r="AA201" s="39">
        <v>4.01</v>
      </c>
      <c r="AB201" s="39">
        <v>3.6</v>
      </c>
      <c r="AC201" s="39">
        <v>3.07</v>
      </c>
      <c r="AD201" s="39">
        <v>2.68</v>
      </c>
      <c r="AE201" s="39">
        <v>2.56</v>
      </c>
      <c r="AF201" s="39">
        <v>2.41</v>
      </c>
      <c r="AG201" s="39">
        <v>2.15</v>
      </c>
      <c r="AH201" s="39">
        <v>2.06</v>
      </c>
      <c r="AI201" s="39">
        <v>1.77</v>
      </c>
      <c r="AJ201" s="39">
        <v>1.57</v>
      </c>
      <c r="AK201" s="39">
        <v>1.24</v>
      </c>
      <c r="AL201" s="39">
        <v>1.1299999999999999</v>
      </c>
      <c r="AM201" s="39">
        <v>1.04</v>
      </c>
      <c r="AN201" s="39">
        <v>1.04</v>
      </c>
      <c r="AO201" s="39">
        <v>1.05</v>
      </c>
      <c r="AP201" s="39">
        <v>1.07</v>
      </c>
      <c r="AQ201" s="39">
        <v>1.0900000000000001</v>
      </c>
      <c r="AR201" s="39">
        <v>1.07</v>
      </c>
    </row>
    <row r="202" spans="1:44">
      <c r="A202" s="40"/>
      <c r="B202" s="12"/>
      <c r="C202" s="8" t="s">
        <v>171</v>
      </c>
      <c r="D202" s="8"/>
      <c r="E202" s="34" t="s">
        <v>67</v>
      </c>
      <c r="F202" s="39">
        <v>0</v>
      </c>
      <c r="G202" s="39">
        <v>0</v>
      </c>
      <c r="H202" s="39">
        <v>0</v>
      </c>
      <c r="I202" s="39">
        <v>0.01</v>
      </c>
      <c r="J202" s="39">
        <v>0.04</v>
      </c>
      <c r="K202" s="39">
        <v>0.18</v>
      </c>
      <c r="L202" s="39">
        <v>0.75</v>
      </c>
      <c r="M202" s="39">
        <v>1.93</v>
      </c>
      <c r="N202" s="39">
        <v>1.86</v>
      </c>
      <c r="O202" s="39">
        <v>1.63</v>
      </c>
      <c r="P202" s="39">
        <v>2.06</v>
      </c>
      <c r="Q202" s="39">
        <v>2.2599999999999998</v>
      </c>
      <c r="R202" s="39">
        <v>2.58</v>
      </c>
      <c r="S202" s="39">
        <v>2.76</v>
      </c>
      <c r="T202" s="39">
        <v>2.52</v>
      </c>
      <c r="U202" s="39">
        <v>2.15</v>
      </c>
      <c r="V202" s="39">
        <v>2.06</v>
      </c>
      <c r="W202" s="39">
        <v>1.69</v>
      </c>
      <c r="X202" s="39">
        <v>1.56</v>
      </c>
      <c r="Y202" s="39">
        <v>1.51</v>
      </c>
      <c r="Z202" s="39">
        <v>1.49</v>
      </c>
      <c r="AA202" s="39">
        <v>1.43</v>
      </c>
      <c r="AB202" s="39">
        <v>1.49</v>
      </c>
      <c r="AC202" s="39">
        <v>1.43</v>
      </c>
      <c r="AD202" s="39">
        <v>1.45</v>
      </c>
      <c r="AE202" s="39">
        <v>1.63</v>
      </c>
      <c r="AF202" s="39">
        <v>1.64</v>
      </c>
      <c r="AG202" s="39">
        <v>1.55</v>
      </c>
      <c r="AH202" s="39">
        <v>1.4</v>
      </c>
      <c r="AI202" s="39">
        <v>1.1399999999999999</v>
      </c>
      <c r="AJ202" s="39">
        <v>1</v>
      </c>
      <c r="AK202" s="39">
        <v>0.78</v>
      </c>
      <c r="AL202" s="39">
        <v>0.72</v>
      </c>
      <c r="AM202" s="39">
        <v>0.66</v>
      </c>
      <c r="AN202" s="39">
        <v>0.6</v>
      </c>
      <c r="AO202" s="39">
        <v>0.52</v>
      </c>
      <c r="AP202" s="39">
        <v>0.47</v>
      </c>
      <c r="AQ202" s="39">
        <v>0.41</v>
      </c>
      <c r="AR202" s="39">
        <v>0.36</v>
      </c>
    </row>
    <row r="203" spans="1:44">
      <c r="A203" s="12"/>
      <c r="B203" s="12"/>
      <c r="C203" s="8" t="s">
        <v>202</v>
      </c>
      <c r="D203" s="8"/>
      <c r="E203" s="34" t="s">
        <v>67</v>
      </c>
      <c r="F203" s="39">
        <v>0</v>
      </c>
      <c r="G203" s="39">
        <v>0</v>
      </c>
      <c r="H203" s="39">
        <v>0</v>
      </c>
      <c r="I203" s="39">
        <v>0</v>
      </c>
      <c r="J203" s="39">
        <v>0.05</v>
      </c>
      <c r="K203" s="39">
        <v>0.36</v>
      </c>
      <c r="L203" s="39">
        <v>1.43</v>
      </c>
      <c r="M203" s="39">
        <v>2.81</v>
      </c>
      <c r="N203" s="39">
        <v>2.81</v>
      </c>
      <c r="O203" s="39">
        <v>2.74</v>
      </c>
      <c r="P203" s="39">
        <v>3.04</v>
      </c>
      <c r="Q203" s="39">
        <v>2.66</v>
      </c>
      <c r="R203" s="39">
        <v>2.74</v>
      </c>
      <c r="S203" s="39">
        <v>3.1</v>
      </c>
      <c r="T203" s="39">
        <v>2.34</v>
      </c>
      <c r="U203" s="39">
        <v>0.89</v>
      </c>
      <c r="V203" s="39">
        <v>0.57999999999999996</v>
      </c>
      <c r="W203" s="39">
        <v>0.24</v>
      </c>
      <c r="X203" s="39">
        <v>0.06</v>
      </c>
      <c r="Y203" s="39">
        <v>0.04</v>
      </c>
      <c r="Z203" s="39">
        <v>0.02</v>
      </c>
      <c r="AA203" s="39">
        <v>0.01</v>
      </c>
      <c r="AB203" s="39">
        <v>0</v>
      </c>
      <c r="AC203" s="39">
        <v>0</v>
      </c>
      <c r="AD203" s="39">
        <v>0</v>
      </c>
      <c r="AE203" s="39">
        <v>0</v>
      </c>
      <c r="AF203" s="39">
        <v>0.02</v>
      </c>
      <c r="AG203" s="39">
        <v>0.02</v>
      </c>
      <c r="AH203" s="39">
        <v>0.02</v>
      </c>
      <c r="AI203" s="39">
        <v>0.02</v>
      </c>
      <c r="AJ203" s="39">
        <v>0.02</v>
      </c>
      <c r="AK203" s="39">
        <v>0.01</v>
      </c>
      <c r="AL203" s="39">
        <v>0.02</v>
      </c>
      <c r="AM203" s="39">
        <v>0.02</v>
      </c>
      <c r="AN203" s="39">
        <v>0.03</v>
      </c>
      <c r="AO203" s="39">
        <v>0.04</v>
      </c>
      <c r="AP203" s="39">
        <v>0.04</v>
      </c>
      <c r="AQ203" s="39">
        <v>0.03</v>
      </c>
      <c r="AR203" s="39">
        <v>0.03</v>
      </c>
    </row>
    <row r="204" spans="1:44">
      <c r="A204" s="12"/>
      <c r="B204" s="37" t="s">
        <v>206</v>
      </c>
      <c r="C204" s="8"/>
      <c r="D204" s="8"/>
      <c r="E204" s="8"/>
      <c r="F204" s="39"/>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c r="AE204" s="39"/>
      <c r="AF204" s="39"/>
      <c r="AG204" s="39"/>
      <c r="AH204" s="39"/>
      <c r="AI204" s="39"/>
      <c r="AJ204" s="39"/>
      <c r="AK204" s="39"/>
      <c r="AL204" s="39"/>
      <c r="AM204" s="39"/>
      <c r="AN204" s="39"/>
      <c r="AO204" s="39"/>
      <c r="AP204" s="39"/>
      <c r="AQ204" s="39"/>
      <c r="AR204" s="39"/>
    </row>
    <row r="205" spans="1:44">
      <c r="A205" s="12"/>
      <c r="B205" s="12"/>
      <c r="C205" s="8"/>
      <c r="D205" s="8"/>
      <c r="E205" s="8"/>
      <c r="F205" s="43"/>
      <c r="G205" s="43"/>
      <c r="H205" s="43"/>
      <c r="I205" s="43"/>
      <c r="J205" s="43"/>
      <c r="K205" s="43"/>
      <c r="L205" s="43"/>
      <c r="M205" s="43"/>
      <c r="N205" s="43"/>
      <c r="O205" s="43"/>
      <c r="P205" s="43"/>
      <c r="Q205" s="43"/>
      <c r="R205" s="43"/>
      <c r="S205" s="43"/>
      <c r="T205" s="43"/>
      <c r="U205" s="43"/>
      <c r="V205" s="43"/>
      <c r="W205" s="43"/>
      <c r="X205" s="43"/>
      <c r="Y205" s="43"/>
      <c r="Z205" s="43"/>
      <c r="AA205" s="43"/>
      <c r="AB205" s="43"/>
      <c r="AC205" s="43"/>
      <c r="AD205" s="43"/>
      <c r="AE205" s="43"/>
      <c r="AF205" s="43"/>
      <c r="AG205" s="43"/>
      <c r="AH205" s="43"/>
      <c r="AI205" s="43"/>
      <c r="AJ205" s="43"/>
      <c r="AK205" s="43"/>
      <c r="AL205" s="43"/>
      <c r="AM205" s="43"/>
      <c r="AN205" s="43"/>
      <c r="AO205" s="43"/>
      <c r="AP205" s="43"/>
      <c r="AQ205" s="43"/>
      <c r="AR205" s="43"/>
    </row>
    <row r="206" spans="1:44">
      <c r="A206" s="30" t="s">
        <v>207</v>
      </c>
      <c r="B206" s="30"/>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c r="AF206" s="31"/>
      <c r="AG206" s="31"/>
      <c r="AH206" s="31"/>
      <c r="AI206" s="31"/>
      <c r="AJ206" s="31"/>
      <c r="AK206" s="31"/>
      <c r="AL206" s="31"/>
      <c r="AM206" s="31"/>
      <c r="AN206" s="31"/>
      <c r="AO206" s="31"/>
      <c r="AP206" s="31"/>
      <c r="AQ206" s="31"/>
      <c r="AR206" s="31"/>
    </row>
    <row r="207" spans="1:44">
      <c r="A207" s="32"/>
      <c r="B207" s="32"/>
      <c r="C207" s="32" t="s">
        <v>50</v>
      </c>
      <c r="D207" s="32"/>
      <c r="E207" s="32" t="s">
        <v>51</v>
      </c>
      <c r="F207" s="33">
        <v>2022</v>
      </c>
      <c r="G207" s="33">
        <v>2023</v>
      </c>
      <c r="H207" s="33">
        <v>2024</v>
      </c>
      <c r="I207" s="33">
        <v>2025</v>
      </c>
      <c r="J207" s="33">
        <v>2026</v>
      </c>
      <c r="K207" s="33">
        <v>2027</v>
      </c>
      <c r="L207" s="33">
        <v>2028</v>
      </c>
      <c r="M207" s="33">
        <v>2029</v>
      </c>
      <c r="N207" s="33">
        <v>2030</v>
      </c>
      <c r="O207" s="33">
        <v>2031</v>
      </c>
      <c r="P207" s="33">
        <v>2032</v>
      </c>
      <c r="Q207" s="33">
        <v>2033</v>
      </c>
      <c r="R207" s="33">
        <v>2034</v>
      </c>
      <c r="S207" s="33">
        <v>2035</v>
      </c>
      <c r="T207" s="33">
        <v>2036</v>
      </c>
      <c r="U207" s="33">
        <v>2037</v>
      </c>
      <c r="V207" s="33">
        <v>2038</v>
      </c>
      <c r="W207" s="33">
        <v>2039</v>
      </c>
      <c r="X207" s="33">
        <v>2040</v>
      </c>
      <c r="Y207" s="33">
        <v>2041</v>
      </c>
      <c r="Z207" s="33">
        <v>2042</v>
      </c>
      <c r="AA207" s="33">
        <v>2043</v>
      </c>
      <c r="AB207" s="33">
        <v>2044</v>
      </c>
      <c r="AC207" s="33">
        <v>2045</v>
      </c>
      <c r="AD207" s="33">
        <v>2046</v>
      </c>
      <c r="AE207" s="33">
        <v>2047</v>
      </c>
      <c r="AF207" s="33">
        <v>2048</v>
      </c>
      <c r="AG207" s="33">
        <v>2049</v>
      </c>
      <c r="AH207" s="33">
        <v>2050</v>
      </c>
      <c r="AI207" s="33">
        <v>2051</v>
      </c>
      <c r="AJ207" s="33">
        <v>2052</v>
      </c>
      <c r="AK207" s="33">
        <v>2053</v>
      </c>
      <c r="AL207" s="33">
        <v>2054</v>
      </c>
      <c r="AM207" s="33">
        <v>2055</v>
      </c>
      <c r="AN207" s="33">
        <v>2056</v>
      </c>
      <c r="AO207" s="33">
        <v>2057</v>
      </c>
      <c r="AP207" s="33">
        <v>2058</v>
      </c>
      <c r="AQ207" s="33">
        <v>2059</v>
      </c>
      <c r="AR207" s="33">
        <v>2060</v>
      </c>
    </row>
    <row r="208" spans="1:44">
      <c r="A208" s="12"/>
      <c r="B208" s="12" t="s">
        <v>208</v>
      </c>
      <c r="C208" s="8" t="s">
        <v>209</v>
      </c>
      <c r="D208" s="29"/>
      <c r="E208" s="34" t="s">
        <v>136</v>
      </c>
      <c r="F208" s="39">
        <v>7.32</v>
      </c>
      <c r="G208" s="39">
        <v>3.74</v>
      </c>
      <c r="H208" s="39">
        <v>3.36</v>
      </c>
      <c r="I208" s="39">
        <v>2.83</v>
      </c>
      <c r="J208" s="39">
        <v>3.28</v>
      </c>
      <c r="K208" s="39">
        <v>3</v>
      </c>
      <c r="L208" s="39">
        <v>2.88</v>
      </c>
      <c r="M208" s="39">
        <v>2.81</v>
      </c>
      <c r="N208" s="39">
        <v>2.09</v>
      </c>
      <c r="O208" s="39">
        <v>2.59</v>
      </c>
      <c r="P208" s="39">
        <v>2.66</v>
      </c>
      <c r="Q208" s="39">
        <v>2.75</v>
      </c>
      <c r="R208" s="39">
        <v>2.61</v>
      </c>
      <c r="S208" s="39">
        <v>2.71</v>
      </c>
      <c r="T208" s="39">
        <v>2.81</v>
      </c>
      <c r="U208" s="39">
        <v>2.74</v>
      </c>
      <c r="V208" s="39">
        <v>2.67</v>
      </c>
      <c r="W208" s="39">
        <v>2.77</v>
      </c>
      <c r="X208" s="39">
        <v>2.66</v>
      </c>
      <c r="Y208" s="39">
        <v>2.39</v>
      </c>
      <c r="Z208" s="39">
        <v>2.5499999999999998</v>
      </c>
      <c r="AA208" s="39">
        <v>2.14</v>
      </c>
      <c r="AB208" s="39">
        <v>1.75</v>
      </c>
      <c r="AC208" s="39">
        <v>1.64</v>
      </c>
      <c r="AD208" s="39">
        <v>1.8</v>
      </c>
      <c r="AE208" s="39">
        <v>1.45</v>
      </c>
      <c r="AF208" s="39">
        <v>1.62</v>
      </c>
      <c r="AG208" s="39">
        <v>1.91</v>
      </c>
      <c r="AH208" s="39">
        <v>1.99</v>
      </c>
      <c r="AI208" s="39">
        <v>1.99</v>
      </c>
      <c r="AJ208" s="39">
        <v>1.95</v>
      </c>
      <c r="AK208" s="39">
        <v>1.94</v>
      </c>
      <c r="AL208" s="39">
        <v>1.86</v>
      </c>
      <c r="AM208" s="39">
        <v>1.63</v>
      </c>
      <c r="AN208" s="39">
        <v>1.87</v>
      </c>
      <c r="AO208" s="39">
        <v>2.13</v>
      </c>
      <c r="AP208" s="39">
        <v>1.44</v>
      </c>
      <c r="AQ208" s="39">
        <v>1.53</v>
      </c>
      <c r="AR208" s="39">
        <v>1.41</v>
      </c>
    </row>
    <row r="209" spans="1:44">
      <c r="A209" s="12"/>
      <c r="B209" s="12"/>
      <c r="C209" s="8" t="s">
        <v>140</v>
      </c>
      <c r="D209" s="29"/>
      <c r="E209" s="34" t="s">
        <v>136</v>
      </c>
      <c r="F209" s="39">
        <v>15.22</v>
      </c>
      <c r="G209" s="39">
        <v>10.38</v>
      </c>
      <c r="H209" s="39">
        <v>8.27</v>
      </c>
      <c r="I209" s="39">
        <v>5.82</v>
      </c>
      <c r="J209" s="39">
        <v>4.6100000000000003</v>
      </c>
      <c r="K209" s="39">
        <v>3.71</v>
      </c>
      <c r="L209" s="39">
        <v>2.97</v>
      </c>
      <c r="M209" s="39">
        <v>2.73</v>
      </c>
      <c r="N209" s="39">
        <v>2.17</v>
      </c>
      <c r="O209" s="39">
        <v>2.21</v>
      </c>
      <c r="P209" s="39">
        <v>2.16</v>
      </c>
      <c r="Q209" s="39">
        <v>2.09</v>
      </c>
      <c r="R209" s="39">
        <v>1.95</v>
      </c>
      <c r="S209" s="39">
        <v>1.82</v>
      </c>
      <c r="T209" s="39">
        <v>1.62</v>
      </c>
      <c r="U209" s="39">
        <v>1.7</v>
      </c>
      <c r="V209" s="39">
        <v>1.92</v>
      </c>
      <c r="W209" s="39">
        <v>2</v>
      </c>
      <c r="X209" s="39">
        <v>2.16</v>
      </c>
      <c r="Y209" s="39">
        <v>1.96</v>
      </c>
      <c r="Z209" s="39">
        <v>2.84</v>
      </c>
      <c r="AA209" s="39">
        <v>2.61</v>
      </c>
      <c r="AB209" s="39">
        <v>2.15</v>
      </c>
      <c r="AC209" s="39">
        <v>2.19</v>
      </c>
      <c r="AD209" s="39">
        <v>2.2200000000000002</v>
      </c>
      <c r="AE209" s="39">
        <v>1.83</v>
      </c>
      <c r="AF209" s="39">
        <v>1.63</v>
      </c>
      <c r="AG209" s="39">
        <v>1.1200000000000001</v>
      </c>
      <c r="AH209" s="39">
        <v>1.36</v>
      </c>
      <c r="AI209" s="39">
        <v>1.41</v>
      </c>
      <c r="AJ209" s="39">
        <v>1.39</v>
      </c>
      <c r="AK209" s="39">
        <v>1.59</v>
      </c>
      <c r="AL209" s="39">
        <v>1.4</v>
      </c>
      <c r="AM209" s="39">
        <v>1.26</v>
      </c>
      <c r="AN209" s="39">
        <v>1.05</v>
      </c>
      <c r="AO209" s="39">
        <v>0.87</v>
      </c>
      <c r="AP209" s="39">
        <v>0.83</v>
      </c>
      <c r="AQ209" s="39">
        <v>0.65</v>
      </c>
      <c r="AR209" s="39">
        <v>0.53</v>
      </c>
    </row>
    <row r="210" spans="1:44">
      <c r="A210" s="12"/>
      <c r="B210" s="12"/>
      <c r="C210" s="8" t="s">
        <v>210</v>
      </c>
      <c r="D210" s="29"/>
      <c r="E210" s="34" t="s">
        <v>136</v>
      </c>
      <c r="F210" s="39">
        <v>11.88</v>
      </c>
      <c r="G210" s="39">
        <v>12.29</v>
      </c>
      <c r="H210" s="39">
        <v>10.66</v>
      </c>
      <c r="I210" s="39">
        <v>8.8800000000000008</v>
      </c>
      <c r="J210" s="39">
        <v>7.74</v>
      </c>
      <c r="K210" s="39">
        <v>6.87</v>
      </c>
      <c r="L210" s="39">
        <v>5.35</v>
      </c>
      <c r="M210" s="39">
        <v>4.38</v>
      </c>
      <c r="N210" s="39">
        <v>2.78</v>
      </c>
      <c r="O210" s="39">
        <v>2.67</v>
      </c>
      <c r="P210" s="39">
        <v>2.54</v>
      </c>
      <c r="Q210" s="39">
        <v>2.6</v>
      </c>
      <c r="R210" s="39">
        <v>2.37</v>
      </c>
      <c r="S210" s="39">
        <v>2.25</v>
      </c>
      <c r="T210" s="39">
        <v>2.4900000000000002</v>
      </c>
      <c r="U210" s="39">
        <v>2.5299999999999998</v>
      </c>
      <c r="V210" s="39">
        <v>2.46</v>
      </c>
      <c r="W210" s="39">
        <v>2.61</v>
      </c>
      <c r="X210" s="39">
        <v>2.4300000000000002</v>
      </c>
      <c r="Y210" s="39">
        <v>2.63</v>
      </c>
      <c r="Z210" s="39">
        <v>2.82</v>
      </c>
      <c r="AA210" s="39">
        <v>2.59</v>
      </c>
      <c r="AB210" s="39">
        <v>2.0299999999999998</v>
      </c>
      <c r="AC210" s="39">
        <v>1.84</v>
      </c>
      <c r="AD210" s="39">
        <v>1.79</v>
      </c>
      <c r="AE210" s="39">
        <v>1.81</v>
      </c>
      <c r="AF210" s="39">
        <v>1.53</v>
      </c>
      <c r="AG210" s="39">
        <v>1.4</v>
      </c>
      <c r="AH210" s="39">
        <v>1.56</v>
      </c>
      <c r="AI210" s="39">
        <v>1.7</v>
      </c>
      <c r="AJ210" s="39">
        <v>1.33</v>
      </c>
      <c r="AK210" s="39">
        <v>1.52</v>
      </c>
      <c r="AL210" s="39">
        <v>1.57</v>
      </c>
      <c r="AM210" s="39">
        <v>1.01</v>
      </c>
      <c r="AN210" s="39">
        <v>0.61</v>
      </c>
      <c r="AO210" s="39">
        <v>0.55000000000000004</v>
      </c>
      <c r="AP210" s="39">
        <v>0.42</v>
      </c>
      <c r="AQ210" s="39">
        <v>0.42</v>
      </c>
      <c r="AR210" s="39">
        <v>0.42</v>
      </c>
    </row>
    <row r="211" spans="1:44">
      <c r="A211" s="12"/>
      <c r="B211" s="12"/>
      <c r="C211" s="8" t="s">
        <v>211</v>
      </c>
      <c r="D211" s="29"/>
      <c r="E211" s="34" t="s">
        <v>136</v>
      </c>
      <c r="F211" s="39">
        <v>19.170000000000002</v>
      </c>
      <c r="G211" s="39">
        <v>16.170000000000002</v>
      </c>
      <c r="H211" s="39">
        <v>18.690000000000001</v>
      </c>
      <c r="I211" s="39">
        <v>17.670000000000002</v>
      </c>
      <c r="J211" s="39">
        <v>16.399999999999999</v>
      </c>
      <c r="K211" s="39">
        <v>13.94</v>
      </c>
      <c r="L211" s="39">
        <v>11.33</v>
      </c>
      <c r="M211" s="39">
        <v>9.4600000000000009</v>
      </c>
      <c r="N211" s="39">
        <v>8.15</v>
      </c>
      <c r="O211" s="39">
        <v>8.49</v>
      </c>
      <c r="P211" s="39">
        <v>7.73</v>
      </c>
      <c r="Q211" s="39">
        <v>7.34</v>
      </c>
      <c r="R211" s="39">
        <v>6.72</v>
      </c>
      <c r="S211" s="39">
        <v>6.04</v>
      </c>
      <c r="T211" s="39">
        <v>6.14</v>
      </c>
      <c r="U211" s="39">
        <v>6.01</v>
      </c>
      <c r="V211" s="39">
        <v>5.96</v>
      </c>
      <c r="W211" s="39">
        <v>5.73</v>
      </c>
      <c r="X211" s="39">
        <v>5.12</v>
      </c>
      <c r="Y211" s="39">
        <v>4.6900000000000004</v>
      </c>
      <c r="Z211" s="39">
        <v>4.08</v>
      </c>
      <c r="AA211" s="39">
        <v>3.9</v>
      </c>
      <c r="AB211" s="39">
        <v>3.86</v>
      </c>
      <c r="AC211" s="39">
        <v>3.4</v>
      </c>
      <c r="AD211" s="39">
        <v>2.92</v>
      </c>
      <c r="AE211" s="39">
        <v>2.25</v>
      </c>
      <c r="AF211" s="39">
        <v>1.9</v>
      </c>
      <c r="AG211" s="39">
        <v>2.14</v>
      </c>
      <c r="AH211" s="39">
        <v>1.79</v>
      </c>
      <c r="AI211" s="39">
        <v>1.79</v>
      </c>
      <c r="AJ211" s="39">
        <v>1.71</v>
      </c>
      <c r="AK211" s="39">
        <v>1.74</v>
      </c>
      <c r="AL211" s="39">
        <v>1.89</v>
      </c>
      <c r="AM211" s="39">
        <v>1.83</v>
      </c>
      <c r="AN211" s="39">
        <v>1.37</v>
      </c>
      <c r="AO211" s="39">
        <v>1.34</v>
      </c>
      <c r="AP211" s="39">
        <v>0.96</v>
      </c>
      <c r="AQ211" s="39">
        <v>0.89</v>
      </c>
      <c r="AR211" s="39">
        <v>0.8</v>
      </c>
    </row>
    <row r="212" spans="1:44">
      <c r="A212" s="12"/>
      <c r="B212" s="12"/>
      <c r="C212" s="8" t="s">
        <v>212</v>
      </c>
      <c r="D212" s="29"/>
      <c r="E212" s="34" t="s">
        <v>136</v>
      </c>
      <c r="F212" s="39">
        <v>14.72</v>
      </c>
      <c r="G212" s="39">
        <v>16.100000000000001</v>
      </c>
      <c r="H212" s="39">
        <v>21.28</v>
      </c>
      <c r="I212" s="39">
        <v>24.07</v>
      </c>
      <c r="J212" s="39">
        <v>21.1</v>
      </c>
      <c r="K212" s="39">
        <v>18.07</v>
      </c>
      <c r="L212" s="39">
        <v>15.85</v>
      </c>
      <c r="M212" s="39">
        <v>13.85</v>
      </c>
      <c r="N212" s="39">
        <v>12.47</v>
      </c>
      <c r="O212" s="39">
        <v>12.46</v>
      </c>
      <c r="P212" s="39">
        <v>12.11</v>
      </c>
      <c r="Q212" s="39">
        <v>11.75</v>
      </c>
      <c r="R212" s="39">
        <v>10.4</v>
      </c>
      <c r="S212" s="39">
        <v>9.4600000000000009</v>
      </c>
      <c r="T212" s="39">
        <v>9.0299999999999994</v>
      </c>
      <c r="U212" s="39">
        <v>8.8000000000000007</v>
      </c>
      <c r="V212" s="39">
        <v>8.2200000000000006</v>
      </c>
      <c r="W212" s="39">
        <v>7.85</v>
      </c>
      <c r="X212" s="39">
        <v>7.42</v>
      </c>
      <c r="Y212" s="39">
        <v>7.11</v>
      </c>
      <c r="Z212" s="39">
        <v>6.48</v>
      </c>
      <c r="AA212" s="39">
        <v>5.68</v>
      </c>
      <c r="AB212" s="39">
        <v>5.12</v>
      </c>
      <c r="AC212" s="39">
        <v>5.23</v>
      </c>
      <c r="AD212" s="39">
        <v>4.6900000000000004</v>
      </c>
      <c r="AE212" s="39">
        <v>4.22</v>
      </c>
      <c r="AF212" s="39">
        <v>3.59</v>
      </c>
      <c r="AG212" s="39">
        <v>2.82</v>
      </c>
      <c r="AH212" s="39">
        <v>2.2799999999999998</v>
      </c>
      <c r="AI212" s="39">
        <v>2.04</v>
      </c>
      <c r="AJ212" s="39">
        <v>2.04</v>
      </c>
      <c r="AK212" s="39">
        <v>2.0099999999999998</v>
      </c>
      <c r="AL212" s="39">
        <v>1.84</v>
      </c>
      <c r="AM212" s="39">
        <v>2.08</v>
      </c>
      <c r="AN212" s="39">
        <v>2.0099999999999998</v>
      </c>
      <c r="AO212" s="39">
        <v>1.74</v>
      </c>
      <c r="AP212" s="39">
        <v>1.91</v>
      </c>
      <c r="AQ212" s="39">
        <v>1.92</v>
      </c>
      <c r="AR212" s="39">
        <v>1.6</v>
      </c>
    </row>
    <row r="213" spans="1:44">
      <c r="A213" s="12"/>
      <c r="B213" s="12"/>
      <c r="C213" s="8" t="s">
        <v>213</v>
      </c>
      <c r="D213" s="29"/>
      <c r="E213" s="34" t="s">
        <v>136</v>
      </c>
      <c r="F213" s="39">
        <v>31.69</v>
      </c>
      <c r="G213" s="39">
        <v>41.32</v>
      </c>
      <c r="H213" s="39">
        <v>37.729999999999997</v>
      </c>
      <c r="I213" s="39">
        <v>40.729999999999997</v>
      </c>
      <c r="J213" s="39">
        <v>46.88</v>
      </c>
      <c r="K213" s="39">
        <v>54.4</v>
      </c>
      <c r="L213" s="39">
        <v>61.63</v>
      </c>
      <c r="M213" s="39">
        <v>66.77</v>
      </c>
      <c r="N213" s="39">
        <v>72.34</v>
      </c>
      <c r="O213" s="39">
        <v>71.59</v>
      </c>
      <c r="P213" s="39">
        <v>72.790000000000006</v>
      </c>
      <c r="Q213" s="39">
        <v>73.48</v>
      </c>
      <c r="R213" s="39">
        <v>75.95</v>
      </c>
      <c r="S213" s="39">
        <v>77.709999999999994</v>
      </c>
      <c r="T213" s="39">
        <v>77.900000000000006</v>
      </c>
      <c r="U213" s="39">
        <v>78.209999999999994</v>
      </c>
      <c r="V213" s="39">
        <v>78.77</v>
      </c>
      <c r="W213" s="39">
        <v>79.040000000000006</v>
      </c>
      <c r="X213" s="39">
        <v>80.2</v>
      </c>
      <c r="Y213" s="39">
        <v>81.22</v>
      </c>
      <c r="Z213" s="39">
        <v>81.239999999999995</v>
      </c>
      <c r="AA213" s="39">
        <v>83.08</v>
      </c>
      <c r="AB213" s="39">
        <v>85.1</v>
      </c>
      <c r="AC213" s="39">
        <v>85.7</v>
      </c>
      <c r="AD213" s="39">
        <v>86.59</v>
      </c>
      <c r="AE213" s="39">
        <v>88.44</v>
      </c>
      <c r="AF213" s="39">
        <v>89.73</v>
      </c>
      <c r="AG213" s="39">
        <v>90.62</v>
      </c>
      <c r="AH213" s="39">
        <v>91.03</v>
      </c>
      <c r="AI213" s="39">
        <v>91.07</v>
      </c>
      <c r="AJ213" s="39">
        <v>91.58</v>
      </c>
      <c r="AK213" s="39">
        <v>91.2</v>
      </c>
      <c r="AL213" s="39">
        <v>91.44</v>
      </c>
      <c r="AM213" s="39">
        <v>92.19</v>
      </c>
      <c r="AN213" s="39">
        <v>93.08</v>
      </c>
      <c r="AO213" s="39">
        <v>93.37</v>
      </c>
      <c r="AP213" s="39">
        <v>94.43</v>
      </c>
      <c r="AQ213" s="39">
        <v>94.59</v>
      </c>
      <c r="AR213" s="39">
        <v>95.24</v>
      </c>
    </row>
    <row r="214" spans="1:44">
      <c r="A214" s="12"/>
      <c r="B214" s="12"/>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row>
    <row r="215" spans="1:44">
      <c r="A215" s="32"/>
      <c r="B215" s="32"/>
      <c r="C215" s="32" t="s">
        <v>50</v>
      </c>
      <c r="D215" s="32"/>
      <c r="E215" s="32" t="s">
        <v>51</v>
      </c>
      <c r="F215" s="33">
        <v>2022</v>
      </c>
      <c r="G215" s="33">
        <v>2023</v>
      </c>
      <c r="H215" s="33">
        <v>2024</v>
      </c>
      <c r="I215" s="33">
        <v>2025</v>
      </c>
      <c r="J215" s="33">
        <v>2026</v>
      </c>
      <c r="K215" s="33">
        <v>2027</v>
      </c>
      <c r="L215" s="33">
        <v>2028</v>
      </c>
      <c r="M215" s="33">
        <v>2029</v>
      </c>
      <c r="N215" s="33">
        <v>2030</v>
      </c>
      <c r="O215" s="33">
        <v>2031</v>
      </c>
      <c r="P215" s="33">
        <v>2032</v>
      </c>
      <c r="Q215" s="33">
        <v>2033</v>
      </c>
      <c r="R215" s="33">
        <v>2034</v>
      </c>
      <c r="S215" s="33">
        <v>2035</v>
      </c>
      <c r="T215" s="33">
        <v>2036</v>
      </c>
      <c r="U215" s="33">
        <v>2037</v>
      </c>
      <c r="V215" s="33">
        <v>2038</v>
      </c>
      <c r="W215" s="33">
        <v>2039</v>
      </c>
      <c r="X215" s="33">
        <v>2040</v>
      </c>
      <c r="Y215" s="33">
        <v>2041</v>
      </c>
      <c r="Z215" s="33">
        <v>2042</v>
      </c>
      <c r="AA215" s="33">
        <v>2043</v>
      </c>
      <c r="AB215" s="33">
        <v>2044</v>
      </c>
      <c r="AC215" s="33">
        <v>2045</v>
      </c>
      <c r="AD215" s="33">
        <v>2046</v>
      </c>
      <c r="AE215" s="33">
        <v>2047</v>
      </c>
      <c r="AF215" s="33">
        <v>2048</v>
      </c>
      <c r="AG215" s="33">
        <v>2049</v>
      </c>
      <c r="AH215" s="33">
        <v>2050</v>
      </c>
      <c r="AI215" s="33">
        <v>2051</v>
      </c>
      <c r="AJ215" s="33">
        <v>2052</v>
      </c>
      <c r="AK215" s="33">
        <v>2053</v>
      </c>
      <c r="AL215" s="33">
        <v>2054</v>
      </c>
      <c r="AM215" s="33">
        <v>2055</v>
      </c>
      <c r="AN215" s="33">
        <v>2056</v>
      </c>
      <c r="AO215" s="33">
        <v>2057</v>
      </c>
      <c r="AP215" s="33">
        <v>2058</v>
      </c>
      <c r="AQ215" s="33">
        <v>2059</v>
      </c>
      <c r="AR215" s="33">
        <v>2060</v>
      </c>
    </row>
    <row r="216" spans="1:44">
      <c r="A216" s="12"/>
      <c r="B216" s="12" t="s">
        <v>214</v>
      </c>
      <c r="C216" s="8" t="s">
        <v>209</v>
      </c>
      <c r="D216" s="29"/>
      <c r="E216" s="34" t="s">
        <v>136</v>
      </c>
      <c r="F216" s="39">
        <v>17.760000000000002</v>
      </c>
      <c r="G216" s="39">
        <v>11.31</v>
      </c>
      <c r="H216" s="39">
        <v>3.35</v>
      </c>
      <c r="I216" s="39">
        <v>1.6</v>
      </c>
      <c r="J216" s="39">
        <v>1.42</v>
      </c>
      <c r="K216" s="39">
        <v>1.32</v>
      </c>
      <c r="L216" s="39">
        <v>1.0900000000000001</v>
      </c>
      <c r="M216" s="39">
        <v>1.1200000000000001</v>
      </c>
      <c r="N216" s="39">
        <v>0.78</v>
      </c>
      <c r="O216" s="39">
        <v>0.94</v>
      </c>
      <c r="P216" s="39">
        <v>0.93</v>
      </c>
      <c r="Q216" s="39">
        <v>0.95</v>
      </c>
      <c r="R216" s="39">
        <v>0.95</v>
      </c>
      <c r="S216" s="39">
        <v>0.96</v>
      </c>
      <c r="T216" s="39">
        <v>0.98</v>
      </c>
      <c r="U216" s="39">
        <v>0.95</v>
      </c>
      <c r="V216" s="39">
        <v>0.96</v>
      </c>
      <c r="W216" s="39">
        <v>0.99</v>
      </c>
      <c r="X216" s="39">
        <v>0.81</v>
      </c>
      <c r="Y216" s="39">
        <v>0.56999999999999995</v>
      </c>
      <c r="Z216" s="39">
        <v>0.6</v>
      </c>
      <c r="AA216" s="39">
        <v>0.4</v>
      </c>
      <c r="AB216" s="39">
        <v>0.27</v>
      </c>
      <c r="AC216" s="39">
        <v>0.24</v>
      </c>
      <c r="AD216" s="39">
        <v>0.25</v>
      </c>
      <c r="AE216" s="39">
        <v>0.17</v>
      </c>
      <c r="AF216" s="39">
        <v>0.21</v>
      </c>
      <c r="AG216" s="39">
        <v>0.26</v>
      </c>
      <c r="AH216" s="39">
        <v>0.39</v>
      </c>
      <c r="AI216" s="39">
        <v>0.36</v>
      </c>
      <c r="AJ216" s="39">
        <v>0.38</v>
      </c>
      <c r="AK216" s="39">
        <v>0.42</v>
      </c>
      <c r="AL216" s="39">
        <v>0.31</v>
      </c>
      <c r="AM216" s="39">
        <v>0.21</v>
      </c>
      <c r="AN216" s="39">
        <v>0.43</v>
      </c>
      <c r="AO216" s="39">
        <v>0.68</v>
      </c>
      <c r="AP216" s="39">
        <v>0.27</v>
      </c>
      <c r="AQ216" s="39">
        <v>0.45</v>
      </c>
      <c r="AR216" s="39">
        <v>0.32</v>
      </c>
    </row>
    <row r="217" spans="1:44">
      <c r="A217" s="12"/>
      <c r="B217" s="12"/>
      <c r="C217" s="8" t="s">
        <v>140</v>
      </c>
      <c r="D217" s="29"/>
      <c r="E217" s="34" t="s">
        <v>136</v>
      </c>
      <c r="F217" s="39">
        <v>12.33</v>
      </c>
      <c r="G217" s="39">
        <v>13.61</v>
      </c>
      <c r="H217" s="39">
        <v>4.46</v>
      </c>
      <c r="I217" s="39">
        <v>1.18</v>
      </c>
      <c r="J217" s="39">
        <v>0.75</v>
      </c>
      <c r="K217" s="39">
        <v>0.66</v>
      </c>
      <c r="L217" s="39">
        <v>0.61</v>
      </c>
      <c r="M217" s="39">
        <v>0.53</v>
      </c>
      <c r="N217" s="39">
        <v>0.4</v>
      </c>
      <c r="O217" s="39">
        <v>0.53</v>
      </c>
      <c r="P217" s="39">
        <v>0.56000000000000005</v>
      </c>
      <c r="Q217" s="39">
        <v>0.55000000000000004</v>
      </c>
      <c r="R217" s="39">
        <v>0.54</v>
      </c>
      <c r="S217" s="39">
        <v>0.48</v>
      </c>
      <c r="T217" s="39">
        <v>0.52</v>
      </c>
      <c r="U217" s="39">
        <v>0.46</v>
      </c>
      <c r="V217" s="39">
        <v>0.43</v>
      </c>
      <c r="W217" s="39">
        <v>0.45</v>
      </c>
      <c r="X217" s="39">
        <v>0.36</v>
      </c>
      <c r="Y217" s="39">
        <v>0.27</v>
      </c>
      <c r="Z217" s="39">
        <v>0.3</v>
      </c>
      <c r="AA217" s="39">
        <v>0.27</v>
      </c>
      <c r="AB217" s="39">
        <v>0.18</v>
      </c>
      <c r="AC217" s="39">
        <v>0.08</v>
      </c>
      <c r="AD217" s="39">
        <v>0.13</v>
      </c>
      <c r="AE217" s="39">
        <v>7.0000000000000007E-2</v>
      </c>
      <c r="AF217" s="39">
        <v>0.14000000000000001</v>
      </c>
      <c r="AG217" s="39">
        <v>0.09</v>
      </c>
      <c r="AH217" s="39">
        <v>0.18</v>
      </c>
      <c r="AI217" s="39">
        <v>0.19</v>
      </c>
      <c r="AJ217" s="39">
        <v>0.44</v>
      </c>
      <c r="AK217" s="39">
        <v>0.38</v>
      </c>
      <c r="AL217" s="39">
        <v>0.31</v>
      </c>
      <c r="AM217" s="39">
        <v>0.19</v>
      </c>
      <c r="AN217" s="39">
        <v>0.27</v>
      </c>
      <c r="AO217" s="39">
        <v>0.18</v>
      </c>
      <c r="AP217" s="39">
        <v>0.26</v>
      </c>
      <c r="AQ217" s="39">
        <v>0.16</v>
      </c>
      <c r="AR217" s="39">
        <v>0.19</v>
      </c>
    </row>
    <row r="218" spans="1:44">
      <c r="A218" s="12"/>
      <c r="B218" s="12"/>
      <c r="C218" s="8" t="s">
        <v>210</v>
      </c>
      <c r="D218" s="29"/>
      <c r="E218" s="34" t="s">
        <v>136</v>
      </c>
      <c r="F218" s="39">
        <v>7.99</v>
      </c>
      <c r="G218" s="39">
        <v>11.08</v>
      </c>
      <c r="H218" s="39">
        <v>4.9000000000000004</v>
      </c>
      <c r="I218" s="39">
        <v>1.58</v>
      </c>
      <c r="J218" s="39">
        <v>0.7</v>
      </c>
      <c r="K218" s="39">
        <v>0.53</v>
      </c>
      <c r="L218" s="39">
        <v>0.39</v>
      </c>
      <c r="M218" s="39">
        <v>0.46</v>
      </c>
      <c r="N218" s="39">
        <v>0.3</v>
      </c>
      <c r="O218" s="39">
        <v>0.45</v>
      </c>
      <c r="P218" s="39">
        <v>0.39</v>
      </c>
      <c r="Q218" s="39">
        <v>0.35</v>
      </c>
      <c r="R218" s="39">
        <v>0.31</v>
      </c>
      <c r="S218" s="39">
        <v>0.24</v>
      </c>
      <c r="T218" s="39">
        <v>0.18</v>
      </c>
      <c r="U218" s="39">
        <v>0.28999999999999998</v>
      </c>
      <c r="V218" s="39">
        <v>0.2</v>
      </c>
      <c r="W218" s="39">
        <v>0.25</v>
      </c>
      <c r="X218" s="39">
        <v>0.33</v>
      </c>
      <c r="Y218" s="39">
        <v>0.14000000000000001</v>
      </c>
      <c r="Z218" s="39">
        <v>0.17</v>
      </c>
      <c r="AA218" s="39">
        <v>0.13</v>
      </c>
      <c r="AB218" s="39">
        <v>0.15</v>
      </c>
      <c r="AC218" s="39">
        <v>0.13</v>
      </c>
      <c r="AD218" s="39">
        <v>0.08</v>
      </c>
      <c r="AE218" s="39">
        <v>0.11</v>
      </c>
      <c r="AF218" s="39">
        <v>0.13</v>
      </c>
      <c r="AG218" s="39">
        <v>0.15</v>
      </c>
      <c r="AH218" s="39">
        <v>0.23</v>
      </c>
      <c r="AI218" s="39">
        <v>0.22</v>
      </c>
      <c r="AJ218" s="39">
        <v>0.14000000000000001</v>
      </c>
      <c r="AK218" s="39">
        <v>0.19</v>
      </c>
      <c r="AL218" s="39">
        <v>0.24</v>
      </c>
      <c r="AM218" s="39">
        <v>0.38</v>
      </c>
      <c r="AN218" s="39">
        <v>0.17</v>
      </c>
      <c r="AO218" s="39">
        <v>0.1</v>
      </c>
      <c r="AP218" s="39">
        <v>0.09</v>
      </c>
      <c r="AQ218" s="39">
        <v>0.06</v>
      </c>
      <c r="AR218" s="39">
        <v>7.0000000000000007E-2</v>
      </c>
    </row>
    <row r="219" spans="1:44">
      <c r="A219" s="12"/>
      <c r="B219" s="12"/>
      <c r="C219" s="8" t="s">
        <v>211</v>
      </c>
      <c r="D219" s="29"/>
      <c r="E219" s="34" t="s">
        <v>136</v>
      </c>
      <c r="F219" s="39">
        <v>10.02</v>
      </c>
      <c r="G219" s="39">
        <v>15.02</v>
      </c>
      <c r="H219" s="39">
        <v>10.11</v>
      </c>
      <c r="I219" s="39">
        <v>2.2999999999999998</v>
      </c>
      <c r="J219" s="39">
        <v>1.23</v>
      </c>
      <c r="K219" s="39">
        <v>0.87</v>
      </c>
      <c r="L219" s="39">
        <v>0.65</v>
      </c>
      <c r="M219" s="39">
        <v>0.59</v>
      </c>
      <c r="N219" s="39">
        <v>0.5</v>
      </c>
      <c r="O219" s="39">
        <v>0.43</v>
      </c>
      <c r="P219" s="39">
        <v>0.46</v>
      </c>
      <c r="Q219" s="39">
        <v>0.47</v>
      </c>
      <c r="R219" s="39">
        <v>0.37</v>
      </c>
      <c r="S219" s="39">
        <v>0.35</v>
      </c>
      <c r="T219" s="39">
        <v>0.45</v>
      </c>
      <c r="U219" s="39">
        <v>0.28999999999999998</v>
      </c>
      <c r="V219" s="39">
        <v>0.42</v>
      </c>
      <c r="W219" s="39">
        <v>0.44</v>
      </c>
      <c r="X219" s="39">
        <v>0.26</v>
      </c>
      <c r="Y219" s="39">
        <v>0.38</v>
      </c>
      <c r="Z219" s="39">
        <v>0.27</v>
      </c>
      <c r="AA219" s="39">
        <v>0.15</v>
      </c>
      <c r="AB219" s="39">
        <v>0.1</v>
      </c>
      <c r="AC219" s="39">
        <v>0.15</v>
      </c>
      <c r="AD219" s="39">
        <v>0.18</v>
      </c>
      <c r="AE219" s="39">
        <v>0.12</v>
      </c>
      <c r="AF219" s="39">
        <v>0.12</v>
      </c>
      <c r="AG219" s="39">
        <v>0.14000000000000001</v>
      </c>
      <c r="AH219" s="39">
        <v>0.31</v>
      </c>
      <c r="AI219" s="39">
        <v>0.34</v>
      </c>
      <c r="AJ219" s="39">
        <v>0.27</v>
      </c>
      <c r="AK219" s="39">
        <v>0.24</v>
      </c>
      <c r="AL219" s="39">
        <v>0.19</v>
      </c>
      <c r="AM219" s="39">
        <v>0.14000000000000001</v>
      </c>
      <c r="AN219" s="39">
        <v>0.1</v>
      </c>
      <c r="AO219" s="39">
        <v>0.15</v>
      </c>
      <c r="AP219" s="39">
        <v>0.05</v>
      </c>
      <c r="AQ219" s="39">
        <v>0.03</v>
      </c>
      <c r="AR219" s="39">
        <v>0.04</v>
      </c>
    </row>
    <row r="220" spans="1:44">
      <c r="A220" s="12"/>
      <c r="B220" s="12"/>
      <c r="C220" s="8" t="s">
        <v>212</v>
      </c>
      <c r="D220" s="29"/>
      <c r="E220" s="34" t="s">
        <v>136</v>
      </c>
      <c r="F220" s="39">
        <v>8.4</v>
      </c>
      <c r="G220" s="39">
        <v>13.28</v>
      </c>
      <c r="H220" s="39">
        <v>16.170000000000002</v>
      </c>
      <c r="I220" s="39">
        <v>4.63</v>
      </c>
      <c r="J220" s="39">
        <v>1.51</v>
      </c>
      <c r="K220" s="39">
        <v>1.1000000000000001</v>
      </c>
      <c r="L220" s="39">
        <v>0.83</v>
      </c>
      <c r="M220" s="39">
        <v>0.66</v>
      </c>
      <c r="N220" s="39">
        <v>0.63</v>
      </c>
      <c r="O220" s="39">
        <v>0.62</v>
      </c>
      <c r="P220" s="39">
        <v>0.48</v>
      </c>
      <c r="Q220" s="39">
        <v>0.49</v>
      </c>
      <c r="R220" s="39">
        <v>0.47</v>
      </c>
      <c r="S220" s="39">
        <v>0.59</v>
      </c>
      <c r="T220" s="39">
        <v>0.55000000000000004</v>
      </c>
      <c r="U220" s="39">
        <v>0.55000000000000004</v>
      </c>
      <c r="V220" s="39">
        <v>0.43</v>
      </c>
      <c r="W220" s="39">
        <v>0.38</v>
      </c>
      <c r="X220" s="39">
        <v>0.56999999999999995</v>
      </c>
      <c r="Y220" s="39">
        <v>0.4</v>
      </c>
      <c r="Z220" s="39">
        <v>0.4</v>
      </c>
      <c r="AA220" s="39">
        <v>0.48</v>
      </c>
      <c r="AB220" s="39">
        <v>0.26</v>
      </c>
      <c r="AC220" s="39">
        <v>0.25</v>
      </c>
      <c r="AD220" s="39">
        <v>0.27</v>
      </c>
      <c r="AE220" s="39">
        <v>0.18</v>
      </c>
      <c r="AF220" s="39">
        <v>0.18</v>
      </c>
      <c r="AG220" s="39">
        <v>0.26</v>
      </c>
      <c r="AH220" s="39">
        <v>0.28999999999999998</v>
      </c>
      <c r="AI220" s="39">
        <v>0.28000000000000003</v>
      </c>
      <c r="AJ220" s="39">
        <v>0.24</v>
      </c>
      <c r="AK220" s="39">
        <v>0.25</v>
      </c>
      <c r="AL220" s="39">
        <v>0.19</v>
      </c>
      <c r="AM220" s="39">
        <v>0.16</v>
      </c>
      <c r="AN220" s="39">
        <v>0.14000000000000001</v>
      </c>
      <c r="AO220" s="39">
        <v>0.11</v>
      </c>
      <c r="AP220" s="39">
        <v>0.14000000000000001</v>
      </c>
      <c r="AQ220" s="39">
        <v>0.13</v>
      </c>
      <c r="AR220" s="39">
        <v>0.04</v>
      </c>
    </row>
    <row r="221" spans="1:44">
      <c r="A221" s="12"/>
      <c r="B221" s="12"/>
      <c r="C221" s="8" t="s">
        <v>213</v>
      </c>
      <c r="D221" s="29"/>
      <c r="E221" s="34" t="s">
        <v>136</v>
      </c>
      <c r="F221" s="39">
        <v>43.51</v>
      </c>
      <c r="G221" s="39">
        <v>35.700000000000003</v>
      </c>
      <c r="H221" s="39">
        <v>61.02</v>
      </c>
      <c r="I221" s="39">
        <v>88.72</v>
      </c>
      <c r="J221" s="39">
        <v>94.39</v>
      </c>
      <c r="K221" s="39">
        <v>95.53</v>
      </c>
      <c r="L221" s="39">
        <v>96.43</v>
      </c>
      <c r="M221" s="39">
        <v>96.64</v>
      </c>
      <c r="N221" s="39">
        <v>97.39</v>
      </c>
      <c r="O221" s="39">
        <v>97.04</v>
      </c>
      <c r="P221" s="39">
        <v>97.18</v>
      </c>
      <c r="Q221" s="39">
        <v>97.19</v>
      </c>
      <c r="R221" s="39">
        <v>97.36</v>
      </c>
      <c r="S221" s="39">
        <v>97.38</v>
      </c>
      <c r="T221" s="39">
        <v>97.32</v>
      </c>
      <c r="U221" s="39">
        <v>97.47</v>
      </c>
      <c r="V221" s="39">
        <v>97.55</v>
      </c>
      <c r="W221" s="39">
        <v>97.5</v>
      </c>
      <c r="X221" s="39">
        <v>97.67</v>
      </c>
      <c r="Y221" s="39">
        <v>98.25</v>
      </c>
      <c r="Z221" s="39">
        <v>98.26</v>
      </c>
      <c r="AA221" s="39">
        <v>98.57</v>
      </c>
      <c r="AB221" s="39">
        <v>99.04</v>
      </c>
      <c r="AC221" s="39">
        <v>99.16</v>
      </c>
      <c r="AD221" s="39">
        <v>99.1</v>
      </c>
      <c r="AE221" s="39">
        <v>99.35</v>
      </c>
      <c r="AF221" s="39">
        <v>99.23</v>
      </c>
      <c r="AG221" s="39">
        <v>99.1</v>
      </c>
      <c r="AH221" s="39">
        <v>98.6</v>
      </c>
      <c r="AI221" s="39">
        <v>98.62</v>
      </c>
      <c r="AJ221" s="39">
        <v>98.53</v>
      </c>
      <c r="AK221" s="39">
        <v>98.53</v>
      </c>
      <c r="AL221" s="39">
        <v>98.75</v>
      </c>
      <c r="AM221" s="39">
        <v>98.93</v>
      </c>
      <c r="AN221" s="39">
        <v>98.9</v>
      </c>
      <c r="AO221" s="39">
        <v>98.76</v>
      </c>
      <c r="AP221" s="39">
        <v>99.2</v>
      </c>
      <c r="AQ221" s="39">
        <v>99.18</v>
      </c>
      <c r="AR221" s="39">
        <v>99.33</v>
      </c>
    </row>
    <row r="222" spans="1:44">
      <c r="AI222" s="8"/>
      <c r="AJ222" s="8"/>
      <c r="AK222" s="8"/>
      <c r="AL222" s="8"/>
      <c r="AM222" s="8"/>
      <c r="AN222" s="8"/>
      <c r="AO222" s="8"/>
      <c r="AP222" s="8"/>
      <c r="AQ222" s="8"/>
      <c r="AR222" s="8"/>
    </row>
    <row r="223" spans="1:44">
      <c r="A223" s="30" t="s">
        <v>215</v>
      </c>
      <c r="B223" s="30"/>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AN223" s="31"/>
      <c r="AO223" s="31"/>
      <c r="AP223" s="31"/>
      <c r="AQ223" s="31"/>
      <c r="AR223" s="31"/>
    </row>
    <row r="224" spans="1:44">
      <c r="A224" s="32"/>
      <c r="B224" s="32"/>
      <c r="C224" s="32" t="s">
        <v>50</v>
      </c>
      <c r="D224" s="32"/>
      <c r="E224" s="32" t="s">
        <v>51</v>
      </c>
      <c r="F224" s="33">
        <v>2022</v>
      </c>
      <c r="G224" s="33">
        <v>2023</v>
      </c>
      <c r="H224" s="33">
        <v>2024</v>
      </c>
      <c r="I224" s="33">
        <v>2025</v>
      </c>
      <c r="J224" s="33">
        <v>2026</v>
      </c>
      <c r="K224" s="33">
        <v>2027</v>
      </c>
      <c r="L224" s="33">
        <v>2028</v>
      </c>
      <c r="M224" s="33">
        <v>2029</v>
      </c>
      <c r="N224" s="33">
        <v>2030</v>
      </c>
      <c r="O224" s="33">
        <v>2031</v>
      </c>
      <c r="P224" s="33">
        <v>2032</v>
      </c>
      <c r="Q224" s="33">
        <v>2033</v>
      </c>
      <c r="R224" s="33">
        <v>2034</v>
      </c>
      <c r="S224" s="33">
        <v>2035</v>
      </c>
      <c r="T224" s="33">
        <v>2036</v>
      </c>
      <c r="U224" s="33">
        <v>2037</v>
      </c>
      <c r="V224" s="33">
        <v>2038</v>
      </c>
      <c r="W224" s="33">
        <v>2039</v>
      </c>
      <c r="X224" s="33">
        <v>2040</v>
      </c>
      <c r="Y224" s="33">
        <v>2041</v>
      </c>
      <c r="Z224" s="33">
        <v>2042</v>
      </c>
      <c r="AA224" s="33">
        <v>2043</v>
      </c>
      <c r="AB224" s="33">
        <v>2044</v>
      </c>
      <c r="AC224" s="33">
        <v>2045</v>
      </c>
      <c r="AD224" s="33">
        <v>2046</v>
      </c>
      <c r="AE224" s="33">
        <v>2047</v>
      </c>
      <c r="AF224" s="33">
        <v>2048</v>
      </c>
      <c r="AG224" s="33">
        <v>2049</v>
      </c>
      <c r="AH224" s="33">
        <v>2050</v>
      </c>
      <c r="AI224" s="33">
        <v>2051</v>
      </c>
      <c r="AJ224" s="33">
        <v>2052</v>
      </c>
      <c r="AK224" s="33">
        <v>2053</v>
      </c>
      <c r="AL224" s="33">
        <v>2054</v>
      </c>
      <c r="AM224" s="33">
        <v>2055</v>
      </c>
      <c r="AN224" s="33">
        <v>2056</v>
      </c>
      <c r="AO224" s="33">
        <v>2057</v>
      </c>
      <c r="AP224" s="33">
        <v>2058</v>
      </c>
      <c r="AQ224" s="33">
        <v>2059</v>
      </c>
      <c r="AR224" s="33">
        <v>2060</v>
      </c>
    </row>
    <row r="225" spans="1:44">
      <c r="A225" s="12"/>
      <c r="B225" s="12" t="s">
        <v>216</v>
      </c>
      <c r="C225" s="8" t="s">
        <v>217</v>
      </c>
      <c r="D225" s="29"/>
      <c r="E225" s="34" t="s">
        <v>218</v>
      </c>
      <c r="F225" s="51">
        <v>1.6635986405404224</v>
      </c>
      <c r="G225" s="51">
        <v>1.489091194488251</v>
      </c>
      <c r="H225" s="51">
        <v>1.3306649185560637</v>
      </c>
      <c r="I225" s="51">
        <v>1.245212107882558</v>
      </c>
      <c r="J225" s="51">
        <v>1.228027058802694</v>
      </c>
      <c r="K225" s="51">
        <v>1.3061829895691643</v>
      </c>
      <c r="L225" s="51">
        <v>1.3100341854647304</v>
      </c>
      <c r="M225" s="51">
        <v>1.2795803025100416</v>
      </c>
      <c r="N225" s="51">
        <v>1.2993904642793634</v>
      </c>
      <c r="O225" s="51">
        <v>1.3682431233261056</v>
      </c>
      <c r="P225" s="51">
        <v>1.4031837481978848</v>
      </c>
      <c r="Q225" s="51">
        <v>1.4489466483085784</v>
      </c>
      <c r="R225" s="51">
        <v>1.4508185708629333</v>
      </c>
      <c r="S225" s="51">
        <v>1.4558339693832194</v>
      </c>
      <c r="T225" s="51">
        <v>1.5680130225380373</v>
      </c>
      <c r="U225" s="51">
        <v>1.7066469940543085</v>
      </c>
      <c r="V225" s="51">
        <v>1.9535508710872638</v>
      </c>
      <c r="W225" s="51">
        <v>1.8583955583858567</v>
      </c>
      <c r="X225" s="51">
        <v>1.9542071301363069</v>
      </c>
      <c r="Y225" s="51">
        <v>1.9369232720152816</v>
      </c>
      <c r="Z225" s="51">
        <v>1.997606832020423</v>
      </c>
      <c r="AA225" s="51">
        <v>1.9803388150446941</v>
      </c>
      <c r="AB225" s="51">
        <v>2.0263053052055593</v>
      </c>
      <c r="AC225" s="51">
        <v>2.021950260845772</v>
      </c>
      <c r="AD225" s="51">
        <v>2.0818592958573201</v>
      </c>
      <c r="AE225" s="51">
        <v>2.037411657367004</v>
      </c>
      <c r="AF225" s="51">
        <v>2.0812471540422277</v>
      </c>
      <c r="AG225" s="51">
        <v>2.2300415549450774</v>
      </c>
      <c r="AH225" s="51">
        <v>2.4265198776986172</v>
      </c>
      <c r="AI225" s="39">
        <v>2.6251477379094821</v>
      </c>
      <c r="AJ225" s="39">
        <v>2.7191358634788449</v>
      </c>
      <c r="AK225" s="39">
        <v>2.8554745388885592</v>
      </c>
      <c r="AL225" s="39">
        <v>2.8788638881758049</v>
      </c>
      <c r="AM225" s="39">
        <v>2.9064472651014768</v>
      </c>
      <c r="AN225" s="39">
        <v>2.9372472157787617</v>
      </c>
      <c r="AO225" s="39">
        <v>3.0332701269619049</v>
      </c>
      <c r="AP225" s="39">
        <v>2.9356708419002078</v>
      </c>
      <c r="AQ225" s="39">
        <v>3.0019939835455771</v>
      </c>
      <c r="AR225" s="39">
        <v>2.9431237590123822</v>
      </c>
    </row>
    <row r="226" spans="1:44">
      <c r="A226" s="12"/>
      <c r="B226" s="12"/>
      <c r="C226" s="8" t="s">
        <v>219</v>
      </c>
      <c r="D226" s="29"/>
      <c r="E226" s="34" t="s">
        <v>218</v>
      </c>
      <c r="F226" s="51">
        <v>0.40089279999999999</v>
      </c>
      <c r="G226" s="51">
        <v>0.89289760000000007</v>
      </c>
      <c r="H226" s="51">
        <v>0.97785954000000008</v>
      </c>
      <c r="I226" s="51">
        <v>1.49927631861</v>
      </c>
      <c r="J226" s="51">
        <v>0.82159661898384062</v>
      </c>
      <c r="K226" s="51">
        <v>0.8537588306617101</v>
      </c>
      <c r="L226" s="51">
        <v>0.92329596059198571</v>
      </c>
      <c r="M226" s="51">
        <v>0.71432552690044482</v>
      </c>
      <c r="N226" s="51">
        <v>0.41158171541317984</v>
      </c>
      <c r="O226" s="51">
        <v>1.4580840517369489</v>
      </c>
      <c r="P226" s="51">
        <v>2.3979414561001966</v>
      </c>
      <c r="Q226" s="51">
        <v>0.62380815865125916</v>
      </c>
      <c r="R226" s="51">
        <v>0.63125997353224483</v>
      </c>
      <c r="S226" s="51">
        <v>2.4934204256899228</v>
      </c>
      <c r="T226" s="51">
        <v>2.5499105001788678</v>
      </c>
      <c r="U226" s="51">
        <v>0.68547864016298676</v>
      </c>
      <c r="V226" s="51">
        <v>2.9078311523693503</v>
      </c>
      <c r="W226" s="51">
        <v>4.262720953483222</v>
      </c>
      <c r="X226" s="51">
        <v>4.5149202140210249</v>
      </c>
      <c r="Y226" s="51">
        <v>4.6032380470464425</v>
      </c>
      <c r="Z226" s="51">
        <v>5.1839813498799376</v>
      </c>
      <c r="AA226" s="51">
        <v>5.274683541388888</v>
      </c>
      <c r="AB226" s="51">
        <v>1.2528253552649713</v>
      </c>
      <c r="AC226" s="51">
        <v>1.2620181523766387</v>
      </c>
      <c r="AD226" s="51">
        <v>1.2685333986149216</v>
      </c>
      <c r="AE226" s="51">
        <v>1.275084807290545</v>
      </c>
      <c r="AF226" s="51">
        <v>1.2692784200169254</v>
      </c>
      <c r="AG226" s="51">
        <v>1.2713680872583675</v>
      </c>
      <c r="AH226" s="51">
        <v>1.2356512052776485</v>
      </c>
      <c r="AI226" s="39">
        <v>1.2047096134927215</v>
      </c>
      <c r="AJ226" s="39">
        <v>1.1910474213287459</v>
      </c>
      <c r="AK226" s="39">
        <v>1.1508077695386065</v>
      </c>
      <c r="AL226" s="39">
        <v>1.1231206576022219</v>
      </c>
      <c r="AM226" s="39">
        <v>1.0709330316385124</v>
      </c>
      <c r="AN226" s="39">
        <v>4.2649927596174919</v>
      </c>
      <c r="AO226" s="39">
        <v>4.3170107252830494</v>
      </c>
      <c r="AP226" s="39">
        <v>1.5978663872985508</v>
      </c>
      <c r="AQ226" s="39">
        <v>1.6089950518873906</v>
      </c>
      <c r="AR226" s="39">
        <v>0.93972992819020573</v>
      </c>
    </row>
    <row r="227" spans="1:44">
      <c r="A227" s="12"/>
      <c r="B227" s="12"/>
      <c r="C227" s="8" t="s">
        <v>220</v>
      </c>
      <c r="D227" s="29"/>
      <c r="E227" s="34" t="s">
        <v>218</v>
      </c>
      <c r="F227" s="51">
        <v>1.6152625371984723</v>
      </c>
      <c r="G227" s="51">
        <v>1.6845092137010422</v>
      </c>
      <c r="H227" s="51">
        <v>2.0744043956551557</v>
      </c>
      <c r="I227" s="51">
        <v>2.4769512147541031</v>
      </c>
      <c r="J227" s="51">
        <v>2.8569283452068293</v>
      </c>
      <c r="K227" s="51">
        <v>3.3045897533045787</v>
      </c>
      <c r="L227" s="51">
        <v>3.6391857622621262</v>
      </c>
      <c r="M227" s="51">
        <v>3.9822563713249943</v>
      </c>
      <c r="N227" s="51">
        <v>4.4532442288334311</v>
      </c>
      <c r="O227" s="51">
        <v>4.4033855956993646</v>
      </c>
      <c r="P227" s="51">
        <v>4.71351803729703</v>
      </c>
      <c r="Q227" s="51">
        <v>4.9362001484687426</v>
      </c>
      <c r="R227" s="51">
        <v>5.3816790417008553</v>
      </c>
      <c r="S227" s="51">
        <v>5.9726448572348891</v>
      </c>
      <c r="T227" s="51">
        <v>6.1388065381695505</v>
      </c>
      <c r="U227" s="51">
        <v>6.3003432665144876</v>
      </c>
      <c r="V227" s="51">
        <v>6.3511205591760769</v>
      </c>
      <c r="W227" s="51">
        <v>6.3432066007781902</v>
      </c>
      <c r="X227" s="51">
        <v>6.3558063714084261</v>
      </c>
      <c r="Y227" s="51">
        <v>6.4895815651536539</v>
      </c>
      <c r="Z227" s="51">
        <v>6.3165537014310367</v>
      </c>
      <c r="AA227" s="51">
        <v>6.6500149598232925</v>
      </c>
      <c r="AB227" s="51">
        <v>6.5016476850140732</v>
      </c>
      <c r="AC227" s="51">
        <v>6.4359060525778595</v>
      </c>
      <c r="AD227" s="51">
        <v>6.3892958666800537</v>
      </c>
      <c r="AE227" s="51">
        <v>6.7331769579318443</v>
      </c>
      <c r="AF227" s="51">
        <v>6.674245367243949</v>
      </c>
      <c r="AG227" s="51">
        <v>6.8410325587636178</v>
      </c>
      <c r="AH227" s="51">
        <v>6.7089219926333126</v>
      </c>
      <c r="AI227" s="39">
        <v>6.5917838761427454</v>
      </c>
      <c r="AJ227" s="39">
        <v>6.6306388971560022</v>
      </c>
      <c r="AK227" s="39">
        <v>6.471481454378794</v>
      </c>
      <c r="AL227" s="39">
        <v>6.4555550335094996</v>
      </c>
      <c r="AM227" s="39">
        <v>6.3169628703084442</v>
      </c>
      <c r="AN227" s="39">
        <v>6.2204977259587544</v>
      </c>
      <c r="AO227" s="39">
        <v>6.1564601008202722</v>
      </c>
      <c r="AP227" s="39">
        <v>6.0979595709846945</v>
      </c>
      <c r="AQ227" s="39">
        <v>5.986562934276078</v>
      </c>
      <c r="AR227" s="39">
        <v>5.9620344284859348</v>
      </c>
    </row>
    <row r="228" spans="1:44">
      <c r="A228" s="12"/>
      <c r="B228" s="12"/>
      <c r="C228" s="8" t="s">
        <v>221</v>
      </c>
      <c r="D228" s="29"/>
      <c r="E228" s="34" t="s">
        <v>218</v>
      </c>
      <c r="F228" s="51">
        <v>3.0840159209999998</v>
      </c>
      <c r="G228" s="51">
        <v>3.1923057625340627</v>
      </c>
      <c r="H228" s="51">
        <v>3.3094763728056624</v>
      </c>
      <c r="I228" s="51">
        <v>3.524167047386332</v>
      </c>
      <c r="J228" s="51">
        <v>3.565058069599174</v>
      </c>
      <c r="K228" s="51">
        <v>3.6716181813449467</v>
      </c>
      <c r="L228" s="51">
        <v>3.7397042853417002</v>
      </c>
      <c r="M228" s="51">
        <v>3.8121377637002261</v>
      </c>
      <c r="N228" s="51">
        <v>3.9909382317112896</v>
      </c>
      <c r="O228" s="51">
        <v>4.0087327393151142</v>
      </c>
      <c r="P228" s="51">
        <v>4.0874545078370792</v>
      </c>
      <c r="Q228" s="51">
        <v>4.2027155281336599</v>
      </c>
      <c r="R228" s="51">
        <v>4.3748139957448764</v>
      </c>
      <c r="S228" s="51">
        <v>4.514997108144386</v>
      </c>
      <c r="T228" s="51">
        <v>4.6339410927676896</v>
      </c>
      <c r="U228" s="51">
        <v>4.7003886287142631</v>
      </c>
      <c r="V228" s="51">
        <v>4.7943604391388899</v>
      </c>
      <c r="W228" s="51">
        <v>4.8181490782214702</v>
      </c>
      <c r="X228" s="51">
        <v>5.0040102418438535</v>
      </c>
      <c r="Y228" s="51">
        <v>5.4321666892149043</v>
      </c>
      <c r="Z228" s="51">
        <v>5.4292275088072968</v>
      </c>
      <c r="AA228" s="51">
        <v>5.4639368099753618</v>
      </c>
      <c r="AB228" s="51">
        <v>5.6616386133769341</v>
      </c>
      <c r="AC228" s="51">
        <v>5.8547479676389056</v>
      </c>
      <c r="AD228" s="51">
        <v>5.8992012647278029</v>
      </c>
      <c r="AE228" s="51">
        <v>5.7295738386375872</v>
      </c>
      <c r="AF228" s="51">
        <v>5.9648246995575791</v>
      </c>
      <c r="AG228" s="51">
        <v>5.8778087941571702</v>
      </c>
      <c r="AH228" s="51">
        <v>5.9297491706323751</v>
      </c>
      <c r="AI228" s="39">
        <v>6.0864782788329848</v>
      </c>
      <c r="AJ228" s="39">
        <v>6.0553613511674413</v>
      </c>
      <c r="AK228" s="39">
        <v>6.3057154758762914</v>
      </c>
      <c r="AL228" s="39">
        <v>6.1287732347014776</v>
      </c>
      <c r="AM228" s="39">
        <v>6.3316608323990806</v>
      </c>
      <c r="AN228" s="39">
        <v>6.4021985226004361</v>
      </c>
      <c r="AO228" s="39">
        <v>6.3518001573914553</v>
      </c>
      <c r="AP228" s="39">
        <v>6.8435623712796749</v>
      </c>
      <c r="AQ228" s="39">
        <v>6.5692350694025263</v>
      </c>
      <c r="AR228" s="39">
        <v>6.6488371781592681</v>
      </c>
    </row>
    <row r="229" spans="1:44">
      <c r="A229" s="12"/>
      <c r="B229" s="12"/>
      <c r="C229" s="8" t="s">
        <v>222</v>
      </c>
      <c r="D229" s="29"/>
      <c r="E229" s="34" t="s">
        <v>218</v>
      </c>
      <c r="F229" s="51">
        <v>8.7242317316294287</v>
      </c>
      <c r="G229" s="51">
        <v>8.6833238258831003</v>
      </c>
      <c r="H229" s="51">
        <v>9.2074805219123679</v>
      </c>
      <c r="I229" s="51">
        <v>10.092366176623937</v>
      </c>
      <c r="J229" s="51">
        <v>10.812949322346363</v>
      </c>
      <c r="K229" s="51">
        <v>11.066139807510412</v>
      </c>
      <c r="L229" s="51">
        <v>10.945023514815004</v>
      </c>
      <c r="M229" s="51">
        <v>11.001480319435595</v>
      </c>
      <c r="N229" s="51">
        <v>11.010140123535598</v>
      </c>
      <c r="O229" s="51">
        <v>10.76942249072229</v>
      </c>
      <c r="P229" s="51">
        <v>10.347060404103466</v>
      </c>
      <c r="Q229" s="51">
        <v>8.7716237641796262</v>
      </c>
      <c r="R229" s="51">
        <v>7.3912778845244533</v>
      </c>
      <c r="S229" s="51">
        <v>5.8327862922787279</v>
      </c>
      <c r="T229" s="51">
        <v>4.1679609751563333</v>
      </c>
      <c r="U229" s="51">
        <v>2.1109685790235138</v>
      </c>
      <c r="V229" s="51">
        <v>1.6330708704317995</v>
      </c>
      <c r="W229" s="51">
        <v>0.9171714976236347</v>
      </c>
      <c r="X229" s="51">
        <v>0.52249288206248468</v>
      </c>
      <c r="Y229" s="51">
        <v>0.24751034598674199</v>
      </c>
      <c r="Z229" s="51">
        <v>4.7709632908486607E-2</v>
      </c>
      <c r="AA229" s="51">
        <v>2.5960350864271883E-2</v>
      </c>
      <c r="AB229" s="51">
        <v>4.5824384550643828E-6</v>
      </c>
      <c r="AC229" s="51">
        <v>4.5183278813130458E-6</v>
      </c>
      <c r="AD229" s="51">
        <v>4.5905540195780804E-6</v>
      </c>
      <c r="AE229" s="51">
        <v>5.2581438596428417E-6</v>
      </c>
      <c r="AF229" s="51">
        <v>5.8107745947205373E-6</v>
      </c>
      <c r="AG229" s="51">
        <v>6.1238761453207444E-6</v>
      </c>
      <c r="AH229" s="51">
        <v>6.0375241674257445E-6</v>
      </c>
      <c r="AI229" s="39">
        <v>5.4899287534221046E-6</v>
      </c>
      <c r="AJ229" s="39">
        <v>5.4115229182544454E-6</v>
      </c>
      <c r="AK229" s="39">
        <v>4.788206514004224E-6</v>
      </c>
      <c r="AL229" s="39">
        <v>4.8493794084839162E-6</v>
      </c>
      <c r="AM229" s="39">
        <v>5.2641541721127864E-6</v>
      </c>
      <c r="AN229" s="39">
        <v>5.9273568756476267E-6</v>
      </c>
      <c r="AO229" s="39">
        <v>6.4554808744486345E-6</v>
      </c>
      <c r="AP229" s="39">
        <v>7.0566116162196485E-6</v>
      </c>
      <c r="AQ229" s="39">
        <v>7.0593255784650979E-6</v>
      </c>
      <c r="AR229" s="39">
        <v>7.2990118672902264E-6</v>
      </c>
    </row>
    <row r="230" spans="1:44">
      <c r="A230" s="12"/>
      <c r="B230" s="12"/>
      <c r="C230" s="8" t="s">
        <v>223</v>
      </c>
      <c r="D230" s="29"/>
      <c r="E230" s="34" t="s">
        <v>218</v>
      </c>
      <c r="F230" s="51">
        <v>0.11389000000000001</v>
      </c>
      <c r="G230" s="51">
        <v>0.49886805807922546</v>
      </c>
      <c r="H230" s="51">
        <v>0.58095766466659948</v>
      </c>
      <c r="I230" s="51">
        <v>0.73300648360332055</v>
      </c>
      <c r="J230" s="51">
        <v>0.50047859152604957</v>
      </c>
      <c r="K230" s="51">
        <v>0.24423772922985318</v>
      </c>
      <c r="L230" s="51">
        <v>0.37304856260106928</v>
      </c>
      <c r="M230" s="51">
        <v>0.27627182549092344</v>
      </c>
      <c r="N230" s="51">
        <v>0.80434244610729544</v>
      </c>
      <c r="O230" s="51">
        <v>1.4232469637725516</v>
      </c>
      <c r="P230" s="51">
        <v>1.4187005669552748</v>
      </c>
      <c r="Q230" s="51">
        <v>0.20273281145644467</v>
      </c>
      <c r="R230" s="51">
        <v>1.4311663712888856</v>
      </c>
      <c r="S230" s="51">
        <v>1.4604658260817556</v>
      </c>
      <c r="T230" s="51">
        <v>0.87073947399574159</v>
      </c>
      <c r="U230" s="51">
        <v>0.48239373413860553</v>
      </c>
      <c r="V230" s="51">
        <v>0.19769347551909575</v>
      </c>
      <c r="W230" s="51">
        <v>0.26564876948501798</v>
      </c>
      <c r="X230" s="51">
        <v>1.0171634156549958</v>
      </c>
      <c r="Y230" s="51">
        <v>0.1607705966042938</v>
      </c>
      <c r="Z230" s="51">
        <v>0.2837764877839688</v>
      </c>
      <c r="AA230" s="51">
        <v>1.6972671542733466</v>
      </c>
      <c r="AB230" s="51">
        <v>0.47753401081231506</v>
      </c>
      <c r="AC230" s="51">
        <v>0.52050081521778058</v>
      </c>
      <c r="AD230" s="51">
        <v>1.7735043063511837</v>
      </c>
      <c r="AE230" s="51">
        <v>0.68833717355560164</v>
      </c>
      <c r="AF230" s="51">
        <v>1.799972062698366</v>
      </c>
      <c r="AG230" s="51">
        <v>0.50751900719323395</v>
      </c>
      <c r="AH230" s="51">
        <v>0.48343740127933243</v>
      </c>
      <c r="AI230" s="39">
        <v>0.17712417270894065</v>
      </c>
      <c r="AJ230" s="39">
        <v>1.8083167043703274</v>
      </c>
      <c r="AK230" s="39">
        <v>0.44857589942783965</v>
      </c>
      <c r="AL230" s="39">
        <v>0.32872615594669791</v>
      </c>
      <c r="AM230" s="39">
        <v>0.59113908672406923</v>
      </c>
      <c r="AN230" s="39">
        <v>0.43723707383174792</v>
      </c>
      <c r="AO230" s="39">
        <v>0.49207904820535625</v>
      </c>
      <c r="AP230" s="39">
        <v>0.49191533386574576</v>
      </c>
      <c r="AQ230" s="39">
        <v>0.3519618202928429</v>
      </c>
      <c r="AR230" s="39">
        <v>0.51579528669044017</v>
      </c>
    </row>
    <row r="231" spans="1:44">
      <c r="A231" s="12"/>
      <c r="B231" s="12"/>
      <c r="C231" s="8" t="s">
        <v>224</v>
      </c>
      <c r="D231" s="29"/>
      <c r="E231" s="34" t="s">
        <v>218</v>
      </c>
      <c r="F231" s="51">
        <v>19.452524200626236</v>
      </c>
      <c r="G231" s="51">
        <v>16.843369006548564</v>
      </c>
      <c r="H231" s="51">
        <v>12.308067292638327</v>
      </c>
      <c r="I231" s="51">
        <v>8.0793795391873786</v>
      </c>
      <c r="J231" s="51">
        <v>6.0644324754657033</v>
      </c>
      <c r="K231" s="51">
        <v>5.0405744142640003</v>
      </c>
      <c r="L231" s="51">
        <v>4.0801716901660887</v>
      </c>
      <c r="M231" s="51">
        <v>3.343691830878015</v>
      </c>
      <c r="N231" s="51">
        <v>3.0234867782532384</v>
      </c>
      <c r="O231" s="51">
        <v>3.3644413837671188</v>
      </c>
      <c r="P231" s="51">
        <v>3.4291687692106381</v>
      </c>
      <c r="Q231" s="51">
        <v>3.5105077628529502</v>
      </c>
      <c r="R231" s="51">
        <v>3.4058427980530919</v>
      </c>
      <c r="S231" s="51">
        <v>3.2786336298669414</v>
      </c>
      <c r="T231" s="51">
        <v>3.3994157739942872</v>
      </c>
      <c r="U231" s="51">
        <v>3.5330977173529479</v>
      </c>
      <c r="V231" s="51">
        <v>3.6590931230473305</v>
      </c>
      <c r="W231" s="51">
        <v>3.9495813231875427</v>
      </c>
      <c r="X231" s="51">
        <v>3.9273473197833275</v>
      </c>
      <c r="Y231" s="51">
        <v>3.8636909347952626</v>
      </c>
      <c r="Z231" s="51">
        <v>3.7860993769065283</v>
      </c>
      <c r="AA231" s="51">
        <v>3.7581661826916615</v>
      </c>
      <c r="AB231" s="51">
        <v>3.6275262638633081</v>
      </c>
      <c r="AC231" s="51">
        <v>3.668824552595678</v>
      </c>
      <c r="AD231" s="51">
        <v>3.6506515976828569</v>
      </c>
      <c r="AE231" s="51">
        <v>3.4443349563192305</v>
      </c>
      <c r="AF231" s="51">
        <v>3.2983365753028959</v>
      </c>
      <c r="AG231" s="51">
        <v>3.3023580424536787</v>
      </c>
      <c r="AH231" s="51">
        <v>3.3948091536179046</v>
      </c>
      <c r="AI231" s="39">
        <v>3.595740302888526</v>
      </c>
      <c r="AJ231" s="39">
        <v>3.669167118363716</v>
      </c>
      <c r="AK231" s="39">
        <v>3.988967719571713</v>
      </c>
      <c r="AL231" s="39">
        <v>4.0102981009248984</v>
      </c>
      <c r="AM231" s="39">
        <v>3.9083651196324132</v>
      </c>
      <c r="AN231" s="39">
        <v>3.6167983765031337</v>
      </c>
      <c r="AO231" s="39">
        <v>3.4381037838117678</v>
      </c>
      <c r="AP231" s="39">
        <v>3.2256203529419274</v>
      </c>
      <c r="AQ231" s="39">
        <v>3.176857780344998</v>
      </c>
      <c r="AR231" s="39">
        <v>3.0679473551004155</v>
      </c>
    </row>
    <row r="232" spans="1:44">
      <c r="A232" s="12"/>
      <c r="B232" s="12"/>
      <c r="C232" s="8" t="s">
        <v>225</v>
      </c>
      <c r="D232" s="29"/>
      <c r="E232" s="34" t="s">
        <v>218</v>
      </c>
      <c r="F232" s="51">
        <v>37.075573981261257</v>
      </c>
      <c r="G232" s="51">
        <v>31.50886911860448</v>
      </c>
      <c r="H232" s="51">
        <v>25.485053588633928</v>
      </c>
      <c r="I232" s="51">
        <v>21.473399253276536</v>
      </c>
      <c r="J232" s="51">
        <v>19.173218220398709</v>
      </c>
      <c r="K232" s="51">
        <v>18.11457266240345</v>
      </c>
      <c r="L232" s="51">
        <v>16.827677451715623</v>
      </c>
      <c r="M232" s="51">
        <v>16.145317504508586</v>
      </c>
      <c r="N232" s="51">
        <v>15.657552143156522</v>
      </c>
      <c r="O232" s="51">
        <v>16.675391699084738</v>
      </c>
      <c r="P232" s="51">
        <v>16.583612382854117</v>
      </c>
      <c r="Q232" s="51">
        <v>17.155724177030503</v>
      </c>
      <c r="R232" s="51">
        <v>17.295332263169641</v>
      </c>
      <c r="S232" s="51">
        <v>17.458513467170672</v>
      </c>
      <c r="T232" s="51">
        <v>18.594191446337554</v>
      </c>
      <c r="U232" s="51">
        <v>19.635362724725191</v>
      </c>
      <c r="V232" s="51">
        <v>20.747184778408879</v>
      </c>
      <c r="W232" s="51">
        <v>21.83645326960637</v>
      </c>
      <c r="X232" s="51">
        <v>22.323063249027122</v>
      </c>
      <c r="Y232" s="51">
        <v>22.595118963885088</v>
      </c>
      <c r="Z232" s="51">
        <v>23.689244431055126</v>
      </c>
      <c r="AA232" s="51">
        <v>23.553155511284086</v>
      </c>
      <c r="AB232" s="51">
        <v>23.280313813912326</v>
      </c>
      <c r="AC232" s="51">
        <v>23.776226751039808</v>
      </c>
      <c r="AD232" s="51">
        <v>24.119644292329955</v>
      </c>
      <c r="AE232" s="51">
        <v>23.437299172051443</v>
      </c>
      <c r="AF232" s="51">
        <v>23.172475354807396</v>
      </c>
      <c r="AG232" s="51">
        <v>23.091586606803261</v>
      </c>
      <c r="AH232" s="51">
        <v>23.614290950283827</v>
      </c>
      <c r="AI232" s="39">
        <v>24.734774469515958</v>
      </c>
      <c r="AJ232" s="39">
        <v>24.884911713980934</v>
      </c>
      <c r="AK232" s="39">
        <v>26.414345056926503</v>
      </c>
      <c r="AL232" s="39">
        <v>26.469162013698877</v>
      </c>
      <c r="AM232" s="39">
        <v>26.038299487435573</v>
      </c>
      <c r="AN232" s="39">
        <v>25.173425552246353</v>
      </c>
      <c r="AO232" s="39">
        <v>24.873974781448641</v>
      </c>
      <c r="AP232" s="39">
        <v>23.375538260257763</v>
      </c>
      <c r="AQ232" s="39">
        <v>23.498296922896547</v>
      </c>
      <c r="AR232" s="39">
        <v>23.056649126391747</v>
      </c>
    </row>
    <row r="233" spans="1:44">
      <c r="A233" s="12"/>
      <c r="B233" s="12"/>
      <c r="C233" s="8" t="s">
        <v>226</v>
      </c>
      <c r="D233" s="29"/>
      <c r="E233" s="34" t="s">
        <v>218</v>
      </c>
      <c r="F233" s="51">
        <v>0.75524128881526087</v>
      </c>
      <c r="G233" s="51">
        <v>0.66390949310543035</v>
      </c>
      <c r="H233" s="51">
        <v>0.52082444396618632</v>
      </c>
      <c r="I233" s="51">
        <v>0.36005598736519262</v>
      </c>
      <c r="J233" s="51">
        <v>0.29303146410011971</v>
      </c>
      <c r="K233" s="51">
        <v>0.36056331685968246</v>
      </c>
      <c r="L233" s="51">
        <v>0.43538005037034078</v>
      </c>
      <c r="M233" s="51">
        <v>0.5472192847906322</v>
      </c>
      <c r="N233" s="51">
        <v>0.63659609524461513</v>
      </c>
      <c r="O233" s="51">
        <v>0.78631404100222746</v>
      </c>
      <c r="P233" s="51">
        <v>1.0016058171388484</v>
      </c>
      <c r="Q233" s="51">
        <v>1.2237286991077692</v>
      </c>
      <c r="R233" s="51">
        <v>1.4894903926369858</v>
      </c>
      <c r="S233" s="51">
        <v>1.800995398899893</v>
      </c>
      <c r="T233" s="51">
        <v>2.1622879065727876</v>
      </c>
      <c r="U233" s="51">
        <v>2.5541768013501702</v>
      </c>
      <c r="V233" s="51">
        <v>2.9847033113858061</v>
      </c>
      <c r="W233" s="51">
        <v>3.4509027181322809</v>
      </c>
      <c r="X233" s="51">
        <v>3.7977192173987433</v>
      </c>
      <c r="Y233" s="51">
        <v>4.132684121949814</v>
      </c>
      <c r="Z233" s="51">
        <v>4.4658178462833034</v>
      </c>
      <c r="AA233" s="51">
        <v>4.7919560534732488</v>
      </c>
      <c r="AB233" s="51">
        <v>5.0709397337867772</v>
      </c>
      <c r="AC233" s="51">
        <v>5.3181836720302975</v>
      </c>
      <c r="AD233" s="51">
        <v>5.5575244691070074</v>
      </c>
      <c r="AE233" s="51">
        <v>5.7664871664657067</v>
      </c>
      <c r="AF233" s="51">
        <v>5.9312141782887178</v>
      </c>
      <c r="AG233" s="51">
        <v>6.0651358407824203</v>
      </c>
      <c r="AH233" s="51">
        <v>6.177420498198928</v>
      </c>
      <c r="AI233" s="39">
        <v>6.4233895336667883</v>
      </c>
      <c r="AJ233" s="39">
        <v>6.4060157773083812</v>
      </c>
      <c r="AK233" s="39">
        <v>6.4108039724370638</v>
      </c>
      <c r="AL233" s="39">
        <v>6.4237983391328211</v>
      </c>
      <c r="AM233" s="39">
        <v>6.4483733078472021</v>
      </c>
      <c r="AN233" s="39">
        <v>6.4997431900647245</v>
      </c>
      <c r="AO233" s="39">
        <v>6.4979329279777156</v>
      </c>
      <c r="AP233" s="39">
        <v>6.525028577955756</v>
      </c>
      <c r="AQ233" s="39">
        <v>6.5260562710728305</v>
      </c>
      <c r="AR233" s="39">
        <v>6.5385426856248419</v>
      </c>
    </row>
    <row r="234" spans="1:44">
      <c r="A234" s="12"/>
      <c r="B234" s="12"/>
      <c r="C234" s="8" t="s">
        <v>227</v>
      </c>
      <c r="D234" s="29"/>
      <c r="E234" s="34" t="s">
        <v>218</v>
      </c>
      <c r="F234" s="39">
        <f>SUM(F225:F233)</f>
        <v>72.885231101071071</v>
      </c>
      <c r="G234" s="39">
        <f t="shared" ref="G234:AR234" si="25">SUM(G225:G233)</f>
        <v>65.457143272944165</v>
      </c>
      <c r="H234" s="39">
        <f t="shared" si="25"/>
        <v>55.794788738834292</v>
      </c>
      <c r="I234" s="39">
        <f t="shared" si="25"/>
        <v>49.483814128689353</v>
      </c>
      <c r="J234" s="39">
        <f t="shared" si="25"/>
        <v>45.315720166429479</v>
      </c>
      <c r="K234" s="39">
        <f t="shared" si="25"/>
        <v>43.962237685147798</v>
      </c>
      <c r="L234" s="39">
        <f t="shared" si="25"/>
        <v>42.27352146332867</v>
      </c>
      <c r="M234" s="39">
        <f t="shared" si="25"/>
        <v>41.102280729539466</v>
      </c>
      <c r="N234" s="39">
        <f t="shared" si="25"/>
        <v>41.287272226534533</v>
      </c>
      <c r="O234" s="39">
        <f t="shared" si="25"/>
        <v>44.257262088426458</v>
      </c>
      <c r="P234" s="39">
        <f t="shared" si="25"/>
        <v>45.382245689694528</v>
      </c>
      <c r="Q234" s="39">
        <f t="shared" si="25"/>
        <v>42.075987698189536</v>
      </c>
      <c r="R234" s="39">
        <f t="shared" si="25"/>
        <v>42.85168129151397</v>
      </c>
      <c r="S234" s="39">
        <f t="shared" si="25"/>
        <v>44.268290974750407</v>
      </c>
      <c r="T234" s="39">
        <f t="shared" si="25"/>
        <v>44.085266729710852</v>
      </c>
      <c r="U234" s="39">
        <f t="shared" si="25"/>
        <v>41.708857086036474</v>
      </c>
      <c r="V234" s="39">
        <f t="shared" si="25"/>
        <v>45.22860858056449</v>
      </c>
      <c r="W234" s="39">
        <f t="shared" si="25"/>
        <v>47.702229768903592</v>
      </c>
      <c r="X234" s="39">
        <f t="shared" si="25"/>
        <v>49.416730041336287</v>
      </c>
      <c r="Y234" s="39">
        <f t="shared" si="25"/>
        <v>49.461684536651482</v>
      </c>
      <c r="Z234" s="39">
        <f t="shared" si="25"/>
        <v>51.200017167076098</v>
      </c>
      <c r="AA234" s="39">
        <f t="shared" si="25"/>
        <v>53.195479378818852</v>
      </c>
      <c r="AB234" s="39">
        <f t="shared" si="25"/>
        <v>47.898735363674724</v>
      </c>
      <c r="AC234" s="39">
        <f t="shared" si="25"/>
        <v>48.858362742650627</v>
      </c>
      <c r="AD234" s="39">
        <f t="shared" si="25"/>
        <v>50.740219081905124</v>
      </c>
      <c r="AE234" s="39">
        <f t="shared" si="25"/>
        <v>49.11171098776282</v>
      </c>
      <c r="AF234" s="39">
        <f t="shared" si="25"/>
        <v>50.191599622732653</v>
      </c>
      <c r="AG234" s="39">
        <f t="shared" si="25"/>
        <v>49.186856616232973</v>
      </c>
      <c r="AH234" s="39">
        <f t="shared" si="25"/>
        <v>49.970806287146118</v>
      </c>
      <c r="AI234" s="39">
        <f t="shared" si="25"/>
        <v>51.439153475086897</v>
      </c>
      <c r="AJ234" s="39">
        <f t="shared" si="25"/>
        <v>53.364600258677314</v>
      </c>
      <c r="AK234" s="39">
        <f t="shared" si="25"/>
        <v>54.046176675251886</v>
      </c>
      <c r="AL234" s="39">
        <f t="shared" si="25"/>
        <v>53.818302273071708</v>
      </c>
      <c r="AM234" s="39">
        <f t="shared" si="25"/>
        <v>53.61218626524095</v>
      </c>
      <c r="AN234" s="39">
        <f t="shared" si="25"/>
        <v>55.552146343958285</v>
      </c>
      <c r="AO234" s="39">
        <f t="shared" si="25"/>
        <v>55.160638107381033</v>
      </c>
      <c r="AP234" s="39">
        <f t="shared" si="25"/>
        <v>51.093168753095931</v>
      </c>
      <c r="AQ234" s="39">
        <f t="shared" si="25"/>
        <v>50.719966893044372</v>
      </c>
      <c r="AR234" s="39">
        <f t="shared" si="25"/>
        <v>49.672667046667101</v>
      </c>
    </row>
    <row r="235" spans="1:44">
      <c r="A235" s="12"/>
      <c r="B235" s="12"/>
      <c r="C235" s="8"/>
      <c r="D235" s="29"/>
      <c r="E235" s="34"/>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c r="AE235" s="39"/>
      <c r="AF235" s="39"/>
      <c r="AG235" s="39"/>
      <c r="AH235" s="39"/>
    </row>
    <row r="236" spans="1:44">
      <c r="A236" s="12"/>
      <c r="B236" s="12" t="s">
        <v>228</v>
      </c>
      <c r="C236" s="8" t="s">
        <v>217</v>
      </c>
      <c r="D236" s="29"/>
      <c r="E236" s="34" t="s">
        <v>117</v>
      </c>
      <c r="F236" s="39">
        <f t="shared" ref="F236:AR244" si="26">(F225*10^9)/(F$12*1000000)</f>
        <v>5.2266758004977296</v>
      </c>
      <c r="G236" s="39">
        <f t="shared" si="26"/>
        <v>4.620202278896218</v>
      </c>
      <c r="H236" s="39">
        <f t="shared" si="26"/>
        <v>4.0513469890578886</v>
      </c>
      <c r="I236" s="39">
        <f t="shared" si="26"/>
        <v>3.6742759158529297</v>
      </c>
      <c r="J236" s="39">
        <f t="shared" si="26"/>
        <v>3.5163847859653927</v>
      </c>
      <c r="K236" s="39">
        <f t="shared" si="26"/>
        <v>3.6373795309639774</v>
      </c>
      <c r="L236" s="39">
        <f t="shared" si="26"/>
        <v>3.543506046699298</v>
      </c>
      <c r="M236" s="39">
        <f t="shared" si="26"/>
        <v>3.3620964883734246</v>
      </c>
      <c r="N236" s="39">
        <f t="shared" si="26"/>
        <v>3.2478265953793328</v>
      </c>
      <c r="O236" s="39">
        <f t="shared" si="26"/>
        <v>3.2889669078293924</v>
      </c>
      <c r="P236" s="39">
        <f t="shared" si="26"/>
        <v>3.2836069271941701</v>
      </c>
      <c r="Q236" s="39">
        <f t="shared" si="26"/>
        <v>3.2923871215173679</v>
      </c>
      <c r="R236" s="39">
        <f t="shared" si="26"/>
        <v>3.1863012998549038</v>
      </c>
      <c r="S236" s="39">
        <f t="shared" si="26"/>
        <v>3.089499531817876</v>
      </c>
      <c r="T236" s="39">
        <f t="shared" si="26"/>
        <v>3.1840413892255968</v>
      </c>
      <c r="U236" s="39">
        <f t="shared" si="26"/>
        <v>3.3325138523281819</v>
      </c>
      <c r="V236" s="39">
        <f t="shared" si="26"/>
        <v>3.6764417846082087</v>
      </c>
      <c r="W236" s="39">
        <f t="shared" si="26"/>
        <v>3.3833916987744765</v>
      </c>
      <c r="X236" s="39">
        <f t="shared" si="26"/>
        <v>3.4486413901392488</v>
      </c>
      <c r="Y236" s="39">
        <f t="shared" si="26"/>
        <v>3.308774102761034</v>
      </c>
      <c r="Z236" s="39">
        <f t="shared" si="26"/>
        <v>3.3128906962426994</v>
      </c>
      <c r="AA236" s="39">
        <f t="shared" si="26"/>
        <v>3.1933222850031351</v>
      </c>
      <c r="AB236" s="39">
        <f t="shared" si="26"/>
        <v>3.1541753139777082</v>
      </c>
      <c r="AC236" s="39">
        <f t="shared" si="26"/>
        <v>3.0720790386158168</v>
      </c>
      <c r="AD236" s="39">
        <f t="shared" si="26"/>
        <v>3.0994808478104456</v>
      </c>
      <c r="AE236" s="39">
        <f t="shared" si="26"/>
        <v>2.9718940098124218</v>
      </c>
      <c r="AF236" s="39">
        <f t="shared" si="26"/>
        <v>2.9743574722281849</v>
      </c>
      <c r="AG236" s="39">
        <f t="shared" si="26"/>
        <v>3.1451562040859153</v>
      </c>
      <c r="AH236" s="39">
        <f t="shared" si="26"/>
        <v>3.3766853755146977</v>
      </c>
      <c r="AI236" s="39">
        <f t="shared" si="26"/>
        <v>3.6259948312239039</v>
      </c>
      <c r="AJ236" s="39">
        <f t="shared" si="26"/>
        <v>3.7447988093799083</v>
      </c>
      <c r="AK236" s="39">
        <f t="shared" si="26"/>
        <v>3.9147729519591992</v>
      </c>
      <c r="AL236" s="39">
        <f t="shared" si="26"/>
        <v>3.9330353541481271</v>
      </c>
      <c r="AM236" s="39">
        <f t="shared" si="26"/>
        <v>3.966167581093976</v>
      </c>
      <c r="AN236" s="39">
        <f t="shared" si="26"/>
        <v>3.986383670066993</v>
      </c>
      <c r="AO236" s="39">
        <f t="shared" si="26"/>
        <v>4.1023953893911269</v>
      </c>
      <c r="AP236" s="39">
        <f t="shared" si="26"/>
        <v>3.9507857264557478</v>
      </c>
      <c r="AQ236" s="39">
        <f t="shared" si="26"/>
        <v>4.0192178221547135</v>
      </c>
      <c r="AR236" s="39">
        <f t="shared" si="26"/>
        <v>3.9160196910591063</v>
      </c>
    </row>
    <row r="237" spans="1:44">
      <c r="A237" s="12"/>
      <c r="B237" s="12"/>
      <c r="C237" s="8" t="s">
        <v>219</v>
      </c>
      <c r="D237" s="29"/>
      <c r="E237" s="34" t="s">
        <v>117</v>
      </c>
      <c r="F237" s="39">
        <f t="shared" ref="F237:AH237" si="27">(F226*10^9)/(F$12*1000000)</f>
        <v>1.2595205630085771</v>
      </c>
      <c r="G237" s="39">
        <f t="shared" si="27"/>
        <v>2.7703928017375121</v>
      </c>
      <c r="H237" s="39">
        <f t="shared" si="27"/>
        <v>2.9771945197138074</v>
      </c>
      <c r="I237" s="39">
        <f t="shared" si="27"/>
        <v>4.4239490074063141</v>
      </c>
      <c r="J237" s="39">
        <f t="shared" si="27"/>
        <v>2.3525946195454015</v>
      </c>
      <c r="K237" s="39">
        <f t="shared" si="27"/>
        <v>2.3774960475124205</v>
      </c>
      <c r="L237" s="39">
        <f t="shared" si="27"/>
        <v>2.4974194227535453</v>
      </c>
      <c r="M237" s="39">
        <f t="shared" si="27"/>
        <v>1.8768898996306915</v>
      </c>
      <c r="N237" s="39">
        <f t="shared" si="27"/>
        <v>1.0287485388251845</v>
      </c>
      <c r="O237" s="39">
        <f t="shared" si="27"/>
        <v>3.5049254867357731</v>
      </c>
      <c r="P237" s="39">
        <f t="shared" si="27"/>
        <v>5.6114512346434768</v>
      </c>
      <c r="Q237" s="39">
        <f t="shared" si="27"/>
        <v>1.4174558809590292</v>
      </c>
      <c r="R237" s="39">
        <f t="shared" si="27"/>
        <v>1.3863790515280012</v>
      </c>
      <c r="S237" s="39">
        <f t="shared" si="27"/>
        <v>5.2914146803826725</v>
      </c>
      <c r="T237" s="39">
        <f t="shared" si="27"/>
        <v>5.1779037895034472</v>
      </c>
      <c r="U237" s="39">
        <f t="shared" si="27"/>
        <v>1.3385117553756674</v>
      </c>
      <c r="V237" s="39">
        <f t="shared" si="27"/>
        <v>5.4723284196875071</v>
      </c>
      <c r="W237" s="39">
        <f t="shared" si="27"/>
        <v>7.7607023021159396</v>
      </c>
      <c r="X237" s="39">
        <f t="shared" si="27"/>
        <v>7.9675999965076496</v>
      </c>
      <c r="Y237" s="39">
        <f t="shared" si="27"/>
        <v>7.8635406259868494</v>
      </c>
      <c r="Z237" s="39">
        <f t="shared" si="27"/>
        <v>8.5972691463729092</v>
      </c>
      <c r="AA237" s="39">
        <f t="shared" si="27"/>
        <v>8.5054963176471627</v>
      </c>
      <c r="AB237" s="39">
        <f t="shared" si="27"/>
        <v>1.9501655541000766</v>
      </c>
      <c r="AC237" s="39">
        <f t="shared" si="27"/>
        <v>1.9174653241208786</v>
      </c>
      <c r="AD237" s="39">
        <f t="shared" si="27"/>
        <v>1.8885978421494187</v>
      </c>
      <c r="AE237" s="39">
        <f t="shared" si="27"/>
        <v>1.8599171586594099</v>
      </c>
      <c r="AF237" s="39">
        <f t="shared" si="27"/>
        <v>1.8139545539235495</v>
      </c>
      <c r="AG237" s="39">
        <f t="shared" si="27"/>
        <v>1.79308372906799</v>
      </c>
      <c r="AH237" s="39">
        <f t="shared" si="27"/>
        <v>1.719501823350146</v>
      </c>
      <c r="AI237" s="39">
        <f t="shared" si="26"/>
        <v>1.664009521661816</v>
      </c>
      <c r="AJ237" s="39">
        <f t="shared" si="26"/>
        <v>1.6403126541829005</v>
      </c>
      <c r="AK237" s="39">
        <f t="shared" si="26"/>
        <v>1.5777241462807017</v>
      </c>
      <c r="AL237" s="39">
        <f t="shared" si="26"/>
        <v>1.5343807227102504</v>
      </c>
      <c r="AM237" s="39">
        <f t="shared" si="26"/>
        <v>1.4614061375233858</v>
      </c>
      <c r="AN237" s="39">
        <f t="shared" si="26"/>
        <v>5.7883781108242065</v>
      </c>
      <c r="AO237" s="39">
        <f t="shared" si="26"/>
        <v>5.8386111866309385</v>
      </c>
      <c r="AP237" s="39">
        <f t="shared" si="26"/>
        <v>2.15038676190153</v>
      </c>
      <c r="AQ237" s="39">
        <f t="shared" si="26"/>
        <v>2.1542020482888042</v>
      </c>
      <c r="AR237" s="39">
        <f t="shared" si="26"/>
        <v>1.2503724628641835</v>
      </c>
    </row>
    <row r="238" spans="1:44">
      <c r="A238" s="12"/>
      <c r="B238" s="12"/>
      <c r="C238" s="8" t="s">
        <v>220</v>
      </c>
      <c r="D238" s="29"/>
      <c r="E238" s="34" t="s">
        <v>117</v>
      </c>
      <c r="F238" s="39">
        <f t="shared" ref="F238:AH238" si="28">(F227*10^9)/(F$12*1000000)</f>
        <v>5.0748139658753724</v>
      </c>
      <c r="G238" s="39">
        <f t="shared" si="28"/>
        <v>5.2265256397798394</v>
      </c>
      <c r="H238" s="39">
        <f t="shared" si="28"/>
        <v>6.3157387597964858</v>
      </c>
      <c r="I238" s="39">
        <f t="shared" si="28"/>
        <v>7.3087967387255919</v>
      </c>
      <c r="J238" s="39">
        <f t="shared" si="28"/>
        <v>8.1806498445346314</v>
      </c>
      <c r="K238" s="39">
        <f t="shared" si="28"/>
        <v>9.2024220364928393</v>
      </c>
      <c r="L238" s="39">
        <f t="shared" si="28"/>
        <v>9.8436185076065073</v>
      </c>
      <c r="M238" s="39">
        <f t="shared" si="28"/>
        <v>10.463376261396764</v>
      </c>
      <c r="N238" s="39">
        <f t="shared" si="28"/>
        <v>11.130884395204538</v>
      </c>
      <c r="O238" s="39">
        <f t="shared" si="28"/>
        <v>10.584807085645453</v>
      </c>
      <c r="P238" s="39">
        <f t="shared" si="28"/>
        <v>11.030159448896708</v>
      </c>
      <c r="Q238" s="39">
        <f t="shared" si="28"/>
        <v>11.216342449200715</v>
      </c>
      <c r="R238" s="39">
        <f t="shared" si="28"/>
        <v>11.819293790659204</v>
      </c>
      <c r="S238" s="39">
        <f t="shared" si="28"/>
        <v>12.674854329686536</v>
      </c>
      <c r="T238" s="39">
        <f t="shared" si="28"/>
        <v>12.465594237439692</v>
      </c>
      <c r="U238" s="39">
        <f t="shared" si="28"/>
        <v>12.302474549938466</v>
      </c>
      <c r="V238" s="39">
        <f t="shared" si="28"/>
        <v>11.952350639245868</v>
      </c>
      <c r="W238" s="39">
        <f t="shared" si="28"/>
        <v>11.548430827786317</v>
      </c>
      <c r="X238" s="39">
        <f t="shared" si="28"/>
        <v>11.216260846730714</v>
      </c>
      <c r="Y238" s="39">
        <f t="shared" si="28"/>
        <v>11.085911213299944</v>
      </c>
      <c r="Z238" s="39">
        <f t="shared" si="28"/>
        <v>10.475560883331184</v>
      </c>
      <c r="AA238" s="39">
        <f t="shared" si="28"/>
        <v>10.723236249009583</v>
      </c>
      <c r="AB238" s="39">
        <f t="shared" si="28"/>
        <v>10.120556154873873</v>
      </c>
      <c r="AC238" s="39">
        <f t="shared" si="28"/>
        <v>9.7784858814255582</v>
      </c>
      <c r="AD238" s="39">
        <f t="shared" si="28"/>
        <v>9.5124104732611574</v>
      </c>
      <c r="AE238" s="39">
        <f t="shared" si="28"/>
        <v>9.8214262178829639</v>
      </c>
      <c r="AF238" s="39">
        <f t="shared" si="28"/>
        <v>9.5383153033940928</v>
      </c>
      <c r="AG238" s="39">
        <f t="shared" si="28"/>
        <v>9.6483027174258407</v>
      </c>
      <c r="AH238" s="39">
        <f t="shared" si="28"/>
        <v>9.335970822328262</v>
      </c>
      <c r="AI238" s="39">
        <f t="shared" si="26"/>
        <v>9.1049253793512879</v>
      </c>
      <c r="AJ238" s="39">
        <f t="shared" si="26"/>
        <v>9.1317278334632519</v>
      </c>
      <c r="AK238" s="39">
        <f t="shared" si="26"/>
        <v>8.872213781520399</v>
      </c>
      <c r="AL238" s="39">
        <f t="shared" si="26"/>
        <v>8.8194257053014464</v>
      </c>
      <c r="AM238" s="39">
        <f t="shared" si="26"/>
        <v>8.6201919601376122</v>
      </c>
      <c r="AN238" s="39">
        <f t="shared" si="26"/>
        <v>8.4423573273781312</v>
      </c>
      <c r="AO238" s="39">
        <f t="shared" si="26"/>
        <v>8.3264043344111673</v>
      </c>
      <c r="AP238" s="39">
        <f t="shared" si="26"/>
        <v>8.2065507105545912</v>
      </c>
      <c r="AQ238" s="39">
        <f t="shared" si="26"/>
        <v>8.0151061497048879</v>
      </c>
      <c r="AR238" s="39">
        <f t="shared" si="26"/>
        <v>7.9328788499733021</v>
      </c>
    </row>
    <row r="239" spans="1:44">
      <c r="A239" s="12"/>
      <c r="B239" s="12"/>
      <c r="C239" s="8" t="s">
        <v>221</v>
      </c>
      <c r="D239" s="29"/>
      <c r="E239" s="34" t="s">
        <v>117</v>
      </c>
      <c r="F239" s="39">
        <f t="shared" ref="F239:AH239" si="29">(F228*10^9)/(F$12*1000000)</f>
        <v>9.6893270947877728</v>
      </c>
      <c r="G239" s="39">
        <f t="shared" si="29"/>
        <v>9.9047650094137847</v>
      </c>
      <c r="H239" s="39">
        <f t="shared" si="29"/>
        <v>10.076043150572881</v>
      </c>
      <c r="I239" s="39">
        <f t="shared" si="29"/>
        <v>10.398840505713579</v>
      </c>
      <c r="J239" s="39">
        <f t="shared" si="29"/>
        <v>10.208338543650815</v>
      </c>
      <c r="K239" s="39">
        <f t="shared" si="29"/>
        <v>10.224500644235441</v>
      </c>
      <c r="L239" s="39">
        <f t="shared" si="29"/>
        <v>10.115510644689477</v>
      </c>
      <c r="M239" s="39">
        <f t="shared" si="29"/>
        <v>10.016389720434656</v>
      </c>
      <c r="N239" s="39">
        <f t="shared" si="29"/>
        <v>9.9753505091763888</v>
      </c>
      <c r="O239" s="39">
        <f t="shared" si="29"/>
        <v>9.636145139095488</v>
      </c>
      <c r="P239" s="39">
        <f t="shared" si="29"/>
        <v>9.5651007601551008</v>
      </c>
      <c r="Q239" s="39">
        <f t="shared" si="29"/>
        <v>9.5496728581282468</v>
      </c>
      <c r="R239" s="39">
        <f t="shared" si="29"/>
        <v>9.6080073699182496</v>
      </c>
      <c r="S239" s="39">
        <f t="shared" si="29"/>
        <v>9.5815056834268209</v>
      </c>
      <c r="T239" s="39">
        <f t="shared" si="29"/>
        <v>9.4097816934729508</v>
      </c>
      <c r="U239" s="39">
        <f t="shared" si="29"/>
        <v>9.1782953774784488</v>
      </c>
      <c r="V239" s="39">
        <f t="shared" si="29"/>
        <v>9.0226404184257483</v>
      </c>
      <c r="W239" s="39">
        <f t="shared" si="29"/>
        <v>8.7719137732289578</v>
      </c>
      <c r="X239" s="39">
        <f t="shared" si="29"/>
        <v>8.8307101998444448</v>
      </c>
      <c r="Y239" s="39">
        <f t="shared" si="29"/>
        <v>9.2795686452021808</v>
      </c>
      <c r="Z239" s="39">
        <f t="shared" si="29"/>
        <v>9.0039926843465725</v>
      </c>
      <c r="AA239" s="39">
        <f t="shared" si="29"/>
        <v>8.8106696927765249</v>
      </c>
      <c r="AB239" s="39">
        <f t="shared" si="29"/>
        <v>8.8129862292222132</v>
      </c>
      <c r="AC239" s="39">
        <f t="shared" si="29"/>
        <v>8.8954950356882048</v>
      </c>
      <c r="AD239" s="39">
        <f t="shared" si="29"/>
        <v>8.782755575166453</v>
      </c>
      <c r="AE239" s="39">
        <f t="shared" si="29"/>
        <v>8.3575089541945093</v>
      </c>
      <c r="AF239" s="39">
        <f t="shared" si="29"/>
        <v>8.5244661505974868</v>
      </c>
      <c r="AG239" s="39">
        <f t="shared" si="29"/>
        <v>8.2898126962613823</v>
      </c>
      <c r="AH239" s="39">
        <f t="shared" si="29"/>
        <v>8.2516930889249736</v>
      </c>
      <c r="AI239" s="39">
        <f t="shared" si="26"/>
        <v>8.4069701909348122</v>
      </c>
      <c r="AJ239" s="39">
        <f t="shared" si="26"/>
        <v>8.3394545608343655</v>
      </c>
      <c r="AK239" s="39">
        <f t="shared" si="26"/>
        <v>8.6449534224596469</v>
      </c>
      <c r="AL239" s="39">
        <f t="shared" si="26"/>
        <v>8.372984186102542</v>
      </c>
      <c r="AM239" s="39">
        <f t="shared" si="26"/>
        <v>8.640248949112431</v>
      </c>
      <c r="AN239" s="39">
        <f t="shared" si="26"/>
        <v>8.6889586637176457</v>
      </c>
      <c r="AO239" s="39">
        <f t="shared" si="26"/>
        <v>8.5905951627577544</v>
      </c>
      <c r="AP239" s="39">
        <f t="shared" si="26"/>
        <v>9.2099727764644506</v>
      </c>
      <c r="AQ239" s="39">
        <f t="shared" si="26"/>
        <v>8.795216384038941</v>
      </c>
      <c r="AR239" s="39">
        <f t="shared" si="26"/>
        <v>8.8467150701996751</v>
      </c>
    </row>
    <row r="240" spans="1:44">
      <c r="A240" s="12"/>
      <c r="B240" s="12"/>
      <c r="C240" s="8" t="s">
        <v>222</v>
      </c>
      <c r="D240" s="29"/>
      <c r="E240" s="34" t="s">
        <v>117</v>
      </c>
      <c r="F240" s="39">
        <f t="shared" ref="F240:AH240" si="30">(F229*10^9)/(F$12*1000000)</f>
        <v>27.409694717488545</v>
      </c>
      <c r="G240" s="39">
        <f t="shared" si="30"/>
        <v>26.941743176801427</v>
      </c>
      <c r="H240" s="39">
        <f t="shared" si="30"/>
        <v>28.033126874447767</v>
      </c>
      <c r="I240" s="39">
        <f t="shared" si="30"/>
        <v>29.779776266225841</v>
      </c>
      <c r="J240" s="39">
        <f t="shared" si="30"/>
        <v>30.962257888343967</v>
      </c>
      <c r="K240" s="39">
        <f t="shared" si="30"/>
        <v>30.816318038179929</v>
      </c>
      <c r="L240" s="39">
        <f t="shared" si="30"/>
        <v>29.605148809345426</v>
      </c>
      <c r="M240" s="39">
        <f t="shared" si="30"/>
        <v>28.906383035380841</v>
      </c>
      <c r="N240" s="39">
        <f t="shared" si="30"/>
        <v>27.519846339571078</v>
      </c>
      <c r="O240" s="39">
        <f t="shared" si="30"/>
        <v>25.887412539896374</v>
      </c>
      <c r="P240" s="39">
        <f t="shared" si="30"/>
        <v>24.213278740325897</v>
      </c>
      <c r="Q240" s="39">
        <f t="shared" si="30"/>
        <v>19.93143167120277</v>
      </c>
      <c r="R240" s="39">
        <f t="shared" si="30"/>
        <v>16.232793544296342</v>
      </c>
      <c r="S240" s="39">
        <f t="shared" si="30"/>
        <v>12.378053334490742</v>
      </c>
      <c r="T240" s="39">
        <f t="shared" si="30"/>
        <v>8.4635523192875226</v>
      </c>
      <c r="U240" s="39">
        <f t="shared" si="30"/>
        <v>4.1220194076066425</v>
      </c>
      <c r="V240" s="39">
        <f t="shared" si="30"/>
        <v>3.073321547004535</v>
      </c>
      <c r="W240" s="39">
        <f t="shared" si="30"/>
        <v>1.6698008222251983</v>
      </c>
      <c r="X240" s="39">
        <f t="shared" si="30"/>
        <v>0.92205711019391645</v>
      </c>
      <c r="Y240" s="39">
        <f t="shared" si="30"/>
        <v>0.42281273336876612</v>
      </c>
      <c r="Z240" s="39">
        <f t="shared" si="30"/>
        <v>7.9123076898879902E-2</v>
      </c>
      <c r="AA240" s="39">
        <f t="shared" si="30"/>
        <v>4.1861405892561286E-2</v>
      </c>
      <c r="AB240" s="39">
        <f t="shared" si="30"/>
        <v>7.1330880966725547E-6</v>
      </c>
      <c r="AC240" s="39">
        <f t="shared" si="30"/>
        <v>6.8649860694243818E-6</v>
      </c>
      <c r="AD240" s="39">
        <f t="shared" si="30"/>
        <v>6.8344360701198195E-6</v>
      </c>
      <c r="AE240" s="39">
        <f t="shared" si="30"/>
        <v>7.6698521787193554E-6</v>
      </c>
      <c r="AF240" s="39">
        <f t="shared" si="30"/>
        <v>8.3043096547533163E-6</v>
      </c>
      <c r="AG240" s="39">
        <f t="shared" si="30"/>
        <v>8.6368556715005415E-6</v>
      </c>
      <c r="AH240" s="39">
        <f t="shared" si="30"/>
        <v>8.4016701234685631E-6</v>
      </c>
      <c r="AI240" s="39">
        <f t="shared" si="26"/>
        <v>7.5829839959972717E-6</v>
      </c>
      <c r="AJ240" s="39">
        <f t="shared" si="26"/>
        <v>7.4527591112289399E-6</v>
      </c>
      <c r="AK240" s="39">
        <f t="shared" si="26"/>
        <v>6.5644925542619707E-6</v>
      </c>
      <c r="AL240" s="39">
        <f t="shared" si="26"/>
        <v>6.6251067782612903E-6</v>
      </c>
      <c r="AM240" s="39">
        <f t="shared" si="26"/>
        <v>7.1835184728821738E-6</v>
      </c>
      <c r="AN240" s="39">
        <f t="shared" si="26"/>
        <v>8.0445113808632054E-6</v>
      </c>
      <c r="AO240" s="39">
        <f t="shared" si="26"/>
        <v>8.7308198304665123E-6</v>
      </c>
      <c r="AP240" s="39">
        <f t="shared" si="26"/>
        <v>9.4966915406826487E-6</v>
      </c>
      <c r="AQ240" s="39">
        <f t="shared" si="26"/>
        <v>9.4513737645299952E-6</v>
      </c>
      <c r="AR240" s="39">
        <f t="shared" si="26"/>
        <v>9.7118152473391688E-6</v>
      </c>
    </row>
    <row r="241" spans="1:44">
      <c r="A241" s="12"/>
      <c r="B241" s="12"/>
      <c r="C241" s="8" t="s">
        <v>223</v>
      </c>
      <c r="D241" s="29"/>
      <c r="E241" s="34" t="s">
        <v>117</v>
      </c>
      <c r="F241" s="39">
        <f t="shared" ref="F241:AH241" si="31">(F230*10^9)/(F$12*1000000)</f>
        <v>0.35781834176380029</v>
      </c>
      <c r="G241" s="39">
        <f t="shared" si="31"/>
        <v>1.5478375987565172</v>
      </c>
      <c r="H241" s="39">
        <f t="shared" si="31"/>
        <v>1.768785704571775</v>
      </c>
      <c r="I241" s="39">
        <f t="shared" si="31"/>
        <v>2.1628990368938346</v>
      </c>
      <c r="J241" s="39">
        <f t="shared" si="31"/>
        <v>1.4330916345275306</v>
      </c>
      <c r="K241" s="39">
        <f t="shared" si="31"/>
        <v>0.68013848295698465</v>
      </c>
      <c r="L241" s="39">
        <f t="shared" si="31"/>
        <v>1.0090575131216373</v>
      </c>
      <c r="M241" s="39">
        <f t="shared" si="31"/>
        <v>0.72590405814898828</v>
      </c>
      <c r="N241" s="39">
        <f t="shared" si="31"/>
        <v>2.0104540244633458</v>
      </c>
      <c r="O241" s="39">
        <f t="shared" si="31"/>
        <v>3.4211844998258494</v>
      </c>
      <c r="P241" s="39">
        <f t="shared" si="31"/>
        <v>3.3199180187566397</v>
      </c>
      <c r="Q241" s="39">
        <f t="shared" si="31"/>
        <v>0.46066216332214927</v>
      </c>
      <c r="R241" s="39">
        <f t="shared" si="31"/>
        <v>3.1431409555462753</v>
      </c>
      <c r="S241" s="39">
        <f t="shared" si="31"/>
        <v>3.0993290311993458</v>
      </c>
      <c r="T241" s="39">
        <f t="shared" si="31"/>
        <v>1.7681425374563247</v>
      </c>
      <c r="U241" s="39">
        <f t="shared" si="31"/>
        <v>0.94195449140554077</v>
      </c>
      <c r="V241" s="39">
        <f t="shared" si="31"/>
        <v>0.37204485672713128</v>
      </c>
      <c r="W241" s="39">
        <f t="shared" si="31"/>
        <v>0.48363968446304728</v>
      </c>
      <c r="X241" s="39">
        <f t="shared" si="31"/>
        <v>1.7950153807485896</v>
      </c>
      <c r="Y241" s="39">
        <f t="shared" si="31"/>
        <v>0.2746384403633369</v>
      </c>
      <c r="Z241" s="39">
        <f t="shared" si="31"/>
        <v>0.47062338350188865</v>
      </c>
      <c r="AA241" s="39">
        <f t="shared" si="31"/>
        <v>2.7368655232981483</v>
      </c>
      <c r="AB241" s="39">
        <f t="shared" si="31"/>
        <v>0.74333615206923054</v>
      </c>
      <c r="AC241" s="39">
        <f t="shared" si="31"/>
        <v>0.79083035571019733</v>
      </c>
      <c r="AD241" s="39">
        <f t="shared" si="31"/>
        <v>2.6404006466638634</v>
      </c>
      <c r="AE241" s="39">
        <f t="shared" si="31"/>
        <v>1.0040509562337383</v>
      </c>
      <c r="AF241" s="39">
        <f t="shared" si="31"/>
        <v>2.5723808650456119</v>
      </c>
      <c r="AG241" s="39">
        <f t="shared" si="31"/>
        <v>0.71578332279312018</v>
      </c>
      <c r="AH241" s="39">
        <f t="shared" si="31"/>
        <v>0.67273959627521529</v>
      </c>
      <c r="AI241" s="39">
        <f t="shared" si="26"/>
        <v>0.24465340576941441</v>
      </c>
      <c r="AJ241" s="39">
        <f t="shared" si="26"/>
        <v>2.4904170227242806</v>
      </c>
      <c r="AK241" s="39">
        <f t="shared" si="26"/>
        <v>0.61498457579117316</v>
      </c>
      <c r="AL241" s="39">
        <f t="shared" si="26"/>
        <v>0.44909785366435495</v>
      </c>
      <c r="AM241" s="39">
        <f t="shared" si="26"/>
        <v>0.80667442682833101</v>
      </c>
      <c r="AN241" s="39">
        <f t="shared" si="26"/>
        <v>0.59341097395801956</v>
      </c>
      <c r="AO241" s="39">
        <f t="shared" si="26"/>
        <v>0.66552029132846835</v>
      </c>
      <c r="AP241" s="39">
        <f t="shared" si="26"/>
        <v>0.66201293820922369</v>
      </c>
      <c r="AQ241" s="39">
        <f t="shared" si="26"/>
        <v>0.47122386939904798</v>
      </c>
      <c r="AR241" s="39">
        <f t="shared" si="26"/>
        <v>0.68629954586518727</v>
      </c>
    </row>
    <row r="242" spans="1:44">
      <c r="A242" s="12"/>
      <c r="B242" s="12"/>
      <c r="C242" s="8" t="s">
        <v>224</v>
      </c>
      <c r="D242" s="29"/>
      <c r="E242" s="34" t="s">
        <v>117</v>
      </c>
      <c r="F242" s="39">
        <f t="shared" ref="F242:AH242" si="32">(F231*10^9)/(F$12*1000000)</f>
        <v>61.115725283943057</v>
      </c>
      <c r="G242" s="39">
        <f t="shared" si="32"/>
        <v>52.25991004203712</v>
      </c>
      <c r="H242" s="39">
        <f t="shared" si="32"/>
        <v>37.473184023864597</v>
      </c>
      <c r="I242" s="39">
        <f t="shared" si="32"/>
        <v>23.840010443161344</v>
      </c>
      <c r="J242" s="39">
        <f t="shared" si="32"/>
        <v>17.365153267089607</v>
      </c>
      <c r="K242" s="39">
        <f t="shared" si="32"/>
        <v>14.036687313461432</v>
      </c>
      <c r="L242" s="39">
        <f t="shared" si="32"/>
        <v>11.036439518977788</v>
      </c>
      <c r="M242" s="39">
        <f t="shared" si="32"/>
        <v>8.7855483088836142</v>
      </c>
      <c r="N242" s="39">
        <f t="shared" si="32"/>
        <v>7.5572055045321891</v>
      </c>
      <c r="O242" s="39">
        <f t="shared" si="32"/>
        <v>8.0874050714336647</v>
      </c>
      <c r="P242" s="39">
        <f t="shared" si="32"/>
        <v>8.0246384976730827</v>
      </c>
      <c r="Q242" s="39">
        <f t="shared" si="32"/>
        <v>7.9767951165737694</v>
      </c>
      <c r="R242" s="39">
        <f t="shared" si="32"/>
        <v>7.4799437727650098</v>
      </c>
      <c r="S242" s="39">
        <f t="shared" si="32"/>
        <v>6.9577556764715878</v>
      </c>
      <c r="T242" s="39">
        <f t="shared" si="32"/>
        <v>6.9029276976694289</v>
      </c>
      <c r="U242" s="39">
        <f t="shared" si="32"/>
        <v>6.8989645343922277</v>
      </c>
      <c r="V242" s="39">
        <f t="shared" si="32"/>
        <v>6.8861492426131141</v>
      </c>
      <c r="W242" s="39">
        <f t="shared" si="32"/>
        <v>7.1906008396372325</v>
      </c>
      <c r="X242" s="39">
        <f t="shared" si="32"/>
        <v>6.9306944548465177</v>
      </c>
      <c r="Y242" s="39">
        <f t="shared" si="32"/>
        <v>6.6001997553686653</v>
      </c>
      <c r="Z242" s="39">
        <f t="shared" si="32"/>
        <v>6.278980027374919</v>
      </c>
      <c r="AA242" s="39">
        <f t="shared" si="32"/>
        <v>6.0600922078394923</v>
      </c>
      <c r="AB242" s="39">
        <f t="shared" si="32"/>
        <v>5.6466583603613021</v>
      </c>
      <c r="AC242" s="39">
        <f t="shared" si="32"/>
        <v>5.5742810407579775</v>
      </c>
      <c r="AD242" s="39">
        <f t="shared" si="32"/>
        <v>5.4351054038870545</v>
      </c>
      <c r="AE242" s="39">
        <f t="shared" si="32"/>
        <v>5.0241189047191064</v>
      </c>
      <c r="AF242" s="39">
        <f t="shared" si="32"/>
        <v>4.7137275453430556</v>
      </c>
      <c r="AG242" s="39">
        <f t="shared" si="32"/>
        <v>4.6575059833770709</v>
      </c>
      <c r="AH242" s="39">
        <f t="shared" si="32"/>
        <v>4.7241329144012809</v>
      </c>
      <c r="AI242" s="39">
        <f t="shared" si="26"/>
        <v>4.9666293307667697</v>
      </c>
      <c r="AJ242" s="39">
        <f t="shared" si="26"/>
        <v>5.0531835649746126</v>
      </c>
      <c r="AK242" s="39">
        <f t="shared" si="26"/>
        <v>5.4687592980240369</v>
      </c>
      <c r="AL242" s="39">
        <f t="shared" si="26"/>
        <v>5.4787738581156304</v>
      </c>
      <c r="AM242" s="39">
        <f t="shared" si="26"/>
        <v>5.3333949040439039</v>
      </c>
      <c r="AN242" s="39">
        <f t="shared" si="26"/>
        <v>4.9086593421773754</v>
      </c>
      <c r="AO242" s="39">
        <f t="shared" si="26"/>
        <v>4.6499192358725008</v>
      </c>
      <c r="AP242" s="39">
        <f t="shared" si="26"/>
        <v>4.3409958185636794</v>
      </c>
      <c r="AQ242" s="39">
        <f t="shared" si="26"/>
        <v>4.2533341103278817</v>
      </c>
      <c r="AR242" s="39">
        <f t="shared" si="26"/>
        <v>4.0821056936244817</v>
      </c>
    </row>
    <row r="243" spans="1:44">
      <c r="A243" s="12"/>
      <c r="B243" s="12"/>
      <c r="C243" s="8" t="s">
        <v>225</v>
      </c>
      <c r="D243" s="29"/>
      <c r="E243" s="34" t="s">
        <v>117</v>
      </c>
      <c r="F243" s="39">
        <f t="shared" ref="F243:AH243" si="33">(F232*10^9)/(F$12*1000000)</f>
        <v>116.48362807898853</v>
      </c>
      <c r="G243" s="39">
        <f t="shared" si="33"/>
        <v>97.762547684159102</v>
      </c>
      <c r="H243" s="39">
        <f t="shared" si="33"/>
        <v>77.591881834781319</v>
      </c>
      <c r="I243" s="39">
        <f t="shared" si="33"/>
        <v>63.362051499783227</v>
      </c>
      <c r="J243" s="39">
        <f t="shared" si="33"/>
        <v>54.901406581332381</v>
      </c>
      <c r="K243" s="39">
        <f t="shared" si="33"/>
        <v>50.444368316356027</v>
      </c>
      <c r="L243" s="39">
        <f t="shared" si="33"/>
        <v>45.517115097959483</v>
      </c>
      <c r="M243" s="39">
        <f t="shared" si="33"/>
        <v>42.421812198188569</v>
      </c>
      <c r="N243" s="39">
        <f t="shared" si="33"/>
        <v>39.136053147261855</v>
      </c>
      <c r="O243" s="39">
        <f t="shared" si="33"/>
        <v>40.084112639322946</v>
      </c>
      <c r="P243" s="39">
        <f t="shared" si="33"/>
        <v>38.807507974759829</v>
      </c>
      <c r="Q243" s="39">
        <f t="shared" si="33"/>
        <v>38.982308566498908</v>
      </c>
      <c r="R243" s="39">
        <f t="shared" si="33"/>
        <v>37.984170301033622</v>
      </c>
      <c r="S243" s="39">
        <f t="shared" si="33"/>
        <v>37.049602027016412</v>
      </c>
      <c r="T243" s="39">
        <f t="shared" si="33"/>
        <v>37.757770065259216</v>
      </c>
      <c r="U243" s="39">
        <f t="shared" si="33"/>
        <v>38.341331572141662</v>
      </c>
      <c r="V243" s="39">
        <f t="shared" si="33"/>
        <v>39.044704778984283</v>
      </c>
      <c r="W243" s="39">
        <f t="shared" si="33"/>
        <v>39.755408577942305</v>
      </c>
      <c r="X243" s="39">
        <f t="shared" si="33"/>
        <v>39.394104487747718</v>
      </c>
      <c r="Y243" s="39">
        <f t="shared" si="33"/>
        <v>38.598402712525136</v>
      </c>
      <c r="Z243" s="39">
        <f t="shared" si="33"/>
        <v>39.286948872359162</v>
      </c>
      <c r="AA243" s="39">
        <f t="shared" si="33"/>
        <v>37.979771847591849</v>
      </c>
      <c r="AB243" s="39">
        <f t="shared" si="33"/>
        <v>36.238463643585703</v>
      </c>
      <c r="AC243" s="39">
        <f t="shared" si="33"/>
        <v>36.124750066152828</v>
      </c>
      <c r="AD243" s="39">
        <f t="shared" si="33"/>
        <v>35.9094275433688</v>
      </c>
      <c r="AE243" s="39">
        <f t="shared" si="33"/>
        <v>34.187086720420446</v>
      </c>
      <c r="AF243" s="39">
        <f t="shared" si="33"/>
        <v>33.116309654877448</v>
      </c>
      <c r="AG243" s="39">
        <f t="shared" si="33"/>
        <v>32.567396207270761</v>
      </c>
      <c r="AH243" s="39">
        <f t="shared" si="33"/>
        <v>32.861066434204687</v>
      </c>
      <c r="AI243" s="39">
        <f t="shared" si="26"/>
        <v>34.164996919135831</v>
      </c>
      <c r="AJ243" s="39">
        <f t="shared" si="26"/>
        <v>34.271545239675717</v>
      </c>
      <c r="AK243" s="39">
        <f t="shared" si="26"/>
        <v>36.213302610228133</v>
      </c>
      <c r="AL243" s="39">
        <f t="shared" si="26"/>
        <v>36.16153942606784</v>
      </c>
      <c r="AM243" s="39">
        <f t="shared" si="26"/>
        <v>35.532129047687086</v>
      </c>
      <c r="AN243" s="39">
        <f t="shared" si="26"/>
        <v>34.16495962683743</v>
      </c>
      <c r="AO243" s="39">
        <f t="shared" si="26"/>
        <v>33.641210702671991</v>
      </c>
      <c r="AP243" s="39">
        <f t="shared" si="26"/>
        <v>31.458480149998334</v>
      </c>
      <c r="AQ243" s="39">
        <f t="shared" si="26"/>
        <v>31.460680567801404</v>
      </c>
      <c r="AR243" s="39">
        <f t="shared" si="26"/>
        <v>30.678387788588729</v>
      </c>
    </row>
    <row r="244" spans="1:44">
      <c r="A244" s="12"/>
      <c r="B244" s="12"/>
      <c r="C244" s="8" t="s">
        <v>226</v>
      </c>
      <c r="D244" s="29"/>
      <c r="E244" s="34" t="s">
        <v>117</v>
      </c>
      <c r="F244" s="39">
        <f t="shared" ref="F244:AH244" si="34">(F233*10^9)/(F$12*1000000)</f>
        <v>2.3728087241674602</v>
      </c>
      <c r="G244" s="39">
        <f t="shared" si="34"/>
        <v>2.0599115516767927</v>
      </c>
      <c r="H244" s="39">
        <f t="shared" si="34"/>
        <v>1.5857038939448511</v>
      </c>
      <c r="I244" s="39">
        <f t="shared" si="34"/>
        <v>1.0624254569642744</v>
      </c>
      <c r="J244" s="39">
        <f t="shared" si="34"/>
        <v>0.83907872777287096</v>
      </c>
      <c r="K244" s="39">
        <f t="shared" si="34"/>
        <v>1.0040749564457878</v>
      </c>
      <c r="L244" s="39">
        <f t="shared" si="34"/>
        <v>1.1776576964304593</v>
      </c>
      <c r="M244" s="39">
        <f t="shared" si="34"/>
        <v>1.4378183472782582</v>
      </c>
      <c r="N244" s="39">
        <f t="shared" si="34"/>
        <v>1.5911720037107955</v>
      </c>
      <c r="O244" s="39">
        <f t="shared" si="34"/>
        <v>1.8901325472998904</v>
      </c>
      <c r="P244" s="39">
        <f t="shared" si="34"/>
        <v>2.3438696490741311</v>
      </c>
      <c r="Q244" s="39">
        <f t="shared" si="34"/>
        <v>2.7806328230765733</v>
      </c>
      <c r="R244" s="39">
        <f t="shared" si="34"/>
        <v>3.2712327161333228</v>
      </c>
      <c r="S244" s="39">
        <f t="shared" si="34"/>
        <v>3.8219842088618758</v>
      </c>
      <c r="T244" s="39">
        <f t="shared" si="34"/>
        <v>4.3907889099069726</v>
      </c>
      <c r="U244" s="39">
        <f t="shared" si="34"/>
        <v>4.9874576297550774</v>
      </c>
      <c r="V244" s="39">
        <f t="shared" si="34"/>
        <v>5.6169962763908501</v>
      </c>
      <c r="W244" s="39">
        <f t="shared" si="34"/>
        <v>6.2827074446670688</v>
      </c>
      <c r="X244" s="39">
        <f t="shared" si="34"/>
        <v>6.7019362887776497</v>
      </c>
      <c r="Y244" s="39">
        <f t="shared" si="34"/>
        <v>7.0597108285925856</v>
      </c>
      <c r="Z244" s="39">
        <f t="shared" si="34"/>
        <v>7.4062453916934281</v>
      </c>
      <c r="AA244" s="39">
        <f t="shared" si="34"/>
        <v>7.7270919188474538</v>
      </c>
      <c r="AB244" s="39">
        <f t="shared" si="34"/>
        <v>7.8934960520948563</v>
      </c>
      <c r="AC244" s="39">
        <f t="shared" si="34"/>
        <v>8.0802584013709176</v>
      </c>
      <c r="AD244" s="39">
        <f t="shared" si="34"/>
        <v>8.2740657293756055</v>
      </c>
      <c r="AE244" s="39">
        <f t="shared" si="34"/>
        <v>8.4113530055220647</v>
      </c>
      <c r="AF244" s="39">
        <f t="shared" si="34"/>
        <v>8.4764325929840343</v>
      </c>
      <c r="AG244" s="39">
        <f t="shared" si="34"/>
        <v>8.5540108326503734</v>
      </c>
      <c r="AH244" s="39">
        <f t="shared" si="34"/>
        <v>8.5963464162743737</v>
      </c>
      <c r="AI244" s="39">
        <f t="shared" si="26"/>
        <v>8.8723300832437193</v>
      </c>
      <c r="AJ244" s="39">
        <f t="shared" si="26"/>
        <v>8.8223764681775236</v>
      </c>
      <c r="AK244" s="39">
        <f t="shared" si="26"/>
        <v>8.7890267098573691</v>
      </c>
      <c r="AL244" s="39">
        <f t="shared" si="26"/>
        <v>8.7760404649546029</v>
      </c>
      <c r="AM244" s="39">
        <f t="shared" si="26"/>
        <v>8.7995159834707533</v>
      </c>
      <c r="AN244" s="39">
        <f t="shared" si="26"/>
        <v>8.82134468399979</v>
      </c>
      <c r="AO244" s="39">
        <f t="shared" si="26"/>
        <v>8.7882347989257568</v>
      </c>
      <c r="AP244" s="39">
        <f t="shared" si="26"/>
        <v>8.7812943476378162</v>
      </c>
      <c r="AQ244" s="39">
        <f t="shared" si="26"/>
        <v>8.7374064761120209</v>
      </c>
      <c r="AR244" s="39">
        <f t="shared" si="26"/>
        <v>8.6999609952962391</v>
      </c>
    </row>
    <row r="245" spans="1:44">
      <c r="A245" s="12"/>
      <c r="B245" s="12"/>
      <c r="C245" s="8" t="s">
        <v>227</v>
      </c>
      <c r="D245" s="29"/>
      <c r="E245" s="34" t="s">
        <v>117</v>
      </c>
      <c r="F245" s="39">
        <f>SUM(F236:F244)</f>
        <v>228.99001257052086</v>
      </c>
      <c r="G245" s="39">
        <f t="shared" ref="G245:AR245" si="35">SUM(G236:G244)</f>
        <v>203.09383578325833</v>
      </c>
      <c r="H245" s="39">
        <f t="shared" si="35"/>
        <v>169.87300575075136</v>
      </c>
      <c r="I245" s="39">
        <f t="shared" si="35"/>
        <v>146.01302487072692</v>
      </c>
      <c r="J245" s="39">
        <f t="shared" si="35"/>
        <v>129.75895589276257</v>
      </c>
      <c r="K245" s="39">
        <f t="shared" si="35"/>
        <v>122.42338536660485</v>
      </c>
      <c r="L245" s="39">
        <f t="shared" si="35"/>
        <v>114.34547325758362</v>
      </c>
      <c r="M245" s="39">
        <f t="shared" si="35"/>
        <v>107.99621831771582</v>
      </c>
      <c r="N245" s="39">
        <f t="shared" si="35"/>
        <v>103.1975410581247</v>
      </c>
      <c r="O245" s="39">
        <f t="shared" si="35"/>
        <v>106.38509191708482</v>
      </c>
      <c r="P245" s="39">
        <f t="shared" si="35"/>
        <v>106.19953125147904</v>
      </c>
      <c r="Q245" s="39">
        <f t="shared" si="35"/>
        <v>95.607688650479531</v>
      </c>
      <c r="R245" s="39">
        <f t="shared" si="35"/>
        <v>94.111262801734924</v>
      </c>
      <c r="S245" s="39">
        <f t="shared" si="35"/>
        <v>93.943998503353868</v>
      </c>
      <c r="T245" s="39">
        <f t="shared" si="35"/>
        <v>89.520502639221149</v>
      </c>
      <c r="U245" s="39">
        <f t="shared" si="35"/>
        <v>81.443523170421912</v>
      </c>
      <c r="V245" s="39">
        <f t="shared" si="35"/>
        <v>85.116977963687233</v>
      </c>
      <c r="W245" s="39">
        <f t="shared" si="35"/>
        <v>86.846595970840553</v>
      </c>
      <c r="X245" s="39">
        <f t="shared" si="35"/>
        <v>87.207020155536455</v>
      </c>
      <c r="Y245" s="39">
        <f t="shared" si="35"/>
        <v>84.493559057468502</v>
      </c>
      <c r="Z245" s="39">
        <f t="shared" si="35"/>
        <v>84.911634162121658</v>
      </c>
      <c r="AA245" s="39">
        <f t="shared" si="35"/>
        <v>85.778407447905906</v>
      </c>
      <c r="AB245" s="39">
        <f t="shared" si="35"/>
        <v>74.559844593373072</v>
      </c>
      <c r="AC245" s="39">
        <f t="shared" si="35"/>
        <v>74.233652008828443</v>
      </c>
      <c r="AD245" s="39">
        <f t="shared" si="35"/>
        <v>75.542250896118873</v>
      </c>
      <c r="AE245" s="39">
        <f t="shared" si="35"/>
        <v>71.637363597296826</v>
      </c>
      <c r="AF245" s="39">
        <f t="shared" si="35"/>
        <v>71.729952442703123</v>
      </c>
      <c r="AG245" s="39">
        <f t="shared" si="35"/>
        <v>69.371060329788122</v>
      </c>
      <c r="AH245" s="39">
        <f t="shared" si="35"/>
        <v>69.538144872943761</v>
      </c>
      <c r="AI245" s="39">
        <f t="shared" si="35"/>
        <v>71.050517245071561</v>
      </c>
      <c r="AJ245" s="39">
        <f t="shared" si="35"/>
        <v>73.493823606171674</v>
      </c>
      <c r="AK245" s="39">
        <f t="shared" si="35"/>
        <v>74.095744060613214</v>
      </c>
      <c r="AL245" s="39">
        <f t="shared" si="35"/>
        <v>73.525284196171583</v>
      </c>
      <c r="AM245" s="39">
        <f t="shared" si="35"/>
        <v>73.159736173415951</v>
      </c>
      <c r="AN245" s="39">
        <f t="shared" si="35"/>
        <v>75.394460443470962</v>
      </c>
      <c r="AO245" s="39">
        <f t="shared" si="35"/>
        <v>74.602899832809541</v>
      </c>
      <c r="AP245" s="39">
        <f t="shared" si="35"/>
        <v>68.760488726476908</v>
      </c>
      <c r="AQ245" s="39">
        <f t="shared" si="35"/>
        <v>67.906396879201452</v>
      </c>
      <c r="AR245" s="39">
        <f t="shared" si="35"/>
        <v>66.092749809286147</v>
      </c>
    </row>
    <row r="246" spans="1:44">
      <c r="A246" s="12"/>
      <c r="B246" s="12"/>
      <c r="C246" s="8"/>
      <c r="D246" s="29"/>
      <c r="E246" s="34"/>
      <c r="F246" s="39"/>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c r="AE246" s="39"/>
      <c r="AF246" s="39"/>
      <c r="AG246" s="39"/>
      <c r="AH246" s="39"/>
    </row>
    <row r="247" spans="1:44">
      <c r="A247" s="30" t="s">
        <v>229</v>
      </c>
      <c r="B247" s="30"/>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row>
    <row r="248" spans="1:44">
      <c r="A248" s="32"/>
      <c r="B248" s="32"/>
      <c r="C248" s="32" t="s">
        <v>50</v>
      </c>
      <c r="D248" s="32"/>
      <c r="E248" s="32" t="s">
        <v>51</v>
      </c>
      <c r="F248" s="33">
        <v>2022</v>
      </c>
      <c r="G248" s="33">
        <v>2023</v>
      </c>
      <c r="H248" s="33">
        <v>2024</v>
      </c>
      <c r="I248" s="33">
        <v>2025</v>
      </c>
      <c r="J248" s="33">
        <v>2026</v>
      </c>
      <c r="K248" s="33">
        <v>2027</v>
      </c>
      <c r="L248" s="33">
        <v>2028</v>
      </c>
      <c r="M248" s="33">
        <v>2029</v>
      </c>
      <c r="N248" s="33">
        <v>2030</v>
      </c>
      <c r="O248" s="33">
        <v>2031</v>
      </c>
      <c r="P248" s="33">
        <v>2032</v>
      </c>
      <c r="Q248" s="33">
        <v>2033</v>
      </c>
      <c r="R248" s="33">
        <v>2034</v>
      </c>
      <c r="S248" s="33">
        <v>2035</v>
      </c>
      <c r="T248" s="33">
        <v>2036</v>
      </c>
      <c r="U248" s="33">
        <v>2037</v>
      </c>
      <c r="V248" s="33">
        <v>2038</v>
      </c>
      <c r="W248" s="33">
        <v>2039</v>
      </c>
      <c r="X248" s="33">
        <v>2040</v>
      </c>
      <c r="Y248" s="33">
        <v>2041</v>
      </c>
      <c r="Z248" s="33">
        <v>2042</v>
      </c>
      <c r="AA248" s="33">
        <v>2043</v>
      </c>
      <c r="AB248" s="33">
        <v>2044</v>
      </c>
      <c r="AC248" s="33">
        <v>2045</v>
      </c>
      <c r="AD248" s="33">
        <v>2046</v>
      </c>
      <c r="AE248" s="33">
        <v>2047</v>
      </c>
      <c r="AF248" s="33">
        <v>2048</v>
      </c>
      <c r="AG248" s="33">
        <v>2049</v>
      </c>
      <c r="AH248" s="33">
        <v>2050</v>
      </c>
      <c r="AI248" s="33">
        <v>2051</v>
      </c>
      <c r="AJ248" s="33">
        <v>2052</v>
      </c>
      <c r="AK248" s="33">
        <v>2053</v>
      </c>
      <c r="AL248" s="33">
        <v>2054</v>
      </c>
      <c r="AM248" s="33">
        <v>2055</v>
      </c>
      <c r="AN248" s="33">
        <v>2056</v>
      </c>
      <c r="AO248" s="33">
        <v>2057</v>
      </c>
      <c r="AP248" s="33">
        <v>2058</v>
      </c>
      <c r="AQ248" s="33">
        <v>2059</v>
      </c>
      <c r="AR248" s="33">
        <v>2060</v>
      </c>
    </row>
    <row r="249" spans="1:44">
      <c r="A249" s="12"/>
      <c r="B249" s="12" t="s">
        <v>230</v>
      </c>
      <c r="C249" t="s">
        <v>231</v>
      </c>
      <c r="D249" s="29"/>
      <c r="E249" s="34" t="s">
        <v>117</v>
      </c>
      <c r="F249" s="51">
        <f>SUM(F242:F243)</f>
        <v>177.59935336293159</v>
      </c>
      <c r="G249" s="51">
        <f t="shared" ref="G249:AR249" si="36">SUM(G242:G243)</f>
        <v>150.02245772619622</v>
      </c>
      <c r="H249" s="51">
        <f t="shared" si="36"/>
        <v>115.06506585864591</v>
      </c>
      <c r="I249" s="51">
        <f t="shared" si="36"/>
        <v>87.202061942944567</v>
      </c>
      <c r="J249" s="51">
        <f t="shared" si="36"/>
        <v>72.266559848421991</v>
      </c>
      <c r="K249" s="51">
        <f t="shared" si="36"/>
        <v>64.481055629817462</v>
      </c>
      <c r="L249" s="51">
        <f t="shared" si="36"/>
        <v>56.553554616937269</v>
      </c>
      <c r="M249" s="51">
        <f t="shared" si="36"/>
        <v>51.207360507072181</v>
      </c>
      <c r="N249" s="51">
        <f t="shared" si="36"/>
        <v>46.693258651794046</v>
      </c>
      <c r="O249" s="51">
        <f t="shared" si="36"/>
        <v>48.171517710756611</v>
      </c>
      <c r="P249" s="51">
        <f t="shared" si="36"/>
        <v>46.83214647243291</v>
      </c>
      <c r="Q249" s="51">
        <f t="shared" si="36"/>
        <v>46.959103683072676</v>
      </c>
      <c r="R249" s="51">
        <f t="shared" si="36"/>
        <v>45.464114073798633</v>
      </c>
      <c r="S249" s="51">
        <f t="shared" si="36"/>
        <v>44.007357703487997</v>
      </c>
      <c r="T249" s="51">
        <f t="shared" si="36"/>
        <v>44.660697762928642</v>
      </c>
      <c r="U249" s="51">
        <f t="shared" si="36"/>
        <v>45.24029610653389</v>
      </c>
      <c r="V249" s="51">
        <f t="shared" si="36"/>
        <v>45.930854021597398</v>
      </c>
      <c r="W249" s="51">
        <f t="shared" si="36"/>
        <v>46.946009417579539</v>
      </c>
      <c r="X249" s="51">
        <f t="shared" si="36"/>
        <v>46.324798942594235</v>
      </c>
      <c r="Y249" s="51">
        <f t="shared" si="36"/>
        <v>45.198602467893799</v>
      </c>
      <c r="Z249" s="51">
        <f t="shared" si="36"/>
        <v>45.565928899734082</v>
      </c>
      <c r="AA249" s="51">
        <f t="shared" si="36"/>
        <v>44.039864055431337</v>
      </c>
      <c r="AB249" s="51">
        <f t="shared" si="36"/>
        <v>41.885122003947004</v>
      </c>
      <c r="AC249" s="51">
        <f t="shared" si="36"/>
        <v>41.699031106910809</v>
      </c>
      <c r="AD249" s="51">
        <f t="shared" si="36"/>
        <v>41.344532947255857</v>
      </c>
      <c r="AE249" s="51">
        <f t="shared" si="36"/>
        <v>39.211205625139556</v>
      </c>
      <c r="AF249" s="51">
        <f t="shared" si="36"/>
        <v>37.830037200220502</v>
      </c>
      <c r="AG249" s="51">
        <f t="shared" si="36"/>
        <v>37.224902190647832</v>
      </c>
      <c r="AH249" s="51">
        <f t="shared" si="36"/>
        <v>37.585199348605968</v>
      </c>
      <c r="AI249" s="51">
        <f t="shared" si="36"/>
        <v>39.131626249902602</v>
      </c>
      <c r="AJ249" s="51">
        <f t="shared" si="36"/>
        <v>39.324728804650327</v>
      </c>
      <c r="AK249" s="51">
        <f t="shared" si="36"/>
        <v>41.682061908252173</v>
      </c>
      <c r="AL249" s="51">
        <f t="shared" si="36"/>
        <v>41.64031328418347</v>
      </c>
      <c r="AM249" s="51">
        <f t="shared" si="36"/>
        <v>40.865523951730992</v>
      </c>
      <c r="AN249" s="51">
        <f t="shared" si="36"/>
        <v>39.073618969014802</v>
      </c>
      <c r="AO249" s="51">
        <f t="shared" si="36"/>
        <v>38.291129938544493</v>
      </c>
      <c r="AP249" s="51">
        <f t="shared" si="36"/>
        <v>35.799475968562014</v>
      </c>
      <c r="AQ249" s="51">
        <f t="shared" si="36"/>
        <v>35.714014678129288</v>
      </c>
      <c r="AR249" s="51">
        <f t="shared" si="36"/>
        <v>34.760493482213214</v>
      </c>
    </row>
    <row r="250" spans="1:44">
      <c r="A250" s="12"/>
      <c r="B250" s="12"/>
      <c r="C250" t="s">
        <v>232</v>
      </c>
      <c r="D250" s="29"/>
      <c r="E250" s="34" t="s">
        <v>117</v>
      </c>
      <c r="F250" s="51">
        <f>F236</f>
        <v>5.2266758004977296</v>
      </c>
      <c r="G250" s="51">
        <f t="shared" ref="G250:AH251" si="37">G236</f>
        <v>4.620202278896218</v>
      </c>
      <c r="H250" s="51">
        <f t="shared" si="37"/>
        <v>4.0513469890578886</v>
      </c>
      <c r="I250" s="51">
        <f t="shared" si="37"/>
        <v>3.6742759158529297</v>
      </c>
      <c r="J250" s="51">
        <f t="shared" si="37"/>
        <v>3.5163847859653927</v>
      </c>
      <c r="K250" s="51">
        <f t="shared" si="37"/>
        <v>3.6373795309639774</v>
      </c>
      <c r="L250" s="51">
        <f t="shared" si="37"/>
        <v>3.543506046699298</v>
      </c>
      <c r="M250" s="51">
        <f t="shared" si="37"/>
        <v>3.3620964883734246</v>
      </c>
      <c r="N250" s="51">
        <f t="shared" si="37"/>
        <v>3.2478265953793328</v>
      </c>
      <c r="O250" s="51">
        <f t="shared" si="37"/>
        <v>3.2889669078293924</v>
      </c>
      <c r="P250" s="51">
        <f t="shared" si="37"/>
        <v>3.2836069271941701</v>
      </c>
      <c r="Q250" s="51">
        <f t="shared" si="37"/>
        <v>3.2923871215173679</v>
      </c>
      <c r="R250" s="51">
        <f t="shared" si="37"/>
        <v>3.1863012998549038</v>
      </c>
      <c r="S250" s="51">
        <f t="shared" si="37"/>
        <v>3.089499531817876</v>
      </c>
      <c r="T250" s="51">
        <f t="shared" si="37"/>
        <v>3.1840413892255968</v>
      </c>
      <c r="U250" s="51">
        <f t="shared" si="37"/>
        <v>3.3325138523281819</v>
      </c>
      <c r="V250" s="51">
        <f t="shared" si="37"/>
        <v>3.6764417846082087</v>
      </c>
      <c r="W250" s="51">
        <f t="shared" si="37"/>
        <v>3.3833916987744765</v>
      </c>
      <c r="X250" s="51">
        <f t="shared" si="37"/>
        <v>3.4486413901392488</v>
      </c>
      <c r="Y250" s="51">
        <f t="shared" si="37"/>
        <v>3.308774102761034</v>
      </c>
      <c r="Z250" s="51">
        <f t="shared" si="37"/>
        <v>3.3128906962426994</v>
      </c>
      <c r="AA250" s="51">
        <f t="shared" si="37"/>
        <v>3.1933222850031351</v>
      </c>
      <c r="AB250" s="51">
        <f t="shared" si="37"/>
        <v>3.1541753139777082</v>
      </c>
      <c r="AC250" s="51">
        <f t="shared" si="37"/>
        <v>3.0720790386158168</v>
      </c>
      <c r="AD250" s="51">
        <f t="shared" si="37"/>
        <v>3.0994808478104456</v>
      </c>
      <c r="AE250" s="51">
        <f t="shared" si="37"/>
        <v>2.9718940098124218</v>
      </c>
      <c r="AF250" s="51">
        <f t="shared" si="37"/>
        <v>2.9743574722281849</v>
      </c>
      <c r="AG250" s="51">
        <f t="shared" si="37"/>
        <v>3.1451562040859153</v>
      </c>
      <c r="AH250" s="51">
        <f t="shared" si="37"/>
        <v>3.3766853755146977</v>
      </c>
      <c r="AI250" s="51">
        <f t="shared" ref="AI250:AR251" si="38">AI236</f>
        <v>3.6259948312239039</v>
      </c>
      <c r="AJ250" s="51">
        <f t="shared" si="38"/>
        <v>3.7447988093799083</v>
      </c>
      <c r="AK250" s="51">
        <f t="shared" si="38"/>
        <v>3.9147729519591992</v>
      </c>
      <c r="AL250" s="51">
        <f t="shared" si="38"/>
        <v>3.9330353541481271</v>
      </c>
      <c r="AM250" s="51">
        <f t="shared" si="38"/>
        <v>3.966167581093976</v>
      </c>
      <c r="AN250" s="51">
        <f t="shared" si="38"/>
        <v>3.986383670066993</v>
      </c>
      <c r="AO250" s="51">
        <f t="shared" si="38"/>
        <v>4.1023953893911269</v>
      </c>
      <c r="AP250" s="51">
        <f t="shared" si="38"/>
        <v>3.9507857264557478</v>
      </c>
      <c r="AQ250" s="51">
        <f t="shared" si="38"/>
        <v>4.0192178221547135</v>
      </c>
      <c r="AR250" s="51">
        <f t="shared" si="38"/>
        <v>3.9160196910591063</v>
      </c>
    </row>
    <row r="251" spans="1:44">
      <c r="A251" s="12"/>
      <c r="B251" s="12"/>
      <c r="C251" t="s">
        <v>233</v>
      </c>
      <c r="D251" s="29"/>
      <c r="E251" s="34" t="s">
        <v>117</v>
      </c>
      <c r="F251" s="51">
        <f>F237</f>
        <v>1.2595205630085771</v>
      </c>
      <c r="G251" s="51">
        <f t="shared" si="37"/>
        <v>2.7703928017375121</v>
      </c>
      <c r="H251" s="51">
        <f t="shared" si="37"/>
        <v>2.9771945197138074</v>
      </c>
      <c r="I251" s="51">
        <f t="shared" si="37"/>
        <v>4.4239490074063141</v>
      </c>
      <c r="J251" s="51">
        <f t="shared" si="37"/>
        <v>2.3525946195454015</v>
      </c>
      <c r="K251" s="51">
        <f t="shared" si="37"/>
        <v>2.3774960475124205</v>
      </c>
      <c r="L251" s="51">
        <f t="shared" si="37"/>
        <v>2.4974194227535453</v>
      </c>
      <c r="M251" s="51">
        <f t="shared" si="37"/>
        <v>1.8768898996306915</v>
      </c>
      <c r="N251" s="51">
        <f t="shared" si="37"/>
        <v>1.0287485388251845</v>
      </c>
      <c r="O251" s="51">
        <f t="shared" si="37"/>
        <v>3.5049254867357731</v>
      </c>
      <c r="P251" s="51">
        <f t="shared" si="37"/>
        <v>5.6114512346434768</v>
      </c>
      <c r="Q251" s="51">
        <f t="shared" si="37"/>
        <v>1.4174558809590292</v>
      </c>
      <c r="R251" s="51">
        <f t="shared" si="37"/>
        <v>1.3863790515280012</v>
      </c>
      <c r="S251" s="51">
        <f t="shared" si="37"/>
        <v>5.2914146803826725</v>
      </c>
      <c r="T251" s="51">
        <f t="shared" si="37"/>
        <v>5.1779037895034472</v>
      </c>
      <c r="U251" s="51">
        <f t="shared" si="37"/>
        <v>1.3385117553756674</v>
      </c>
      <c r="V251" s="51">
        <f t="shared" si="37"/>
        <v>5.4723284196875071</v>
      </c>
      <c r="W251" s="51">
        <f t="shared" si="37"/>
        <v>7.7607023021159396</v>
      </c>
      <c r="X251" s="51">
        <f t="shared" si="37"/>
        <v>7.9675999965076496</v>
      </c>
      <c r="Y251" s="51">
        <f t="shared" si="37"/>
        <v>7.8635406259868494</v>
      </c>
      <c r="Z251" s="51">
        <f t="shared" si="37"/>
        <v>8.5972691463729092</v>
      </c>
      <c r="AA251" s="51">
        <f t="shared" si="37"/>
        <v>8.5054963176471627</v>
      </c>
      <c r="AB251" s="51">
        <f t="shared" si="37"/>
        <v>1.9501655541000766</v>
      </c>
      <c r="AC251" s="51">
        <f t="shared" si="37"/>
        <v>1.9174653241208786</v>
      </c>
      <c r="AD251" s="51">
        <f t="shared" si="37"/>
        <v>1.8885978421494187</v>
      </c>
      <c r="AE251" s="51">
        <f t="shared" si="37"/>
        <v>1.8599171586594099</v>
      </c>
      <c r="AF251" s="51">
        <f t="shared" si="37"/>
        <v>1.8139545539235495</v>
      </c>
      <c r="AG251" s="51">
        <f t="shared" si="37"/>
        <v>1.79308372906799</v>
      </c>
      <c r="AH251" s="51">
        <f t="shared" si="37"/>
        <v>1.719501823350146</v>
      </c>
      <c r="AI251" s="51">
        <f t="shared" si="38"/>
        <v>1.664009521661816</v>
      </c>
      <c r="AJ251" s="51">
        <f t="shared" si="38"/>
        <v>1.6403126541829005</v>
      </c>
      <c r="AK251" s="51">
        <f t="shared" si="38"/>
        <v>1.5777241462807017</v>
      </c>
      <c r="AL251" s="51">
        <f t="shared" si="38"/>
        <v>1.5343807227102504</v>
      </c>
      <c r="AM251" s="51">
        <f t="shared" si="38"/>
        <v>1.4614061375233858</v>
      </c>
      <c r="AN251" s="51">
        <f t="shared" si="38"/>
        <v>5.7883781108242065</v>
      </c>
      <c r="AO251" s="51">
        <f t="shared" si="38"/>
        <v>5.8386111866309385</v>
      </c>
      <c r="AP251" s="51">
        <f t="shared" si="38"/>
        <v>2.15038676190153</v>
      </c>
      <c r="AQ251" s="51">
        <f t="shared" si="38"/>
        <v>2.1542020482888042</v>
      </c>
      <c r="AR251" s="51">
        <f t="shared" si="38"/>
        <v>1.2503724628641835</v>
      </c>
    </row>
    <row r="252" spans="1:44">
      <c r="A252" s="12"/>
      <c r="B252" s="12"/>
      <c r="C252" t="s">
        <v>234</v>
      </c>
      <c r="D252" s="29"/>
      <c r="E252" s="34" t="s">
        <v>117</v>
      </c>
      <c r="F252" s="51">
        <f>SUM(F238:F239)</f>
        <v>14.764141060663146</v>
      </c>
      <c r="G252" s="51">
        <f t="shared" ref="G252:AR252" si="39">SUM(G238:G239)</f>
        <v>15.131290649193623</v>
      </c>
      <c r="H252" s="51">
        <f t="shared" si="39"/>
        <v>16.391781910369367</v>
      </c>
      <c r="I252" s="51">
        <f t="shared" si="39"/>
        <v>17.707637244439169</v>
      </c>
      <c r="J252" s="51">
        <f t="shared" si="39"/>
        <v>18.388988388185446</v>
      </c>
      <c r="K252" s="51">
        <f t="shared" si="39"/>
        <v>19.426922680728282</v>
      </c>
      <c r="L252" s="51">
        <f t="shared" si="39"/>
        <v>19.959129152295986</v>
      </c>
      <c r="M252" s="51">
        <f t="shared" si="39"/>
        <v>20.47976598183142</v>
      </c>
      <c r="N252" s="51">
        <f t="shared" si="39"/>
        <v>21.106234904380926</v>
      </c>
      <c r="O252" s="51">
        <f t="shared" si="39"/>
        <v>20.220952224740941</v>
      </c>
      <c r="P252" s="51">
        <f t="shared" si="39"/>
        <v>20.595260209051808</v>
      </c>
      <c r="Q252" s="51">
        <f t="shared" si="39"/>
        <v>20.766015307328964</v>
      </c>
      <c r="R252" s="51">
        <f t="shared" si="39"/>
        <v>21.427301160577453</v>
      </c>
      <c r="S252" s="51">
        <f t="shared" si="39"/>
        <v>22.256360013113358</v>
      </c>
      <c r="T252" s="51">
        <f t="shared" si="39"/>
        <v>21.875375930912643</v>
      </c>
      <c r="U252" s="51">
        <f t="shared" si="39"/>
        <v>21.480769927416915</v>
      </c>
      <c r="V252" s="51">
        <f t="shared" si="39"/>
        <v>20.974991057671616</v>
      </c>
      <c r="W252" s="51">
        <f t="shared" si="39"/>
        <v>20.320344601015275</v>
      </c>
      <c r="X252" s="51">
        <f t="shared" si="39"/>
        <v>20.046971046575159</v>
      </c>
      <c r="Y252" s="51">
        <f t="shared" si="39"/>
        <v>20.365479858502127</v>
      </c>
      <c r="Z252" s="51">
        <f t="shared" si="39"/>
        <v>19.479553567677755</v>
      </c>
      <c r="AA252" s="51">
        <f t="shared" si="39"/>
        <v>19.533905941786109</v>
      </c>
      <c r="AB252" s="51">
        <f t="shared" si="39"/>
        <v>18.933542384096086</v>
      </c>
      <c r="AC252" s="51">
        <f t="shared" si="39"/>
        <v>18.673980917113763</v>
      </c>
      <c r="AD252" s="51">
        <f t="shared" si="39"/>
        <v>18.29516604842761</v>
      </c>
      <c r="AE252" s="51">
        <f t="shared" si="39"/>
        <v>18.178935172077473</v>
      </c>
      <c r="AF252" s="51">
        <f t="shared" si="39"/>
        <v>18.06278145399158</v>
      </c>
      <c r="AG252" s="51">
        <f t="shared" si="39"/>
        <v>17.938115413687221</v>
      </c>
      <c r="AH252" s="51">
        <f t="shared" si="39"/>
        <v>17.587663911253237</v>
      </c>
      <c r="AI252" s="51">
        <f t="shared" si="39"/>
        <v>17.5118955702861</v>
      </c>
      <c r="AJ252" s="51">
        <f t="shared" si="39"/>
        <v>17.471182394297617</v>
      </c>
      <c r="AK252" s="51">
        <f t="shared" si="39"/>
        <v>17.517167203980044</v>
      </c>
      <c r="AL252" s="51">
        <f t="shared" si="39"/>
        <v>17.19240989140399</v>
      </c>
      <c r="AM252" s="51">
        <f t="shared" si="39"/>
        <v>17.260440909250043</v>
      </c>
      <c r="AN252" s="51">
        <f t="shared" si="39"/>
        <v>17.131315991095775</v>
      </c>
      <c r="AO252" s="51">
        <f t="shared" si="39"/>
        <v>16.916999497168923</v>
      </c>
      <c r="AP252" s="51">
        <f t="shared" si="39"/>
        <v>17.416523487019042</v>
      </c>
      <c r="AQ252" s="51">
        <f t="shared" si="39"/>
        <v>16.810322533743829</v>
      </c>
      <c r="AR252" s="51">
        <f t="shared" si="39"/>
        <v>16.779593920172978</v>
      </c>
    </row>
    <row r="253" spans="1:44">
      <c r="A253" s="12"/>
      <c r="B253" s="12"/>
      <c r="C253" t="s">
        <v>235</v>
      </c>
      <c r="D253" s="29"/>
      <c r="E253" s="34" t="s">
        <v>117</v>
      </c>
      <c r="F253" s="51">
        <f>SUM(F240:F241)</f>
        <v>27.767513059252344</v>
      </c>
      <c r="G253" s="51">
        <f t="shared" ref="G253:AR253" si="40">SUM(G240:G241)</f>
        <v>28.489580775557943</v>
      </c>
      <c r="H253" s="51">
        <f t="shared" si="40"/>
        <v>29.801912579019543</v>
      </c>
      <c r="I253" s="51">
        <f t="shared" si="40"/>
        <v>31.942675303119675</v>
      </c>
      <c r="J253" s="51">
        <f t="shared" si="40"/>
        <v>32.395349522871498</v>
      </c>
      <c r="K253" s="51">
        <f t="shared" si="40"/>
        <v>31.496456521136913</v>
      </c>
      <c r="L253" s="51">
        <f t="shared" si="40"/>
        <v>30.614206322467062</v>
      </c>
      <c r="M253" s="51">
        <f t="shared" si="40"/>
        <v>29.632287093529829</v>
      </c>
      <c r="N253" s="51">
        <f t="shared" si="40"/>
        <v>29.530300364034424</v>
      </c>
      <c r="O253" s="51">
        <f t="shared" si="40"/>
        <v>29.308597039722223</v>
      </c>
      <c r="P253" s="51">
        <f t="shared" si="40"/>
        <v>27.533196759082536</v>
      </c>
      <c r="Q253" s="51">
        <f t="shared" si="40"/>
        <v>20.392093834524918</v>
      </c>
      <c r="R253" s="51">
        <f t="shared" si="40"/>
        <v>19.375934499842618</v>
      </c>
      <c r="S253" s="51">
        <f t="shared" si="40"/>
        <v>15.477382365690088</v>
      </c>
      <c r="T253" s="51">
        <f t="shared" si="40"/>
        <v>10.231694856743847</v>
      </c>
      <c r="U253" s="51">
        <f t="shared" si="40"/>
        <v>5.0639738990121836</v>
      </c>
      <c r="V253" s="51">
        <f t="shared" si="40"/>
        <v>3.4453664037316662</v>
      </c>
      <c r="W253" s="51">
        <f t="shared" si="40"/>
        <v>2.1534405066882458</v>
      </c>
      <c r="X253" s="51">
        <f t="shared" si="40"/>
        <v>2.7170724909425061</v>
      </c>
      <c r="Y253" s="51">
        <f t="shared" si="40"/>
        <v>0.69745117373210297</v>
      </c>
      <c r="Z253" s="51">
        <f t="shared" si="40"/>
        <v>0.54974646040076858</v>
      </c>
      <c r="AA253" s="51">
        <f t="shared" si="40"/>
        <v>2.7787269291907095</v>
      </c>
      <c r="AB253" s="51">
        <f t="shared" si="40"/>
        <v>0.74334328515732717</v>
      </c>
      <c r="AC253" s="51">
        <f t="shared" si="40"/>
        <v>0.79083722069626672</v>
      </c>
      <c r="AD253" s="51">
        <f t="shared" si="40"/>
        <v>2.6404074810999334</v>
      </c>
      <c r="AE253" s="51">
        <f t="shared" si="40"/>
        <v>1.004058626085917</v>
      </c>
      <c r="AF253" s="51">
        <f t="shared" si="40"/>
        <v>2.5723891693552665</v>
      </c>
      <c r="AG253" s="51">
        <f t="shared" si="40"/>
        <v>0.71579195964879172</v>
      </c>
      <c r="AH253" s="51">
        <f t="shared" si="40"/>
        <v>0.67274799794533879</v>
      </c>
      <c r="AI253" s="51">
        <f t="shared" si="40"/>
        <v>0.24466098875341041</v>
      </c>
      <c r="AJ253" s="51">
        <f t="shared" si="40"/>
        <v>2.4904244754833917</v>
      </c>
      <c r="AK253" s="51">
        <f t="shared" si="40"/>
        <v>0.61499114028372748</v>
      </c>
      <c r="AL253" s="51">
        <f t="shared" si="40"/>
        <v>0.44910447877113319</v>
      </c>
      <c r="AM253" s="51">
        <f t="shared" si="40"/>
        <v>0.80668161034680386</v>
      </c>
      <c r="AN253" s="51">
        <f t="shared" si="40"/>
        <v>0.59341901846940037</v>
      </c>
      <c r="AO253" s="51">
        <f t="shared" si="40"/>
        <v>0.66552902214829879</v>
      </c>
      <c r="AP253" s="51">
        <f t="shared" si="40"/>
        <v>0.6620224349007644</v>
      </c>
      <c r="AQ253" s="51">
        <f t="shared" si="40"/>
        <v>0.47123332077281249</v>
      </c>
      <c r="AR253" s="51">
        <f t="shared" si="40"/>
        <v>0.6863092576804346</v>
      </c>
    </row>
    <row r="254" spans="1:44">
      <c r="A254" s="12"/>
      <c r="B254" s="12"/>
      <c r="C254" t="s">
        <v>119</v>
      </c>
      <c r="D254" s="29"/>
      <c r="E254" s="34" t="s">
        <v>117</v>
      </c>
      <c r="F254" s="51">
        <f>F244</f>
        <v>2.3728087241674602</v>
      </c>
      <c r="G254" s="51">
        <f t="shared" ref="G254:AR254" si="41">G244</f>
        <v>2.0599115516767927</v>
      </c>
      <c r="H254" s="51">
        <f t="shared" si="41"/>
        <v>1.5857038939448511</v>
      </c>
      <c r="I254" s="51">
        <f t="shared" si="41"/>
        <v>1.0624254569642744</v>
      </c>
      <c r="J254" s="51">
        <f t="shared" si="41"/>
        <v>0.83907872777287096</v>
      </c>
      <c r="K254" s="51">
        <f t="shared" si="41"/>
        <v>1.0040749564457878</v>
      </c>
      <c r="L254" s="51">
        <f t="shared" si="41"/>
        <v>1.1776576964304593</v>
      </c>
      <c r="M254" s="51">
        <f t="shared" si="41"/>
        <v>1.4378183472782582</v>
      </c>
      <c r="N254" s="51">
        <f t="shared" si="41"/>
        <v>1.5911720037107955</v>
      </c>
      <c r="O254" s="51">
        <f t="shared" si="41"/>
        <v>1.8901325472998904</v>
      </c>
      <c r="P254" s="51">
        <f t="shared" si="41"/>
        <v>2.3438696490741311</v>
      </c>
      <c r="Q254" s="51">
        <f t="shared" si="41"/>
        <v>2.7806328230765733</v>
      </c>
      <c r="R254" s="51">
        <f t="shared" si="41"/>
        <v>3.2712327161333228</v>
      </c>
      <c r="S254" s="51">
        <f t="shared" si="41"/>
        <v>3.8219842088618758</v>
      </c>
      <c r="T254" s="51">
        <f t="shared" si="41"/>
        <v>4.3907889099069726</v>
      </c>
      <c r="U254" s="51">
        <f t="shared" si="41"/>
        <v>4.9874576297550774</v>
      </c>
      <c r="V254" s="51">
        <f t="shared" si="41"/>
        <v>5.6169962763908501</v>
      </c>
      <c r="W254" s="51">
        <f t="shared" si="41"/>
        <v>6.2827074446670688</v>
      </c>
      <c r="X254" s="51">
        <f t="shared" si="41"/>
        <v>6.7019362887776497</v>
      </c>
      <c r="Y254" s="51">
        <f t="shared" si="41"/>
        <v>7.0597108285925856</v>
      </c>
      <c r="Z254" s="51">
        <f t="shared" si="41"/>
        <v>7.4062453916934281</v>
      </c>
      <c r="AA254" s="51">
        <f t="shared" si="41"/>
        <v>7.7270919188474538</v>
      </c>
      <c r="AB254" s="51">
        <f t="shared" si="41"/>
        <v>7.8934960520948563</v>
      </c>
      <c r="AC254" s="51">
        <f t="shared" si="41"/>
        <v>8.0802584013709176</v>
      </c>
      <c r="AD254" s="51">
        <f t="shared" si="41"/>
        <v>8.2740657293756055</v>
      </c>
      <c r="AE254" s="51">
        <f t="shared" si="41"/>
        <v>8.4113530055220647</v>
      </c>
      <c r="AF254" s="51">
        <f t="shared" si="41"/>
        <v>8.4764325929840343</v>
      </c>
      <c r="AG254" s="51">
        <f t="shared" si="41"/>
        <v>8.5540108326503734</v>
      </c>
      <c r="AH254" s="51">
        <f t="shared" si="41"/>
        <v>8.5963464162743737</v>
      </c>
      <c r="AI254" s="51">
        <f t="shared" si="41"/>
        <v>8.8723300832437193</v>
      </c>
      <c r="AJ254" s="51">
        <f t="shared" si="41"/>
        <v>8.8223764681775236</v>
      </c>
      <c r="AK254" s="51">
        <f t="shared" si="41"/>
        <v>8.7890267098573691</v>
      </c>
      <c r="AL254" s="51">
        <f t="shared" si="41"/>
        <v>8.7760404649546029</v>
      </c>
      <c r="AM254" s="51">
        <f t="shared" si="41"/>
        <v>8.7995159834707533</v>
      </c>
      <c r="AN254" s="51">
        <f t="shared" si="41"/>
        <v>8.82134468399979</v>
      </c>
      <c r="AO254" s="51">
        <f t="shared" si="41"/>
        <v>8.7882347989257568</v>
      </c>
      <c r="AP254" s="51">
        <f t="shared" si="41"/>
        <v>8.7812943476378162</v>
      </c>
      <c r="AQ254" s="51">
        <f t="shared" si="41"/>
        <v>8.7374064761120209</v>
      </c>
      <c r="AR254" s="51">
        <f t="shared" si="41"/>
        <v>8.6999609952962391</v>
      </c>
    </row>
    <row r="255" spans="1:44">
      <c r="A255" s="12"/>
      <c r="B255" s="12"/>
      <c r="C255" t="s">
        <v>236</v>
      </c>
      <c r="D255" s="29"/>
      <c r="E255" s="34" t="s">
        <v>117</v>
      </c>
      <c r="F255" s="51">
        <v>7.75</v>
      </c>
      <c r="G255" s="51">
        <v>7.75</v>
      </c>
      <c r="H255" s="51">
        <v>7.75</v>
      </c>
      <c r="I255" s="51">
        <v>7.75</v>
      </c>
      <c r="J255" s="51">
        <v>7.75</v>
      </c>
      <c r="K255" s="51">
        <v>7.75</v>
      </c>
      <c r="L255" s="51">
        <v>7.75</v>
      </c>
      <c r="M255" s="51">
        <v>7.75</v>
      </c>
      <c r="N255" s="51">
        <v>7.75</v>
      </c>
      <c r="O255" s="51">
        <v>7.75</v>
      </c>
      <c r="P255" s="51">
        <v>7.75</v>
      </c>
      <c r="Q255" s="51">
        <v>7.75</v>
      </c>
      <c r="R255" s="51">
        <v>7.75</v>
      </c>
      <c r="S255" s="51">
        <v>7.75</v>
      </c>
      <c r="T255" s="51">
        <v>7.75</v>
      </c>
      <c r="U255" s="51">
        <v>7.75</v>
      </c>
      <c r="V255" s="51">
        <v>7.75</v>
      </c>
      <c r="W255" s="51">
        <v>7.75</v>
      </c>
      <c r="X255" s="51">
        <v>7.75</v>
      </c>
      <c r="Y255" s="51">
        <v>7.75</v>
      </c>
      <c r="Z255" s="51">
        <v>7.75</v>
      </c>
      <c r="AA255" s="51">
        <v>7.75</v>
      </c>
      <c r="AB255" s="51">
        <v>7.75</v>
      </c>
      <c r="AC255" s="51">
        <v>7.75</v>
      </c>
      <c r="AD255" s="51">
        <v>7.75</v>
      </c>
      <c r="AE255" s="51">
        <v>7.75</v>
      </c>
      <c r="AF255" s="51">
        <v>7.75</v>
      </c>
      <c r="AG255" s="51">
        <v>7.75</v>
      </c>
      <c r="AH255" s="51">
        <v>7.75</v>
      </c>
      <c r="AI255" s="51">
        <v>7.75</v>
      </c>
      <c r="AJ255" s="51">
        <v>7.75</v>
      </c>
      <c r="AK255" s="51">
        <v>7.75</v>
      </c>
      <c r="AL255" s="51">
        <v>7.75</v>
      </c>
      <c r="AM255" s="51">
        <v>7.75</v>
      </c>
      <c r="AN255" s="51">
        <v>7.75</v>
      </c>
      <c r="AO255" s="51">
        <v>7.75</v>
      </c>
      <c r="AP255" s="51">
        <v>7.75</v>
      </c>
      <c r="AQ255" s="51">
        <v>7.75</v>
      </c>
      <c r="AR255" s="51">
        <v>7.75</v>
      </c>
    </row>
    <row r="256" spans="1:44">
      <c r="A256" s="12"/>
      <c r="B256" s="12"/>
      <c r="C256" t="s">
        <v>237</v>
      </c>
      <c r="D256" s="29"/>
      <c r="E256" s="34" t="s">
        <v>117</v>
      </c>
      <c r="F256" s="51" cm="1">
        <f t="array" ref="F256">SUM(F249:F255*0.19)</f>
        <v>44.980602388398964</v>
      </c>
      <c r="G256" s="51" cm="1">
        <f t="array" ref="G256">SUM(G249:G255*0.19)</f>
        <v>40.060328798819071</v>
      </c>
      <c r="H256" s="51" cm="1">
        <f t="array" ref="H256">SUM(H249:H255*0.19)</f>
        <v>33.748371092642756</v>
      </c>
      <c r="I256" s="51" cm="1">
        <f t="array" ref="I256">SUM(I249:I255*0.19)</f>
        <v>29.214974725438115</v>
      </c>
      <c r="J256" s="51" cm="1">
        <f t="array" ref="J256">SUM(J249:J255*0.19)</f>
        <v>26.126701619624892</v>
      </c>
      <c r="K256" s="51" cm="1">
        <f t="array" ref="K256">SUM(K249:K255*0.19)</f>
        <v>24.732943219654921</v>
      </c>
      <c r="L256" s="51" cm="1">
        <f t="array" ref="L256">SUM(L249:L255*0.19)</f>
        <v>23.198139918940889</v>
      </c>
      <c r="M256" s="51" cm="1">
        <f t="array" ref="M256">SUM(M249:M255*0.19)</f>
        <v>21.991781480366001</v>
      </c>
      <c r="N256" s="51" cm="1">
        <f t="array" ref="N256">SUM(N249:N255*0.19)</f>
        <v>21.080032801043693</v>
      </c>
      <c r="O256" s="51" cm="1">
        <f t="array" ref="O256">SUM(O249:O255*0.19)</f>
        <v>21.685667464246119</v>
      </c>
      <c r="P256" s="51" cm="1">
        <f t="array" ref="P256">SUM(P249:P255*0.19)</f>
        <v>21.650410937781018</v>
      </c>
      <c r="Q256" s="51" cm="1">
        <f t="array" ref="Q256">SUM(Q249:Q255*0.19)</f>
        <v>19.637960843591109</v>
      </c>
      <c r="R256" s="51" cm="1">
        <f t="array" ref="R256">SUM(R249:R255*0.19)</f>
        <v>19.353639932329642</v>
      </c>
      <c r="S256" s="51" cm="1">
        <f t="array" ref="S256">SUM(S249:S255*0.19)</f>
        <v>19.321859715637235</v>
      </c>
      <c r="T256" s="51" cm="1">
        <f t="array" ref="T256">SUM(T249:T255*0.19)</f>
        <v>18.48139550145202</v>
      </c>
      <c r="U256" s="51" cm="1">
        <f t="array" ref="U256">SUM(U249:U255*0.19)</f>
        <v>16.946769402380163</v>
      </c>
      <c r="V256" s="51" cm="1">
        <f t="array" ref="V256">SUM(V249:V255*0.19)</f>
        <v>17.644725813100578</v>
      </c>
      <c r="W256" s="51" cm="1">
        <f t="array" ref="W256">SUM(W249:W255*0.19)</f>
        <v>17.973353234459704</v>
      </c>
      <c r="X256" s="51" cm="1">
        <f t="array" ref="X256">SUM(X249:X255*0.19)</f>
        <v>18.041833829551926</v>
      </c>
      <c r="Y256" s="51" cm="1">
        <f t="array" ref="Y256">SUM(Y249:Y255*0.19)</f>
        <v>17.526276220919016</v>
      </c>
      <c r="Z256" s="51" cm="1">
        <f t="array" ref="Z256">SUM(Z249:Z255*0.19)</f>
        <v>17.605710490803112</v>
      </c>
      <c r="AA256" s="51" cm="1">
        <f t="array" ref="AA256">SUM(AA249:AA255*0.19)</f>
        <v>17.770397415102121</v>
      </c>
      <c r="AB256" s="51" cm="1">
        <f t="array" ref="AB256">SUM(AB249:AB255*0.19)</f>
        <v>15.638870472740882</v>
      </c>
      <c r="AC256" s="51" cm="1">
        <f t="array" ref="AC256">SUM(AC249:AC255*0.19)</f>
        <v>15.576893881677407</v>
      </c>
      <c r="AD256" s="51" cm="1">
        <f t="array" ref="AD256">SUM(AD249:AD255*0.19)</f>
        <v>15.825527670262584</v>
      </c>
      <c r="AE256" s="51" cm="1">
        <f t="array" ref="AE256">SUM(AE249:AE255*0.19)</f>
        <v>15.0835990834864</v>
      </c>
      <c r="AF256" s="51" cm="1">
        <f t="array" ref="AF256">SUM(AF249:AF255*0.19)</f>
        <v>15.101190964113593</v>
      </c>
      <c r="AG256" s="51" cm="1">
        <f t="array" ref="AG256">SUM(AG249:AG255*0.19)</f>
        <v>14.653001462659743</v>
      </c>
      <c r="AH256" s="51" cm="1">
        <f t="array" ref="AH256">SUM(AH249:AH255*0.19)</f>
        <v>14.684747525859315</v>
      </c>
      <c r="AI256" s="51" cm="1">
        <f t="array" ref="AI256">SUM(AI249:AI255*0.19)</f>
        <v>14.972098276563594</v>
      </c>
      <c r="AJ256" s="51" cm="1">
        <f t="array" ref="AJ256">SUM(AJ249:AJ255*0.19)</f>
        <v>15.436326485172616</v>
      </c>
      <c r="AK256" s="51" cm="1">
        <f t="array" ref="AK256">SUM(AK249:AK255*0.19)</f>
        <v>15.55069137151651</v>
      </c>
      <c r="AL256" s="51" cm="1">
        <f t="array" ref="AL256">SUM(AL249:AL255*0.19)</f>
        <v>15.442303997272598</v>
      </c>
      <c r="AM256" s="51" cm="1">
        <f t="array" ref="AM256">SUM(AM249:AM255*0.19)</f>
        <v>15.372849872949033</v>
      </c>
      <c r="AN256" s="51" cm="1">
        <f t="array" ref="AN256">SUM(AN249:AN255*0.19)</f>
        <v>15.797447484259484</v>
      </c>
      <c r="AO256" s="51" cm="1">
        <f t="array" ref="AO256">SUM(AO249:AO255*0.19)</f>
        <v>15.647050968233813</v>
      </c>
      <c r="AP256" s="51" cm="1">
        <f t="array" ref="AP256">SUM(AP249:AP255*0.19)</f>
        <v>14.536992858030612</v>
      </c>
      <c r="AQ256" s="51" cm="1">
        <f t="array" ref="AQ256">SUM(AQ249:AQ255*0.19)</f>
        <v>14.37471540704828</v>
      </c>
      <c r="AR256" s="51" cm="1">
        <f t="array" ref="AR256">SUM(AR249:AR255*0.19)</f>
        <v>14.030122463764368</v>
      </c>
    </row>
    <row r="257" spans="1:44">
      <c r="A257" s="12"/>
      <c r="B257" s="12"/>
      <c r="C257" t="s">
        <v>238</v>
      </c>
      <c r="D257" s="29"/>
      <c r="E257" s="34" t="s">
        <v>117</v>
      </c>
      <c r="F257" s="51">
        <f>(SUM(F249:F256)*0.05)</f>
        <v>14.086030747945992</v>
      </c>
      <c r="G257" s="51">
        <f t="shared" ref="G257:AR257" si="42">(SUM(G249:G256)*0.05)</f>
        <v>12.545208229103871</v>
      </c>
      <c r="H257" s="51">
        <f t="shared" si="42"/>
        <v>10.568568842169705</v>
      </c>
      <c r="I257" s="51">
        <f t="shared" si="42"/>
        <v>9.1488999798082524</v>
      </c>
      <c r="J257" s="51">
        <f t="shared" si="42"/>
        <v>8.1817828756193745</v>
      </c>
      <c r="K257" s="51">
        <f t="shared" si="42"/>
        <v>7.7453164293129895</v>
      </c>
      <c r="L257" s="51">
        <f t="shared" si="42"/>
        <v>7.2646806588262258</v>
      </c>
      <c r="M257" s="51">
        <f t="shared" si="42"/>
        <v>6.8868999899040908</v>
      </c>
      <c r="N257" s="51">
        <f t="shared" si="42"/>
        <v>6.6013786929584199</v>
      </c>
      <c r="O257" s="51">
        <f t="shared" si="42"/>
        <v>6.7910379690665472</v>
      </c>
      <c r="P257" s="51">
        <f t="shared" si="42"/>
        <v>6.7799971094630029</v>
      </c>
      <c r="Q257" s="51">
        <f t="shared" si="42"/>
        <v>6.1497824747035326</v>
      </c>
      <c r="R257" s="51">
        <f t="shared" si="42"/>
        <v>6.060745136703229</v>
      </c>
      <c r="S257" s="51">
        <f t="shared" si="42"/>
        <v>6.0507929109495562</v>
      </c>
      <c r="T257" s="51">
        <f t="shared" si="42"/>
        <v>5.7875949070336592</v>
      </c>
      <c r="U257" s="51">
        <f t="shared" si="42"/>
        <v>5.3070146286401041</v>
      </c>
      <c r="V257" s="51">
        <f t="shared" si="42"/>
        <v>5.5255851888393916</v>
      </c>
      <c r="W257" s="51">
        <f t="shared" si="42"/>
        <v>5.6284974602650131</v>
      </c>
      <c r="X257" s="51">
        <f t="shared" si="42"/>
        <v>5.6499426992544191</v>
      </c>
      <c r="Y257" s="51">
        <f t="shared" si="42"/>
        <v>5.4884917639193764</v>
      </c>
      <c r="Z257" s="51">
        <f t="shared" si="42"/>
        <v>5.513367232646238</v>
      </c>
      <c r="AA257" s="51">
        <f t="shared" si="42"/>
        <v>5.564940243150402</v>
      </c>
      <c r="AB257" s="51">
        <f t="shared" si="42"/>
        <v>4.8974357533056967</v>
      </c>
      <c r="AC257" s="51">
        <f t="shared" si="42"/>
        <v>4.8780272945252925</v>
      </c>
      <c r="AD257" s="51">
        <f t="shared" si="42"/>
        <v>4.955888928319073</v>
      </c>
      <c r="AE257" s="51">
        <f t="shared" si="42"/>
        <v>4.7235481340391621</v>
      </c>
      <c r="AF257" s="51">
        <f t="shared" si="42"/>
        <v>4.7290571703408366</v>
      </c>
      <c r="AG257" s="51">
        <f t="shared" si="42"/>
        <v>4.5887030896223937</v>
      </c>
      <c r="AH257" s="51">
        <f t="shared" si="42"/>
        <v>4.5986446199401545</v>
      </c>
      <c r="AI257" s="51">
        <f t="shared" si="42"/>
        <v>4.6886307760817578</v>
      </c>
      <c r="AJ257" s="51">
        <f t="shared" si="42"/>
        <v>4.8340075045672144</v>
      </c>
      <c r="AK257" s="51">
        <f t="shared" si="42"/>
        <v>4.8698217716064862</v>
      </c>
      <c r="AL257" s="51">
        <f t="shared" si="42"/>
        <v>4.8358794096722093</v>
      </c>
      <c r="AM257" s="51">
        <f t="shared" si="42"/>
        <v>4.8141293023182499</v>
      </c>
      <c r="AN257" s="51">
        <f t="shared" si="42"/>
        <v>4.9470953963865227</v>
      </c>
      <c r="AO257" s="51">
        <f t="shared" si="42"/>
        <v>4.8999975400521691</v>
      </c>
      <c r="AP257" s="51">
        <f t="shared" si="42"/>
        <v>4.552374079225376</v>
      </c>
      <c r="AQ257" s="51">
        <f t="shared" si="42"/>
        <v>4.5015556143124877</v>
      </c>
      <c r="AR257" s="51">
        <f t="shared" si="42"/>
        <v>4.393643613652527</v>
      </c>
    </row>
    <row r="258" spans="1:44">
      <c r="A258" s="12"/>
      <c r="B258" s="12"/>
      <c r="C258" t="s">
        <v>227</v>
      </c>
      <c r="D258" s="29"/>
      <c r="E258" s="34" t="s">
        <v>117</v>
      </c>
      <c r="F258" s="39">
        <f>SUM(F249:F257)</f>
        <v>295.80664570686582</v>
      </c>
      <c r="G258" s="39">
        <f t="shared" ref="G258:AR258" si="43">SUM(G249:G257)</f>
        <v>263.44937281118126</v>
      </c>
      <c r="H258" s="39">
        <f t="shared" si="43"/>
        <v>221.9399456855638</v>
      </c>
      <c r="I258" s="39">
        <f t="shared" si="43"/>
        <v>192.12689957597328</v>
      </c>
      <c r="J258" s="39">
        <f t="shared" si="43"/>
        <v>171.81744038800684</v>
      </c>
      <c r="K258" s="39">
        <f t="shared" si="43"/>
        <v>162.65164501557277</v>
      </c>
      <c r="L258" s="39">
        <f t="shared" si="43"/>
        <v>152.55829383535072</v>
      </c>
      <c r="M258" s="39">
        <f t="shared" si="43"/>
        <v>144.6248997879859</v>
      </c>
      <c r="N258" s="39">
        <f t="shared" si="43"/>
        <v>138.6289525521268</v>
      </c>
      <c r="O258" s="39">
        <f t="shared" si="43"/>
        <v>142.61179735039747</v>
      </c>
      <c r="P258" s="39">
        <f t="shared" si="43"/>
        <v>142.37993929872306</v>
      </c>
      <c r="Q258" s="39">
        <f t="shared" si="43"/>
        <v>129.14543196877418</v>
      </c>
      <c r="R258" s="39">
        <f t="shared" si="43"/>
        <v>127.27564787076781</v>
      </c>
      <c r="S258" s="39">
        <f t="shared" si="43"/>
        <v>127.06665112994067</v>
      </c>
      <c r="T258" s="39">
        <f t="shared" si="43"/>
        <v>121.53949304770684</v>
      </c>
      <c r="U258" s="39">
        <f t="shared" si="43"/>
        <v>111.44730720144219</v>
      </c>
      <c r="V258" s="39">
        <f t="shared" si="43"/>
        <v>116.03728896562721</v>
      </c>
      <c r="W258" s="39">
        <f t="shared" si="43"/>
        <v>118.19844666556526</v>
      </c>
      <c r="X258" s="39">
        <f t="shared" si="43"/>
        <v>118.6487966843428</v>
      </c>
      <c r="Y258" s="39">
        <f t="shared" si="43"/>
        <v>115.25832704230689</v>
      </c>
      <c r="Z258" s="39">
        <f t="shared" si="43"/>
        <v>115.78071188557098</v>
      </c>
      <c r="AA258" s="39">
        <f t="shared" si="43"/>
        <v>116.86374510615843</v>
      </c>
      <c r="AB258" s="39">
        <f t="shared" si="43"/>
        <v>102.84615081941963</v>
      </c>
      <c r="AC258" s="39">
        <f t="shared" si="43"/>
        <v>102.43857318503115</v>
      </c>
      <c r="AD258" s="39">
        <f t="shared" si="43"/>
        <v>104.07366749470053</v>
      </c>
      <c r="AE258" s="39">
        <f t="shared" si="43"/>
        <v>99.194510814822408</v>
      </c>
      <c r="AF258" s="39">
        <f t="shared" si="43"/>
        <v>99.310200577157559</v>
      </c>
      <c r="AG258" s="39">
        <f t="shared" si="43"/>
        <v>96.362764882070266</v>
      </c>
      <c r="AH258" s="39">
        <f t="shared" si="43"/>
        <v>96.571537018743243</v>
      </c>
      <c r="AI258" s="39">
        <f t="shared" si="43"/>
        <v>98.461246297716912</v>
      </c>
      <c r="AJ258" s="39">
        <f t="shared" si="43"/>
        <v>101.5141575959115</v>
      </c>
      <c r="AK258" s="39">
        <f t="shared" si="43"/>
        <v>102.2662572037362</v>
      </c>
      <c r="AL258" s="39">
        <f t="shared" si="43"/>
        <v>101.55346760311639</v>
      </c>
      <c r="AM258" s="39">
        <f t="shared" si="43"/>
        <v>101.09671534868323</v>
      </c>
      <c r="AN258" s="39">
        <f t="shared" si="43"/>
        <v>103.88900332411697</v>
      </c>
      <c r="AO258" s="39">
        <f t="shared" si="43"/>
        <v>102.89994834109554</v>
      </c>
      <c r="AP258" s="39">
        <f t="shared" si="43"/>
        <v>95.599855663732896</v>
      </c>
      <c r="AQ258" s="39">
        <f t="shared" si="43"/>
        <v>94.532667900562245</v>
      </c>
      <c r="AR258" s="39">
        <f t="shared" si="43"/>
        <v>92.266515886703061</v>
      </c>
    </row>
    <row r="259" spans="1:44">
      <c r="A259" s="12"/>
      <c r="B259" s="12"/>
      <c r="C259" s="8"/>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row>
    <row r="260" spans="1:44">
      <c r="A260" s="30" t="s">
        <v>75</v>
      </c>
      <c r="B260" s="30"/>
      <c r="C260" s="30"/>
      <c r="D260" s="30"/>
      <c r="E260" s="30"/>
      <c r="F260" s="30"/>
      <c r="G260" s="30"/>
      <c r="H260" s="30"/>
      <c r="I260" s="30"/>
      <c r="J260" s="30"/>
      <c r="K260" s="30"/>
      <c r="L260" s="30"/>
      <c r="M260" s="30"/>
      <c r="N260" s="30"/>
      <c r="O260" s="30"/>
      <c r="P260" s="30"/>
      <c r="Q260" s="30"/>
      <c r="R260" s="30"/>
      <c r="S260" s="30"/>
      <c r="T260" s="30"/>
      <c r="U260" s="30"/>
      <c r="V260" s="30"/>
      <c r="W260" s="30"/>
      <c r="X260" s="30"/>
      <c r="Y260" s="30"/>
      <c r="Z260" s="30"/>
      <c r="AA260" s="30"/>
      <c r="AB260" s="30"/>
      <c r="AC260" s="30"/>
      <c r="AD260" s="30"/>
      <c r="AE260" s="30"/>
      <c r="AF260" s="30"/>
      <c r="AG260" s="30"/>
      <c r="AH260" s="30"/>
      <c r="AI260" s="30"/>
      <c r="AJ260" s="30"/>
      <c r="AK260" s="30"/>
      <c r="AL260" s="30"/>
      <c r="AM260" s="30"/>
      <c r="AN260" s="30"/>
      <c r="AO260" s="30"/>
      <c r="AP260" s="30"/>
      <c r="AQ260" s="30"/>
      <c r="AR260" s="30"/>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E980B-5901-4456-9690-FFFDB968A0F7}">
  <dimension ref="A1:BP264"/>
  <sheetViews>
    <sheetView showGridLines="0" zoomScale="70" zoomScaleNormal="70" workbookViewId="0">
      <pane xSplit="5" ySplit="5" topLeftCell="F170" activePane="bottomRight" state="frozen"/>
      <selection pane="bottomRight" activeCell="C177" sqref="C177"/>
      <selection pane="bottomLeft" activeCell="A12" sqref="A12"/>
      <selection pane="topRight" activeCell="R1" sqref="R1"/>
    </sheetView>
  </sheetViews>
  <sheetFormatPr defaultColWidth="8.7109375" defaultRowHeight="14.45"/>
  <cols>
    <col min="1" max="1" width="5.5703125" customWidth="1"/>
    <col min="2" max="2" width="29.5703125" customWidth="1"/>
    <col min="3" max="3" width="28.7109375" customWidth="1"/>
    <col min="4" max="4" width="10.7109375" customWidth="1"/>
    <col min="5" max="5" width="12.42578125" customWidth="1"/>
    <col min="6" max="6" width="17.140625" customWidth="1"/>
    <col min="7" max="44" width="8.7109375" customWidth="1"/>
  </cols>
  <sheetData>
    <row r="1" spans="1:44">
      <c r="A1" s="12"/>
      <c r="B1" s="8"/>
      <c r="C1" s="12" t="s">
        <v>44</v>
      </c>
      <c r="D1" s="38" t="s">
        <v>76</v>
      </c>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row>
    <row r="2" spans="1:44">
      <c r="A2" s="12"/>
      <c r="B2" s="8"/>
      <c r="C2" s="12" t="s">
        <v>8</v>
      </c>
      <c r="D2" s="38" t="s">
        <v>46</v>
      </c>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row>
    <row r="3" spans="1:44">
      <c r="A3" s="12"/>
      <c r="B3" s="8"/>
      <c r="C3" s="12" t="s">
        <v>10</v>
      </c>
      <c r="D3" s="38" t="s">
        <v>47</v>
      </c>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row>
    <row r="4" spans="1:44">
      <c r="A4" s="8"/>
      <c r="B4" s="8"/>
      <c r="C4" s="12" t="s">
        <v>48</v>
      </c>
      <c r="D4" s="38" t="s">
        <v>248</v>
      </c>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row>
    <row r="5" spans="1:44" ht="14.1" customHeight="1">
      <c r="A5" s="12"/>
      <c r="B5" s="12"/>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row>
    <row r="6" spans="1:44">
      <c r="A6" s="30" t="s">
        <v>21</v>
      </c>
      <c r="B6" s="30"/>
      <c r="C6" s="31"/>
      <c r="D6" s="31"/>
      <c r="E6" s="31"/>
      <c r="F6" s="31"/>
      <c r="G6" s="31"/>
      <c r="H6" s="31"/>
      <c r="I6" s="31"/>
      <c r="J6" s="31"/>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row>
    <row r="7" spans="1:44">
      <c r="A7" s="32"/>
      <c r="B7" s="32"/>
      <c r="C7" s="32" t="s">
        <v>50</v>
      </c>
      <c r="D7" s="32"/>
      <c r="E7" s="32" t="s">
        <v>51</v>
      </c>
      <c r="F7" s="33">
        <v>2022</v>
      </c>
      <c r="G7" s="33">
        <v>2023</v>
      </c>
      <c r="H7" s="33">
        <v>2024</v>
      </c>
      <c r="I7" s="33">
        <v>2025</v>
      </c>
      <c r="J7" s="33">
        <v>2026</v>
      </c>
      <c r="K7" s="33">
        <v>2027</v>
      </c>
      <c r="L7" s="33">
        <v>2028</v>
      </c>
      <c r="M7" s="33">
        <v>2029</v>
      </c>
      <c r="N7" s="33">
        <v>2030</v>
      </c>
      <c r="O7" s="33">
        <v>2031</v>
      </c>
      <c r="P7" s="33">
        <v>2032</v>
      </c>
      <c r="Q7" s="33">
        <v>2033</v>
      </c>
      <c r="R7" s="33">
        <v>2034</v>
      </c>
      <c r="S7" s="33">
        <v>2035</v>
      </c>
      <c r="T7" s="33">
        <v>2036</v>
      </c>
      <c r="U7" s="33">
        <v>2037</v>
      </c>
      <c r="V7" s="33">
        <v>2038</v>
      </c>
      <c r="W7" s="33">
        <v>2039</v>
      </c>
      <c r="X7" s="33">
        <v>2040</v>
      </c>
      <c r="Y7" s="33">
        <v>2041</v>
      </c>
      <c r="Z7" s="33">
        <v>2042</v>
      </c>
      <c r="AA7" s="33">
        <v>2043</v>
      </c>
      <c r="AB7" s="33">
        <v>2044</v>
      </c>
      <c r="AC7" s="33">
        <v>2045</v>
      </c>
      <c r="AD7" s="33">
        <v>2046</v>
      </c>
      <c r="AE7" s="33">
        <v>2047</v>
      </c>
      <c r="AF7" s="33">
        <v>2048</v>
      </c>
      <c r="AG7" s="33">
        <v>2049</v>
      </c>
      <c r="AH7" s="33">
        <v>2050</v>
      </c>
      <c r="AI7" s="33">
        <v>2051</v>
      </c>
      <c r="AJ7" s="33">
        <v>2052</v>
      </c>
      <c r="AK7" s="33">
        <v>2053</v>
      </c>
      <c r="AL7" s="33">
        <v>2054</v>
      </c>
      <c r="AM7" s="33">
        <v>2055</v>
      </c>
      <c r="AN7" s="33">
        <v>2056</v>
      </c>
      <c r="AO7" s="33">
        <v>2057</v>
      </c>
      <c r="AP7" s="33">
        <v>2058</v>
      </c>
      <c r="AQ7" s="33">
        <v>2059</v>
      </c>
      <c r="AR7" s="33">
        <v>2060</v>
      </c>
    </row>
    <row r="8" spans="1:44">
      <c r="A8" s="12"/>
      <c r="B8" s="12" t="s">
        <v>120</v>
      </c>
      <c r="C8" s="8" t="s">
        <v>121</v>
      </c>
      <c r="D8" s="8"/>
      <c r="E8" s="34" t="s">
        <v>117</v>
      </c>
      <c r="F8" s="39">
        <v>66.12</v>
      </c>
      <c r="G8" s="39">
        <v>56.97</v>
      </c>
      <c r="H8" s="39">
        <v>40.72</v>
      </c>
      <c r="I8" s="39">
        <v>29.41</v>
      </c>
      <c r="J8" s="39">
        <v>23.5</v>
      </c>
      <c r="K8" s="39">
        <v>21.95</v>
      </c>
      <c r="L8" s="39">
        <v>20.100000000000001</v>
      </c>
      <c r="M8" s="39">
        <v>20.170000000000002</v>
      </c>
      <c r="N8" s="39">
        <v>20.329999999999998</v>
      </c>
      <c r="O8" s="39">
        <v>20.55</v>
      </c>
      <c r="P8" s="39">
        <v>20.78</v>
      </c>
      <c r="Q8" s="39">
        <v>20.95</v>
      </c>
      <c r="R8" s="39">
        <v>21.12</v>
      </c>
      <c r="S8" s="39">
        <v>21.3</v>
      </c>
      <c r="T8" s="39">
        <v>21.47</v>
      </c>
      <c r="U8" s="39">
        <v>21.64</v>
      </c>
      <c r="V8" s="39">
        <v>21.82</v>
      </c>
      <c r="W8" s="39">
        <v>22</v>
      </c>
      <c r="X8" s="39">
        <v>22.17</v>
      </c>
      <c r="Y8" s="39">
        <v>22.32</v>
      </c>
      <c r="Z8" s="39">
        <v>22.46</v>
      </c>
      <c r="AA8" s="39">
        <v>22.58</v>
      </c>
      <c r="AB8" s="39">
        <v>22.7</v>
      </c>
      <c r="AC8" s="39">
        <v>22.8</v>
      </c>
      <c r="AD8" s="39">
        <v>22.91</v>
      </c>
      <c r="AE8" s="39">
        <v>23.02</v>
      </c>
      <c r="AF8" s="39">
        <v>23.13</v>
      </c>
      <c r="AG8" s="39">
        <v>23.22</v>
      </c>
      <c r="AH8" s="39">
        <v>23.33</v>
      </c>
      <c r="AI8" s="39">
        <v>23.44</v>
      </c>
      <c r="AJ8" s="39">
        <v>23.55</v>
      </c>
      <c r="AK8" s="39">
        <v>23.65</v>
      </c>
      <c r="AL8" s="39">
        <v>23.75</v>
      </c>
      <c r="AM8" s="39">
        <v>23.86</v>
      </c>
      <c r="AN8" s="39">
        <v>23.97</v>
      </c>
      <c r="AO8" s="39">
        <v>24.07</v>
      </c>
      <c r="AP8" s="39">
        <v>24.18</v>
      </c>
      <c r="AQ8" s="39">
        <v>24.28</v>
      </c>
      <c r="AR8" s="39">
        <v>24.39</v>
      </c>
    </row>
    <row r="9" spans="1:44">
      <c r="A9" s="12"/>
      <c r="B9" s="12"/>
      <c r="C9" s="8" t="s">
        <v>122</v>
      </c>
      <c r="D9" s="8"/>
      <c r="E9" s="34" t="s">
        <v>123</v>
      </c>
      <c r="F9" s="39">
        <v>202.79</v>
      </c>
      <c r="G9" s="39">
        <v>138.80000000000001</v>
      </c>
      <c r="H9" s="39">
        <v>100.35</v>
      </c>
      <c r="I9" s="39">
        <v>80.77</v>
      </c>
      <c r="J9" s="39">
        <v>73.95</v>
      </c>
      <c r="K9" s="39">
        <v>67.540000000000006</v>
      </c>
      <c r="L9" s="39">
        <v>61.16</v>
      </c>
      <c r="M9" s="39">
        <v>57.1</v>
      </c>
      <c r="N9" s="39">
        <v>57.78</v>
      </c>
      <c r="O9" s="39">
        <v>58.47</v>
      </c>
      <c r="P9" s="39">
        <v>59.16</v>
      </c>
      <c r="Q9" s="39">
        <v>59.85</v>
      </c>
      <c r="R9" s="39">
        <v>60.54</v>
      </c>
      <c r="S9" s="39">
        <v>61.23</v>
      </c>
      <c r="T9" s="39">
        <v>61.23</v>
      </c>
      <c r="U9" s="39">
        <v>61.23</v>
      </c>
      <c r="V9" s="39">
        <v>61.23</v>
      </c>
      <c r="W9" s="39">
        <v>61.23</v>
      </c>
      <c r="X9" s="39">
        <v>61.23</v>
      </c>
      <c r="Y9" s="39">
        <v>63.43</v>
      </c>
      <c r="Z9" s="39">
        <v>63.98</v>
      </c>
      <c r="AA9" s="39">
        <v>64.53</v>
      </c>
      <c r="AB9" s="39">
        <v>65.08</v>
      </c>
      <c r="AC9" s="39">
        <v>65.63</v>
      </c>
      <c r="AD9" s="39">
        <v>66.180000000000007</v>
      </c>
      <c r="AE9" s="39">
        <v>66.73</v>
      </c>
      <c r="AF9" s="39">
        <v>67.28</v>
      </c>
      <c r="AG9" s="39">
        <v>67.83</v>
      </c>
      <c r="AH9" s="39">
        <v>68.38</v>
      </c>
      <c r="AI9" s="39">
        <v>68.930000000000007</v>
      </c>
      <c r="AJ9" s="39">
        <v>69.48</v>
      </c>
      <c r="AK9" s="39">
        <v>70.03</v>
      </c>
      <c r="AL9" s="39">
        <v>70.58</v>
      </c>
      <c r="AM9" s="39">
        <v>71.13</v>
      </c>
      <c r="AN9" s="39">
        <v>71.680000000000007</v>
      </c>
      <c r="AO9" s="39">
        <v>72.23</v>
      </c>
      <c r="AP9" s="39">
        <v>72.78</v>
      </c>
      <c r="AQ9" s="39">
        <v>73.33</v>
      </c>
      <c r="AR9" s="39">
        <v>73.88</v>
      </c>
    </row>
    <row r="10" spans="1:44">
      <c r="A10" s="40"/>
      <c r="B10" s="12"/>
      <c r="C10" t="s">
        <v>124</v>
      </c>
      <c r="D10" s="8"/>
      <c r="E10" s="34" t="s">
        <v>123</v>
      </c>
      <c r="F10" s="39">
        <v>94.17</v>
      </c>
      <c r="G10" s="39">
        <v>89.46</v>
      </c>
      <c r="H10" s="39">
        <v>89.57</v>
      </c>
      <c r="I10" s="39">
        <v>91.18</v>
      </c>
      <c r="J10" s="39">
        <v>93.88</v>
      </c>
      <c r="K10" s="39">
        <v>96.41</v>
      </c>
      <c r="L10" s="39">
        <v>101.84</v>
      </c>
      <c r="M10" s="39">
        <v>104.44</v>
      </c>
      <c r="N10" s="39">
        <v>107.03</v>
      </c>
      <c r="O10" s="39">
        <v>109.73</v>
      </c>
      <c r="P10" s="39">
        <v>112.43</v>
      </c>
      <c r="Q10" s="39">
        <v>115.13</v>
      </c>
      <c r="R10" s="39">
        <v>117.82</v>
      </c>
      <c r="S10" s="39">
        <v>120.52</v>
      </c>
      <c r="T10" s="39">
        <v>123.22</v>
      </c>
      <c r="U10" s="39">
        <v>125.91</v>
      </c>
      <c r="V10" s="39">
        <v>128.61000000000001</v>
      </c>
      <c r="W10" s="39">
        <v>131.31</v>
      </c>
      <c r="X10" s="39">
        <v>134.01</v>
      </c>
      <c r="Y10" s="39">
        <v>136.69999999999999</v>
      </c>
      <c r="Z10" s="39">
        <v>139.4</v>
      </c>
      <c r="AA10" s="39">
        <v>142.1</v>
      </c>
      <c r="AB10" s="39">
        <v>144.80000000000001</v>
      </c>
      <c r="AC10" s="39">
        <v>147.49</v>
      </c>
      <c r="AD10" s="39">
        <v>150.19</v>
      </c>
      <c r="AE10" s="39">
        <v>152.88999999999999</v>
      </c>
      <c r="AF10" s="39">
        <v>155.58000000000001</v>
      </c>
      <c r="AG10" s="39">
        <v>158.28</v>
      </c>
      <c r="AH10" s="39">
        <v>160.97999999999999</v>
      </c>
      <c r="AI10" s="39">
        <v>163.68</v>
      </c>
      <c r="AJ10" s="39">
        <v>166.37</v>
      </c>
      <c r="AK10" s="39">
        <v>169.07</v>
      </c>
      <c r="AL10" s="39">
        <v>171.77</v>
      </c>
      <c r="AM10" s="39">
        <v>174.46</v>
      </c>
      <c r="AN10" s="39">
        <v>177.16</v>
      </c>
      <c r="AO10" s="39">
        <v>179.86</v>
      </c>
      <c r="AP10" s="39">
        <v>182.56</v>
      </c>
      <c r="AQ10" s="39">
        <v>185.25</v>
      </c>
      <c r="AR10" s="39">
        <v>187.95</v>
      </c>
    </row>
    <row r="11" spans="1:44">
      <c r="A11" s="12"/>
      <c r="B11" s="12"/>
      <c r="C11" s="8"/>
      <c r="D11" s="8"/>
      <c r="E11" s="34"/>
      <c r="F11" s="39"/>
      <c r="G11" s="39"/>
      <c r="H11" s="39"/>
      <c r="I11" s="39"/>
      <c r="J11" s="39"/>
      <c r="K11" s="39"/>
      <c r="L11" s="39"/>
      <c r="M11" s="39"/>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row>
    <row r="12" spans="1:44">
      <c r="A12" s="12"/>
      <c r="B12" s="12" t="s">
        <v>125</v>
      </c>
      <c r="C12" s="8" t="s">
        <v>125</v>
      </c>
      <c r="D12" s="8"/>
      <c r="E12" s="34" t="s">
        <v>96</v>
      </c>
      <c r="F12" s="39">
        <v>318.29000000000002</v>
      </c>
      <c r="G12" s="39">
        <v>322.3</v>
      </c>
      <c r="H12" s="39">
        <v>328.45</v>
      </c>
      <c r="I12" s="39">
        <v>338.9</v>
      </c>
      <c r="J12" s="39">
        <v>349.22</v>
      </c>
      <c r="K12" s="39">
        <v>359.03</v>
      </c>
      <c r="L12" s="39">
        <v>369.39</v>
      </c>
      <c r="M12" s="39">
        <v>379.56</v>
      </c>
      <c r="N12" s="39">
        <v>397.1</v>
      </c>
      <c r="O12" s="39">
        <v>412.44</v>
      </c>
      <c r="P12" s="39">
        <v>423.19</v>
      </c>
      <c r="Q12" s="39">
        <v>435.37</v>
      </c>
      <c r="R12" s="39">
        <v>450.25</v>
      </c>
      <c r="S12" s="39">
        <v>465.12</v>
      </c>
      <c r="T12" s="39">
        <v>485.04</v>
      </c>
      <c r="U12" s="39">
        <v>503.18</v>
      </c>
      <c r="V12" s="39">
        <v>520.67999999999995</v>
      </c>
      <c r="W12" s="39">
        <v>536.88</v>
      </c>
      <c r="X12" s="39">
        <v>551.91999999999996</v>
      </c>
      <c r="Y12" s="39">
        <v>568.47</v>
      </c>
      <c r="Z12" s="39">
        <v>583.58000000000004</v>
      </c>
      <c r="AA12" s="39">
        <v>597.96</v>
      </c>
      <c r="AB12" s="39">
        <v>616.64</v>
      </c>
      <c r="AC12" s="39">
        <v>629.9</v>
      </c>
      <c r="AD12" s="39">
        <v>641.29999999999995</v>
      </c>
      <c r="AE12" s="39">
        <v>650.88</v>
      </c>
      <c r="AF12" s="39">
        <v>661.12</v>
      </c>
      <c r="AG12" s="39">
        <v>668.8</v>
      </c>
      <c r="AH12" s="39">
        <v>676.47</v>
      </c>
      <c r="AI12" s="39">
        <v>679.85</v>
      </c>
      <c r="AJ12" s="39">
        <v>680.62</v>
      </c>
      <c r="AK12" s="39">
        <v>684.96</v>
      </c>
      <c r="AL12" s="39">
        <v>685.99</v>
      </c>
      <c r="AM12" s="39">
        <v>685.27</v>
      </c>
      <c r="AN12" s="39">
        <v>685</v>
      </c>
      <c r="AO12" s="39">
        <v>684.02</v>
      </c>
      <c r="AP12" s="39">
        <v>683.32</v>
      </c>
      <c r="AQ12" s="39">
        <v>685.53</v>
      </c>
      <c r="AR12" s="39">
        <v>687.51</v>
      </c>
    </row>
    <row r="13" spans="1:44">
      <c r="A13" s="12"/>
      <c r="B13" s="12"/>
      <c r="C13" s="41" t="s">
        <v>126</v>
      </c>
      <c r="D13" s="41"/>
      <c r="E13" s="34" t="s">
        <v>96</v>
      </c>
      <c r="F13" s="39">
        <v>1.6</v>
      </c>
      <c r="G13" s="39">
        <v>2.21</v>
      </c>
      <c r="H13" s="39">
        <v>3.28</v>
      </c>
      <c r="I13" s="39">
        <v>6.59</v>
      </c>
      <c r="J13" s="39">
        <v>10.37</v>
      </c>
      <c r="K13" s="39">
        <v>14.66</v>
      </c>
      <c r="L13" s="39">
        <v>19.45</v>
      </c>
      <c r="M13" s="39">
        <v>24.82</v>
      </c>
      <c r="N13" s="39">
        <v>30.67</v>
      </c>
      <c r="O13" s="39">
        <v>36.299999999999997</v>
      </c>
      <c r="P13" s="39">
        <v>42.39</v>
      </c>
      <c r="Q13" s="39">
        <v>48.57</v>
      </c>
      <c r="R13" s="39">
        <v>54.4</v>
      </c>
      <c r="S13" s="39">
        <v>60.39</v>
      </c>
      <c r="T13" s="39">
        <v>66.709999999999994</v>
      </c>
      <c r="U13" s="39">
        <v>72.88</v>
      </c>
      <c r="V13" s="39">
        <v>78.95</v>
      </c>
      <c r="W13" s="39">
        <v>85.19</v>
      </c>
      <c r="X13" s="39">
        <v>91.32</v>
      </c>
      <c r="Y13" s="39">
        <v>97.4</v>
      </c>
      <c r="Z13" s="39">
        <v>103.45</v>
      </c>
      <c r="AA13" s="39">
        <v>109.65</v>
      </c>
      <c r="AB13" s="39">
        <v>116.9</v>
      </c>
      <c r="AC13" s="39">
        <v>121.71</v>
      </c>
      <c r="AD13" s="39">
        <v>125.01</v>
      </c>
      <c r="AE13" s="39">
        <v>127.74</v>
      </c>
      <c r="AF13" s="39">
        <v>130.16999999999999</v>
      </c>
      <c r="AG13" s="39">
        <v>132.78</v>
      </c>
      <c r="AH13" s="39">
        <v>134.62</v>
      </c>
      <c r="AI13" s="39">
        <v>135.38999999999999</v>
      </c>
      <c r="AJ13" s="39">
        <v>135.69</v>
      </c>
      <c r="AK13" s="39">
        <v>136.15</v>
      </c>
      <c r="AL13" s="39">
        <v>136.78</v>
      </c>
      <c r="AM13" s="39">
        <v>137.16999999999999</v>
      </c>
      <c r="AN13" s="39">
        <v>137.57</v>
      </c>
      <c r="AO13" s="39">
        <v>137.57</v>
      </c>
      <c r="AP13" s="39">
        <v>137.52000000000001</v>
      </c>
      <c r="AQ13" s="39">
        <v>137.6</v>
      </c>
      <c r="AR13" s="39">
        <v>137.66</v>
      </c>
    </row>
    <row r="14" spans="1:44">
      <c r="A14" s="12"/>
      <c r="B14" s="12"/>
      <c r="C14" s="41" t="s">
        <v>127</v>
      </c>
      <c r="D14" s="41"/>
      <c r="E14" s="34" t="s">
        <v>96</v>
      </c>
      <c r="F14" s="39">
        <v>28.69</v>
      </c>
      <c r="G14" s="39">
        <v>29.36</v>
      </c>
      <c r="H14" s="39">
        <v>31.19</v>
      </c>
      <c r="I14" s="39">
        <v>33.340000000000003</v>
      </c>
      <c r="J14" s="39">
        <v>35.68</v>
      </c>
      <c r="K14" s="39">
        <v>37.909999999999997</v>
      </c>
      <c r="L14" s="39">
        <v>40.04</v>
      </c>
      <c r="M14" s="39">
        <v>42.04</v>
      </c>
      <c r="N14" s="39">
        <v>44.65</v>
      </c>
      <c r="O14" s="39">
        <v>47.41</v>
      </c>
      <c r="P14" s="39">
        <v>50.13</v>
      </c>
      <c r="Q14" s="39">
        <v>52.76</v>
      </c>
      <c r="R14" s="39">
        <v>55.34</v>
      </c>
      <c r="S14" s="39">
        <v>57.86</v>
      </c>
      <c r="T14" s="39">
        <v>60.35</v>
      </c>
      <c r="U14" s="39">
        <v>62.72</v>
      </c>
      <c r="V14" s="39">
        <v>65.05</v>
      </c>
      <c r="W14" s="39">
        <v>67.31</v>
      </c>
      <c r="X14" s="39">
        <v>69.55</v>
      </c>
      <c r="Y14" s="39">
        <v>71.63</v>
      </c>
      <c r="Z14" s="39">
        <v>73.69</v>
      </c>
      <c r="AA14" s="39">
        <v>75.7</v>
      </c>
      <c r="AB14" s="39">
        <v>77.680000000000007</v>
      </c>
      <c r="AC14" s="39">
        <v>79.61</v>
      </c>
      <c r="AD14" s="39">
        <v>81.430000000000007</v>
      </c>
      <c r="AE14" s="39">
        <v>83.18</v>
      </c>
      <c r="AF14" s="39">
        <v>83.87</v>
      </c>
      <c r="AG14" s="39">
        <v>83.41</v>
      </c>
      <c r="AH14" s="39">
        <v>83.03</v>
      </c>
      <c r="AI14" s="39">
        <v>83.06</v>
      </c>
      <c r="AJ14" s="39">
        <v>82.65</v>
      </c>
      <c r="AK14" s="39">
        <v>82.13</v>
      </c>
      <c r="AL14" s="39">
        <v>81.87</v>
      </c>
      <c r="AM14" s="39">
        <v>81.599999999999994</v>
      </c>
      <c r="AN14" s="39">
        <v>81.38</v>
      </c>
      <c r="AO14" s="39">
        <v>81.180000000000007</v>
      </c>
      <c r="AP14" s="39">
        <v>81.05</v>
      </c>
      <c r="AQ14" s="39">
        <v>80.91</v>
      </c>
      <c r="AR14" s="39">
        <v>81</v>
      </c>
    </row>
    <row r="15" spans="1:44">
      <c r="A15" s="12"/>
      <c r="B15" s="12"/>
      <c r="C15" s="41" t="s">
        <v>128</v>
      </c>
      <c r="D15" s="41"/>
      <c r="E15" s="34" t="s">
        <v>96</v>
      </c>
      <c r="F15" s="39">
        <v>4.6500000000000004</v>
      </c>
      <c r="G15" s="39">
        <v>6.95</v>
      </c>
      <c r="H15" s="39">
        <v>9.84</v>
      </c>
      <c r="I15" s="39">
        <v>14.37</v>
      </c>
      <c r="J15" s="39">
        <v>18.2</v>
      </c>
      <c r="K15" s="39">
        <v>21.01</v>
      </c>
      <c r="L15" s="39">
        <v>24.2</v>
      </c>
      <c r="M15" s="39">
        <v>26.72</v>
      </c>
      <c r="N15" s="39">
        <v>35.590000000000003</v>
      </c>
      <c r="O15" s="39">
        <v>42.6</v>
      </c>
      <c r="P15" s="39">
        <v>44.82</v>
      </c>
      <c r="Q15" s="39">
        <v>48.08</v>
      </c>
      <c r="R15" s="39">
        <v>54.89</v>
      </c>
      <c r="S15" s="39">
        <v>61.55</v>
      </c>
      <c r="T15" s="39">
        <v>72.58</v>
      </c>
      <c r="U15" s="39">
        <v>82.26</v>
      </c>
      <c r="V15" s="39">
        <v>91.6</v>
      </c>
      <c r="W15" s="39">
        <v>100.1</v>
      </c>
      <c r="X15" s="39">
        <v>108.33</v>
      </c>
      <c r="Y15" s="39">
        <v>117.58</v>
      </c>
      <c r="Z15" s="39">
        <v>126.28</v>
      </c>
      <c r="AA15" s="39">
        <v>134.44</v>
      </c>
      <c r="AB15" s="39">
        <v>145.41999999999999</v>
      </c>
      <c r="AC15" s="39">
        <v>152.94999999999999</v>
      </c>
      <c r="AD15" s="39">
        <v>159.74</v>
      </c>
      <c r="AE15" s="39">
        <v>165.04</v>
      </c>
      <c r="AF15" s="39">
        <v>172.47</v>
      </c>
      <c r="AG15" s="39">
        <v>178.32</v>
      </c>
      <c r="AH15" s="39">
        <v>184.93</v>
      </c>
      <c r="AI15" s="39">
        <v>187.9</v>
      </c>
      <c r="AJ15" s="39">
        <v>189.18</v>
      </c>
      <c r="AK15" s="39">
        <v>193.95</v>
      </c>
      <c r="AL15" s="39">
        <v>195.01</v>
      </c>
      <c r="AM15" s="39">
        <v>194.55</v>
      </c>
      <c r="AN15" s="39">
        <v>194.51</v>
      </c>
      <c r="AO15" s="39">
        <v>194.1</v>
      </c>
      <c r="AP15" s="39">
        <v>193.98</v>
      </c>
      <c r="AQ15" s="39">
        <v>196.62</v>
      </c>
      <c r="AR15" s="39">
        <v>198.87</v>
      </c>
    </row>
    <row r="16" spans="1:44">
      <c r="A16" s="12"/>
      <c r="B16" s="12"/>
      <c r="C16" t="s">
        <v>129</v>
      </c>
      <c r="D16" s="8"/>
      <c r="E16" s="34" t="s">
        <v>92</v>
      </c>
      <c r="F16" s="39">
        <v>59.977411454524862</v>
      </c>
      <c r="G16" s="39">
        <v>60.257372954375874</v>
      </c>
      <c r="H16" s="39">
        <v>61.115518211387894</v>
      </c>
      <c r="I16" s="39">
        <v>62.632493627344211</v>
      </c>
      <c r="J16" s="39">
        <v>64.037093241598114</v>
      </c>
      <c r="K16" s="39">
        <v>65.138977026177216</v>
      </c>
      <c r="L16" s="39">
        <v>66.744778759811169</v>
      </c>
      <c r="M16" s="39">
        <v>68.135936362713792</v>
      </c>
      <c r="N16" s="39">
        <v>70.114927423350053</v>
      </c>
      <c r="O16" s="39">
        <v>72.135316333521615</v>
      </c>
      <c r="P16" s="39">
        <v>73.745792650960595</v>
      </c>
      <c r="Q16" s="39">
        <v>75.418769029460393</v>
      </c>
      <c r="R16" s="39">
        <v>77.115750624338403</v>
      </c>
      <c r="S16" s="39">
        <v>78.851935338694304</v>
      </c>
      <c r="T16" s="39">
        <v>80.503412462825949</v>
      </c>
      <c r="U16" s="39">
        <v>82.309318950286581</v>
      </c>
      <c r="V16" s="39">
        <v>83.981669008317056</v>
      </c>
      <c r="W16" s="39">
        <v>85.67716446513586</v>
      </c>
      <c r="X16" s="39">
        <v>87.462732053264148</v>
      </c>
      <c r="Y16" s="39">
        <v>89.364746676989</v>
      </c>
      <c r="Z16" s="39">
        <v>91.065868318947949</v>
      </c>
      <c r="AA16" s="39">
        <v>92.626649733652926</v>
      </c>
      <c r="AB16" s="39">
        <v>94.428865250576905</v>
      </c>
      <c r="AC16" s="39">
        <v>95.633652052032829</v>
      </c>
      <c r="AD16" s="39">
        <v>96.783307163052626</v>
      </c>
      <c r="AE16" s="39">
        <v>97.733104195056683</v>
      </c>
      <c r="AF16" s="39">
        <v>98.303744305450493</v>
      </c>
      <c r="AG16" s="39">
        <v>98.645810536225298</v>
      </c>
      <c r="AH16" s="39">
        <v>98.96115852146437</v>
      </c>
      <c r="AI16" s="51">
        <v>98.022413319814433</v>
      </c>
      <c r="AJ16" s="51">
        <v>97.072090835650187</v>
      </c>
      <c r="AK16" s="51">
        <v>95.956652272249741</v>
      </c>
      <c r="AL16" s="51">
        <v>95.000547606593699</v>
      </c>
      <c r="AM16" s="51">
        <v>94.159540328722287</v>
      </c>
      <c r="AN16" s="51">
        <v>93.285112802880661</v>
      </c>
      <c r="AO16" s="51">
        <v>92.481554069287057</v>
      </c>
      <c r="AP16" s="51">
        <v>91.651264740526955</v>
      </c>
      <c r="AQ16" s="51">
        <v>91.070469417775996</v>
      </c>
      <c r="AR16" s="51">
        <v>90.586853138303297</v>
      </c>
    </row>
    <row r="17" spans="1:44">
      <c r="A17" s="12"/>
      <c r="B17" s="12"/>
      <c r="C17" s="8"/>
      <c r="D17" s="8"/>
      <c r="E17" s="8"/>
      <c r="F17" s="35"/>
      <c r="G17" s="35"/>
      <c r="H17" s="35"/>
      <c r="I17" s="35"/>
      <c r="J17" s="35"/>
      <c r="K17" s="35"/>
      <c r="L17" s="35"/>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row>
    <row r="18" spans="1:44">
      <c r="A18" s="30" t="s">
        <v>130</v>
      </c>
      <c r="B18" s="30"/>
      <c r="C18" s="31"/>
      <c r="D18" s="31"/>
      <c r="E18" s="31"/>
      <c r="F18" s="31"/>
      <c r="G18" s="31"/>
      <c r="H18" s="31"/>
      <c r="I18" s="31"/>
      <c r="J18" s="31"/>
      <c r="K18" s="31"/>
      <c r="L18" s="31"/>
      <c r="M18" s="31"/>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row>
    <row r="19" spans="1:44">
      <c r="A19" s="32"/>
      <c r="B19" s="32"/>
      <c r="C19" s="32" t="s">
        <v>50</v>
      </c>
      <c r="D19" s="32"/>
      <c r="E19" s="32" t="s">
        <v>51</v>
      </c>
      <c r="F19" s="33">
        <v>2022</v>
      </c>
      <c r="G19" s="33">
        <v>2023</v>
      </c>
      <c r="H19" s="33">
        <v>2024</v>
      </c>
      <c r="I19" s="33">
        <v>2025</v>
      </c>
      <c r="J19" s="33">
        <v>2026</v>
      </c>
      <c r="K19" s="33">
        <v>2027</v>
      </c>
      <c r="L19" s="33">
        <v>2028</v>
      </c>
      <c r="M19" s="33">
        <v>2029</v>
      </c>
      <c r="N19" s="33">
        <v>2030</v>
      </c>
      <c r="O19" s="33">
        <v>2031</v>
      </c>
      <c r="P19" s="33">
        <v>2032</v>
      </c>
      <c r="Q19" s="33">
        <v>2033</v>
      </c>
      <c r="R19" s="33">
        <v>2034</v>
      </c>
      <c r="S19" s="33">
        <v>2035</v>
      </c>
      <c r="T19" s="33">
        <v>2036</v>
      </c>
      <c r="U19" s="33">
        <v>2037</v>
      </c>
      <c r="V19" s="33">
        <v>2038</v>
      </c>
      <c r="W19" s="33">
        <v>2039</v>
      </c>
      <c r="X19" s="33">
        <v>2040</v>
      </c>
      <c r="Y19" s="33">
        <v>2041</v>
      </c>
      <c r="Z19" s="33">
        <v>2042</v>
      </c>
      <c r="AA19" s="33">
        <v>2043</v>
      </c>
      <c r="AB19" s="33">
        <v>2044</v>
      </c>
      <c r="AC19" s="33">
        <v>2045</v>
      </c>
      <c r="AD19" s="33">
        <v>2046</v>
      </c>
      <c r="AE19" s="33">
        <v>2047</v>
      </c>
      <c r="AF19" s="33">
        <v>2048</v>
      </c>
      <c r="AG19" s="33">
        <v>2049</v>
      </c>
      <c r="AH19" s="33">
        <v>2050</v>
      </c>
      <c r="AI19" s="33">
        <v>2051</v>
      </c>
      <c r="AJ19" s="33">
        <v>2052</v>
      </c>
      <c r="AK19" s="33">
        <v>2053</v>
      </c>
      <c r="AL19" s="33">
        <v>2054</v>
      </c>
      <c r="AM19" s="33">
        <v>2055</v>
      </c>
      <c r="AN19" s="33">
        <v>2056</v>
      </c>
      <c r="AO19" s="33">
        <v>2057</v>
      </c>
      <c r="AP19" s="33">
        <v>2058</v>
      </c>
      <c r="AQ19" s="33">
        <v>2059</v>
      </c>
      <c r="AR19" s="33">
        <v>2060</v>
      </c>
    </row>
    <row r="20" spans="1:44">
      <c r="A20" s="12"/>
      <c r="B20" s="12" t="s">
        <v>131</v>
      </c>
      <c r="C20" s="8" t="s">
        <v>132</v>
      </c>
      <c r="D20" s="8"/>
      <c r="E20" s="34" t="s">
        <v>117</v>
      </c>
      <c r="F20" s="39">
        <v>173.21</v>
      </c>
      <c r="G20" s="39">
        <v>147.47</v>
      </c>
      <c r="H20" s="39">
        <v>114.66</v>
      </c>
      <c r="I20" s="39">
        <v>90.08</v>
      </c>
      <c r="J20" s="39">
        <v>77.680000000000007</v>
      </c>
      <c r="K20" s="39">
        <v>73.33</v>
      </c>
      <c r="L20" s="39">
        <v>68.83</v>
      </c>
      <c r="M20" s="39">
        <v>67.040000000000006</v>
      </c>
      <c r="N20" s="39">
        <v>65.040000000000006</v>
      </c>
      <c r="O20" s="39">
        <v>67.11</v>
      </c>
      <c r="P20" s="39">
        <v>66.56</v>
      </c>
      <c r="Q20" s="39">
        <v>68.11</v>
      </c>
      <c r="R20" s="39">
        <v>68.849999999999994</v>
      </c>
      <c r="S20" s="39">
        <v>67.5</v>
      </c>
      <c r="T20" s="39">
        <v>69.290000000000006</v>
      </c>
      <c r="U20" s="39">
        <v>72.349999999999994</v>
      </c>
      <c r="V20" s="39">
        <v>75.290000000000006</v>
      </c>
      <c r="W20" s="39">
        <v>77.900000000000006</v>
      </c>
      <c r="X20" s="39">
        <v>79.33</v>
      </c>
      <c r="Y20" s="39">
        <v>80.98</v>
      </c>
      <c r="Z20" s="39">
        <v>83.29</v>
      </c>
      <c r="AA20" s="39">
        <v>83.08</v>
      </c>
      <c r="AB20" s="39">
        <v>83.7</v>
      </c>
      <c r="AC20" s="39">
        <v>84.42</v>
      </c>
      <c r="AD20" s="39">
        <v>83.99</v>
      </c>
      <c r="AE20" s="39">
        <v>82.44</v>
      </c>
      <c r="AF20" s="39">
        <v>79.88</v>
      </c>
      <c r="AG20" s="39">
        <v>79.23</v>
      </c>
      <c r="AH20" s="39">
        <v>79.03</v>
      </c>
      <c r="AI20" s="39">
        <v>79.709999999999994</v>
      </c>
      <c r="AJ20" s="39">
        <v>78.8</v>
      </c>
      <c r="AK20" s="39">
        <v>81.12</v>
      </c>
      <c r="AL20" s="39">
        <v>81.42</v>
      </c>
      <c r="AM20" s="39">
        <v>81.78</v>
      </c>
      <c r="AN20" s="39">
        <v>80.180000000000007</v>
      </c>
      <c r="AO20" s="39">
        <v>78.930000000000007</v>
      </c>
      <c r="AP20" s="39">
        <v>78.239999999999995</v>
      </c>
      <c r="AQ20" s="39">
        <v>77.28</v>
      </c>
      <c r="AR20" s="39">
        <v>76.19</v>
      </c>
    </row>
    <row r="21" spans="1:44">
      <c r="A21" s="12"/>
      <c r="B21" s="12"/>
      <c r="C21" s="8" t="s">
        <v>133</v>
      </c>
      <c r="D21" s="8"/>
      <c r="E21" s="34" t="s">
        <v>117</v>
      </c>
      <c r="F21" s="39">
        <v>186.64</v>
      </c>
      <c r="G21" s="39">
        <v>159.16999999999999</v>
      </c>
      <c r="H21" s="39">
        <v>123.07</v>
      </c>
      <c r="I21" s="39">
        <v>96.35</v>
      </c>
      <c r="J21" s="39">
        <v>82.59</v>
      </c>
      <c r="K21" s="39">
        <v>77.17</v>
      </c>
      <c r="L21" s="39">
        <v>71.680000000000007</v>
      </c>
      <c r="M21" s="39">
        <v>69.040000000000006</v>
      </c>
      <c r="N21" s="39">
        <v>65.349999999999994</v>
      </c>
      <c r="O21" s="39">
        <v>66.239999999999995</v>
      </c>
      <c r="P21" s="39">
        <v>64.63</v>
      </c>
      <c r="Q21" s="39">
        <v>65.48</v>
      </c>
      <c r="R21" s="39">
        <v>65.569999999999993</v>
      </c>
      <c r="S21" s="39">
        <v>63.68</v>
      </c>
      <c r="T21" s="39">
        <v>64.92</v>
      </c>
      <c r="U21" s="39">
        <v>67.87</v>
      </c>
      <c r="V21" s="39">
        <v>70.98</v>
      </c>
      <c r="W21" s="39">
        <v>73.84</v>
      </c>
      <c r="X21" s="39">
        <v>75.37</v>
      </c>
      <c r="Y21" s="39">
        <v>77.11</v>
      </c>
      <c r="Z21" s="39">
        <v>79.48</v>
      </c>
      <c r="AA21" s="39">
        <v>79.56</v>
      </c>
      <c r="AB21" s="39">
        <v>80.62</v>
      </c>
      <c r="AC21" s="39">
        <v>81.93</v>
      </c>
      <c r="AD21" s="39">
        <v>81.260000000000005</v>
      </c>
      <c r="AE21" s="39">
        <v>79.69</v>
      </c>
      <c r="AF21" s="39">
        <v>77.11</v>
      </c>
      <c r="AG21" s="39">
        <v>75.319999999999993</v>
      </c>
      <c r="AH21" s="39">
        <v>74.14</v>
      </c>
      <c r="AI21" s="39">
        <v>75.2</v>
      </c>
      <c r="AJ21" s="39">
        <v>74.5</v>
      </c>
      <c r="AK21" s="39">
        <v>76.959999999999994</v>
      </c>
      <c r="AL21" s="39">
        <v>77.28</v>
      </c>
      <c r="AM21" s="39">
        <v>77.81</v>
      </c>
      <c r="AN21" s="39">
        <v>76.209999999999994</v>
      </c>
      <c r="AO21" s="39">
        <v>75.260000000000005</v>
      </c>
      <c r="AP21" s="39">
        <v>74.73</v>
      </c>
      <c r="AQ21" s="39">
        <v>73.959999999999994</v>
      </c>
      <c r="AR21" s="39">
        <v>72.92</v>
      </c>
    </row>
    <row r="22" spans="1:44">
      <c r="A22" s="12"/>
      <c r="B22" s="12"/>
      <c r="C22" s="8"/>
      <c r="D22" s="8"/>
      <c r="E22" s="34"/>
      <c r="F22" s="35"/>
      <c r="G22" s="35"/>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row>
    <row r="23" spans="1:44">
      <c r="A23" s="12"/>
      <c r="B23" s="12" t="s">
        <v>134</v>
      </c>
      <c r="C23" s="8" t="s">
        <v>135</v>
      </c>
      <c r="D23" s="8"/>
      <c r="E23" s="34" t="s">
        <v>136</v>
      </c>
      <c r="F23" s="39">
        <v>95.18</v>
      </c>
      <c r="G23" s="39">
        <v>96.17</v>
      </c>
      <c r="H23" s="39">
        <v>73.760000000000005</v>
      </c>
      <c r="I23" s="39">
        <v>28.83</v>
      </c>
      <c r="J23" s="39">
        <v>12.68</v>
      </c>
      <c r="K23" s="39">
        <v>10.39</v>
      </c>
      <c r="L23" s="39">
        <v>8.6999999999999993</v>
      </c>
      <c r="M23" s="39">
        <v>8.61</v>
      </c>
      <c r="N23" s="39">
        <v>7.91</v>
      </c>
      <c r="O23" s="39">
        <v>9.17</v>
      </c>
      <c r="P23" s="39">
        <v>9.34</v>
      </c>
      <c r="Q23" s="39">
        <v>10.78</v>
      </c>
      <c r="R23" s="39">
        <v>11.57</v>
      </c>
      <c r="S23" s="39">
        <v>11.34</v>
      </c>
      <c r="T23" s="39">
        <v>12.95</v>
      </c>
      <c r="U23" s="39">
        <v>14.66</v>
      </c>
      <c r="V23" s="39">
        <v>16.670000000000002</v>
      </c>
      <c r="W23" s="39">
        <v>19.39</v>
      </c>
      <c r="X23" s="39">
        <v>21.45</v>
      </c>
      <c r="Y23" s="39">
        <v>23.73</v>
      </c>
      <c r="Z23" s="39">
        <v>27.82</v>
      </c>
      <c r="AA23" s="39">
        <v>27.2</v>
      </c>
      <c r="AB23" s="39">
        <v>27.43</v>
      </c>
      <c r="AC23" s="39">
        <v>28.38</v>
      </c>
      <c r="AD23" s="39">
        <v>27.64</v>
      </c>
      <c r="AE23" s="39">
        <v>26.14</v>
      </c>
      <c r="AF23" s="39">
        <v>24.22</v>
      </c>
      <c r="AG23" s="39">
        <v>23.84</v>
      </c>
      <c r="AH23" s="39">
        <v>24.16</v>
      </c>
      <c r="AI23" s="39">
        <v>25.11</v>
      </c>
      <c r="AJ23" s="39">
        <v>24.8</v>
      </c>
      <c r="AK23" s="39">
        <v>26.64</v>
      </c>
      <c r="AL23" s="39">
        <v>27.68</v>
      </c>
      <c r="AM23" s="39">
        <v>28.38</v>
      </c>
      <c r="AN23" s="39">
        <v>27.87</v>
      </c>
      <c r="AO23" s="39">
        <v>27.29</v>
      </c>
      <c r="AP23" s="39">
        <v>26.91</v>
      </c>
      <c r="AQ23" s="39">
        <v>27.04</v>
      </c>
      <c r="AR23" s="39">
        <v>26.79</v>
      </c>
    </row>
    <row r="24" spans="1:44">
      <c r="A24" s="12"/>
      <c r="B24" s="12"/>
      <c r="C24" s="8" t="s">
        <v>137</v>
      </c>
      <c r="D24" s="8"/>
      <c r="E24" s="34" t="s">
        <v>136</v>
      </c>
      <c r="F24" s="39">
        <v>3.42</v>
      </c>
      <c r="G24" s="39">
        <v>2.13</v>
      </c>
      <c r="H24" s="39">
        <v>20.34</v>
      </c>
      <c r="I24" s="39">
        <v>44.66</v>
      </c>
      <c r="J24" s="39">
        <v>34.04</v>
      </c>
      <c r="K24" s="39">
        <v>27.4</v>
      </c>
      <c r="L24" s="39">
        <v>21.6</v>
      </c>
      <c r="M24" s="39">
        <v>20.13</v>
      </c>
      <c r="N24" s="39">
        <v>18.32</v>
      </c>
      <c r="O24" s="39">
        <v>21.3</v>
      </c>
      <c r="P24" s="39">
        <v>22.72</v>
      </c>
      <c r="Q24" s="39">
        <v>24.39</v>
      </c>
      <c r="R24" s="39">
        <v>25.19</v>
      </c>
      <c r="S24" s="39">
        <v>25.09</v>
      </c>
      <c r="T24" s="39">
        <v>26.58</v>
      </c>
      <c r="U24" s="39">
        <v>28.04</v>
      </c>
      <c r="V24" s="39">
        <v>29.69</v>
      </c>
      <c r="W24" s="39">
        <v>30.38</v>
      </c>
      <c r="X24" s="39">
        <v>29.29</v>
      </c>
      <c r="Y24" s="39">
        <v>28.08</v>
      </c>
      <c r="Z24" s="39">
        <v>25.61</v>
      </c>
      <c r="AA24" s="39">
        <v>25.78</v>
      </c>
      <c r="AB24" s="39">
        <v>25.61</v>
      </c>
      <c r="AC24" s="39">
        <v>24.73</v>
      </c>
      <c r="AD24" s="39">
        <v>23.48</v>
      </c>
      <c r="AE24" s="39">
        <v>22.16</v>
      </c>
      <c r="AF24" s="39">
        <v>20.99</v>
      </c>
      <c r="AG24" s="39">
        <v>20.100000000000001</v>
      </c>
      <c r="AH24" s="39">
        <v>18.600000000000001</v>
      </c>
      <c r="AI24" s="39">
        <v>18.190000000000001</v>
      </c>
      <c r="AJ24" s="39">
        <v>16.760000000000002</v>
      </c>
      <c r="AK24" s="39">
        <v>16.739999999999998</v>
      </c>
      <c r="AL24" s="39">
        <v>15.5</v>
      </c>
      <c r="AM24" s="39">
        <v>15.41</v>
      </c>
      <c r="AN24" s="39">
        <v>14.29</v>
      </c>
      <c r="AO24" s="39">
        <v>14.01</v>
      </c>
      <c r="AP24" s="39">
        <v>12.94</v>
      </c>
      <c r="AQ24" s="39">
        <v>12.72</v>
      </c>
      <c r="AR24" s="39">
        <v>12.23</v>
      </c>
    </row>
    <row r="25" spans="1:44">
      <c r="A25" s="12"/>
      <c r="B25" s="12"/>
      <c r="C25" s="8" t="s">
        <v>138</v>
      </c>
      <c r="D25" s="8"/>
      <c r="E25" s="34" t="s">
        <v>136</v>
      </c>
      <c r="F25" s="39">
        <v>0.51</v>
      </c>
      <c r="G25" s="39">
        <v>0.63</v>
      </c>
      <c r="H25" s="39">
        <v>3.88</v>
      </c>
      <c r="I25" s="39">
        <v>18.78</v>
      </c>
      <c r="J25" s="39">
        <v>36.47</v>
      </c>
      <c r="K25" s="39">
        <v>38.619999999999997</v>
      </c>
      <c r="L25" s="39">
        <v>39.03</v>
      </c>
      <c r="M25" s="39">
        <v>37.380000000000003</v>
      </c>
      <c r="N25" s="39">
        <v>36.39</v>
      </c>
      <c r="O25" s="39">
        <v>34.049999999999997</v>
      </c>
      <c r="P25" s="39">
        <v>30.77</v>
      </c>
      <c r="Q25" s="39">
        <v>28.23</v>
      </c>
      <c r="R25" s="39">
        <v>26.72</v>
      </c>
      <c r="S25" s="39">
        <v>25.04</v>
      </c>
      <c r="T25" s="39">
        <v>22.05</v>
      </c>
      <c r="U25" s="39">
        <v>21.79</v>
      </c>
      <c r="V25" s="39">
        <v>21.19</v>
      </c>
      <c r="W25" s="39">
        <v>19.87</v>
      </c>
      <c r="X25" s="39">
        <v>19.8</v>
      </c>
      <c r="Y25" s="39">
        <v>19.39</v>
      </c>
      <c r="Z25" s="39">
        <v>18.84</v>
      </c>
      <c r="AA25" s="39">
        <v>19.28</v>
      </c>
      <c r="AB25" s="39">
        <v>19.37</v>
      </c>
      <c r="AC25" s="39">
        <v>19.670000000000002</v>
      </c>
      <c r="AD25" s="39">
        <v>19.79</v>
      </c>
      <c r="AE25" s="39">
        <v>18.98</v>
      </c>
      <c r="AF25" s="39">
        <v>18.55</v>
      </c>
      <c r="AG25" s="39">
        <v>18.48</v>
      </c>
      <c r="AH25" s="39">
        <v>18.61</v>
      </c>
      <c r="AI25" s="39">
        <v>19.989999999999998</v>
      </c>
      <c r="AJ25" s="39">
        <v>21.23</v>
      </c>
      <c r="AK25" s="39">
        <v>21.43</v>
      </c>
      <c r="AL25" s="39">
        <v>21.89</v>
      </c>
      <c r="AM25" s="39">
        <v>21.86</v>
      </c>
      <c r="AN25" s="39">
        <v>22.46</v>
      </c>
      <c r="AO25" s="39">
        <v>22.16</v>
      </c>
      <c r="AP25" s="39">
        <v>22.21</v>
      </c>
      <c r="AQ25" s="39">
        <v>22.24</v>
      </c>
      <c r="AR25" s="39">
        <v>21.67</v>
      </c>
    </row>
    <row r="26" spans="1:44">
      <c r="A26" s="12"/>
      <c r="B26" s="12"/>
      <c r="C26" s="8" t="s">
        <v>139</v>
      </c>
      <c r="D26" s="8"/>
      <c r="E26" s="34" t="s">
        <v>136</v>
      </c>
      <c r="F26" s="39">
        <v>0.05</v>
      </c>
      <c r="G26" s="39">
        <v>0.09</v>
      </c>
      <c r="H26" s="39">
        <v>0.73</v>
      </c>
      <c r="I26" s="39">
        <v>2.95</v>
      </c>
      <c r="J26" s="39">
        <v>8.9</v>
      </c>
      <c r="K26" s="39">
        <v>13</v>
      </c>
      <c r="L26" s="39">
        <v>15.86</v>
      </c>
      <c r="M26" s="39">
        <v>15.95</v>
      </c>
      <c r="N26" s="39">
        <v>16.93</v>
      </c>
      <c r="O26" s="39">
        <v>16.64</v>
      </c>
      <c r="P26" s="39">
        <v>17.32</v>
      </c>
      <c r="Q26" s="39">
        <v>17.07</v>
      </c>
      <c r="R26" s="39">
        <v>16.98</v>
      </c>
      <c r="S26" s="39">
        <v>17.68</v>
      </c>
      <c r="T26" s="39">
        <v>17.16</v>
      </c>
      <c r="U26" s="39">
        <v>15.89</v>
      </c>
      <c r="V26" s="39">
        <v>16.22</v>
      </c>
      <c r="W26" s="39">
        <v>18.73</v>
      </c>
      <c r="X26" s="39">
        <v>18.71</v>
      </c>
      <c r="Y26" s="39">
        <v>18.739999999999998</v>
      </c>
      <c r="Z26" s="39">
        <v>17.59</v>
      </c>
      <c r="AA26" s="39">
        <v>17.239999999999998</v>
      </c>
      <c r="AB26" s="39">
        <v>17.350000000000001</v>
      </c>
      <c r="AC26" s="39">
        <v>16.96</v>
      </c>
      <c r="AD26" s="39">
        <v>19.170000000000002</v>
      </c>
      <c r="AE26" s="39">
        <v>22.46</v>
      </c>
      <c r="AF26" s="39">
        <v>21.52</v>
      </c>
      <c r="AG26" s="39">
        <v>19.989999999999998</v>
      </c>
      <c r="AH26" s="39">
        <v>19.239999999999998</v>
      </c>
      <c r="AI26" s="39">
        <v>19.14</v>
      </c>
      <c r="AJ26" s="39">
        <v>18.98</v>
      </c>
      <c r="AK26" s="39">
        <v>20.7</v>
      </c>
      <c r="AL26" s="39">
        <v>21.11</v>
      </c>
      <c r="AM26" s="39">
        <v>21.2</v>
      </c>
      <c r="AN26" s="39">
        <v>21.43</v>
      </c>
      <c r="AO26" s="39">
        <v>21.59</v>
      </c>
      <c r="AP26" s="39">
        <v>21.06</v>
      </c>
      <c r="AQ26" s="39">
        <v>21.32</v>
      </c>
      <c r="AR26" s="39">
        <v>21.52</v>
      </c>
    </row>
    <row r="27" spans="1:44">
      <c r="A27" s="40"/>
      <c r="B27" s="12"/>
      <c r="C27" s="8" t="s">
        <v>140</v>
      </c>
      <c r="D27" s="8"/>
      <c r="E27" s="34" t="s">
        <v>136</v>
      </c>
      <c r="F27" s="39">
        <v>0.25</v>
      </c>
      <c r="G27" s="39">
        <v>0.09</v>
      </c>
      <c r="H27" s="39">
        <v>0.09</v>
      </c>
      <c r="I27" s="39">
        <v>1.39</v>
      </c>
      <c r="J27" s="39">
        <v>2.68</v>
      </c>
      <c r="K27" s="39">
        <v>3.59</v>
      </c>
      <c r="L27" s="39">
        <v>5.46</v>
      </c>
      <c r="M27" s="39">
        <v>5.21</v>
      </c>
      <c r="N27" s="39">
        <v>6.46</v>
      </c>
      <c r="O27" s="39">
        <v>6.79</v>
      </c>
      <c r="P27" s="39">
        <v>6.09</v>
      </c>
      <c r="Q27" s="39">
        <v>6.8</v>
      </c>
      <c r="R27" s="39">
        <v>6.74</v>
      </c>
      <c r="S27" s="39">
        <v>6.54</v>
      </c>
      <c r="T27" s="39">
        <v>8.4600000000000009</v>
      </c>
      <c r="U27" s="39">
        <v>9.24</v>
      </c>
      <c r="V27" s="39">
        <v>8.99</v>
      </c>
      <c r="W27" s="39">
        <v>5.63</v>
      </c>
      <c r="X27" s="39">
        <v>5.09</v>
      </c>
      <c r="Y27" s="39">
        <v>4.46</v>
      </c>
      <c r="Z27" s="39">
        <v>4.55</v>
      </c>
      <c r="AA27" s="39">
        <v>5</v>
      </c>
      <c r="AB27" s="39">
        <v>4.96</v>
      </c>
      <c r="AC27" s="39">
        <v>5.07</v>
      </c>
      <c r="AD27" s="39">
        <v>4.74</v>
      </c>
      <c r="AE27" s="39">
        <v>4.84</v>
      </c>
      <c r="AF27" s="39">
        <v>8.7100000000000009</v>
      </c>
      <c r="AG27" s="39">
        <v>10.86</v>
      </c>
      <c r="AH27" s="39">
        <v>12</v>
      </c>
      <c r="AI27" s="39">
        <v>10.84</v>
      </c>
      <c r="AJ27" s="39">
        <v>11.48</v>
      </c>
      <c r="AK27" s="39">
        <v>8.64</v>
      </c>
      <c r="AL27" s="39">
        <v>7.97</v>
      </c>
      <c r="AM27" s="39">
        <v>7.57</v>
      </c>
      <c r="AN27" s="39">
        <v>8.11</v>
      </c>
      <c r="AO27" s="39">
        <v>8.98</v>
      </c>
      <c r="AP27" s="39">
        <v>10.58</v>
      </c>
      <c r="AQ27" s="39">
        <v>10.210000000000001</v>
      </c>
      <c r="AR27" s="39">
        <v>11.49</v>
      </c>
    </row>
    <row r="28" spans="1:44">
      <c r="A28" s="40"/>
      <c r="B28" s="12"/>
      <c r="C28" s="8" t="s">
        <v>141</v>
      </c>
      <c r="D28" s="8"/>
      <c r="E28" s="34" t="s">
        <v>136</v>
      </c>
      <c r="F28" s="39">
        <v>0.56999999999999995</v>
      </c>
      <c r="G28" s="39">
        <v>0.83</v>
      </c>
      <c r="H28" s="39">
        <v>1.04</v>
      </c>
      <c r="I28" s="39">
        <v>2.87</v>
      </c>
      <c r="J28" s="39">
        <v>4.21</v>
      </c>
      <c r="K28" s="39">
        <v>5.67</v>
      </c>
      <c r="L28" s="39">
        <v>7.18</v>
      </c>
      <c r="M28" s="39">
        <v>11.67</v>
      </c>
      <c r="N28" s="39">
        <v>13.18</v>
      </c>
      <c r="O28" s="39">
        <v>10.4</v>
      </c>
      <c r="P28" s="39">
        <v>12.51</v>
      </c>
      <c r="Q28" s="39">
        <v>11.07</v>
      </c>
      <c r="R28" s="39">
        <v>11.3</v>
      </c>
      <c r="S28" s="39">
        <v>13.47</v>
      </c>
      <c r="T28" s="39">
        <v>12.44</v>
      </c>
      <c r="U28" s="39">
        <v>10.029999999999999</v>
      </c>
      <c r="V28" s="39">
        <v>7.15</v>
      </c>
      <c r="W28" s="39">
        <v>6</v>
      </c>
      <c r="X28" s="39">
        <v>5.66</v>
      </c>
      <c r="Y28" s="39">
        <v>5.61</v>
      </c>
      <c r="Z28" s="39">
        <v>5.59</v>
      </c>
      <c r="AA28" s="39">
        <v>5.5</v>
      </c>
      <c r="AB28" s="39">
        <v>5.28</v>
      </c>
      <c r="AC28" s="39">
        <v>5.2</v>
      </c>
      <c r="AD28" s="39">
        <v>5.18</v>
      </c>
      <c r="AE28" s="39">
        <v>5.42</v>
      </c>
      <c r="AF28" s="39">
        <v>6.01</v>
      </c>
      <c r="AG28" s="39">
        <v>6.74</v>
      </c>
      <c r="AH28" s="39">
        <v>7.4</v>
      </c>
      <c r="AI28" s="39">
        <v>6.73</v>
      </c>
      <c r="AJ28" s="39">
        <v>6.76</v>
      </c>
      <c r="AK28" s="39">
        <v>5.84</v>
      </c>
      <c r="AL28" s="39">
        <v>5.84</v>
      </c>
      <c r="AM28" s="39">
        <v>5.49</v>
      </c>
      <c r="AN28" s="39">
        <v>5.83</v>
      </c>
      <c r="AO28" s="39">
        <v>5.97</v>
      </c>
      <c r="AP28" s="39">
        <v>6.3</v>
      </c>
      <c r="AQ28" s="39">
        <v>6.47</v>
      </c>
      <c r="AR28" s="39">
        <v>6.31</v>
      </c>
    </row>
    <row r="29" spans="1:44">
      <c r="A29" s="40"/>
      <c r="B29" s="12"/>
      <c r="C29" s="8" t="s">
        <v>142</v>
      </c>
      <c r="D29" s="8"/>
      <c r="E29" s="34" t="s">
        <v>136</v>
      </c>
      <c r="F29" s="39">
        <v>0.02</v>
      </c>
      <c r="G29" s="39">
        <v>0.06</v>
      </c>
      <c r="H29" s="39">
        <v>0.15</v>
      </c>
      <c r="I29" s="39">
        <v>0.52</v>
      </c>
      <c r="J29" s="39">
        <v>1.02</v>
      </c>
      <c r="K29" s="39">
        <v>1.33</v>
      </c>
      <c r="L29" s="39">
        <v>2.17</v>
      </c>
      <c r="M29" s="39">
        <v>1.06</v>
      </c>
      <c r="N29" s="39">
        <v>0.82</v>
      </c>
      <c r="O29" s="39">
        <v>1.66</v>
      </c>
      <c r="P29" s="39">
        <v>1.26</v>
      </c>
      <c r="Q29" s="39">
        <v>1.65</v>
      </c>
      <c r="R29" s="39">
        <v>1.49</v>
      </c>
      <c r="S29" s="39">
        <v>0.84</v>
      </c>
      <c r="T29" s="39">
        <v>0.37</v>
      </c>
      <c r="U29" s="39">
        <v>0.34</v>
      </c>
      <c r="V29" s="39">
        <v>0.09</v>
      </c>
      <c r="W29" s="39">
        <v>0.01</v>
      </c>
      <c r="X29" s="39">
        <v>0</v>
      </c>
      <c r="Y29" s="39">
        <v>0</v>
      </c>
      <c r="Z29" s="39">
        <v>0</v>
      </c>
      <c r="AA29" s="39">
        <v>0</v>
      </c>
      <c r="AB29" s="39">
        <v>0</v>
      </c>
      <c r="AC29" s="39">
        <v>0</v>
      </c>
      <c r="AD29" s="39">
        <v>0</v>
      </c>
      <c r="AE29" s="39">
        <v>0</v>
      </c>
      <c r="AF29" s="39">
        <v>0</v>
      </c>
      <c r="AG29" s="39">
        <v>0</v>
      </c>
      <c r="AH29" s="39">
        <v>0</v>
      </c>
      <c r="AI29" s="39">
        <v>0</v>
      </c>
      <c r="AJ29" s="39">
        <v>0</v>
      </c>
      <c r="AK29" s="39">
        <v>0.01</v>
      </c>
      <c r="AL29" s="39">
        <v>0.01</v>
      </c>
      <c r="AM29" s="39">
        <v>0.09</v>
      </c>
      <c r="AN29" s="39">
        <v>0.01</v>
      </c>
      <c r="AO29" s="39">
        <v>0</v>
      </c>
      <c r="AP29" s="39">
        <v>0</v>
      </c>
      <c r="AQ29" s="39">
        <v>0</v>
      </c>
      <c r="AR29" s="39">
        <v>0</v>
      </c>
    </row>
    <row r="30" spans="1:44">
      <c r="A30" s="12"/>
      <c r="B30" s="12"/>
      <c r="C30" s="8"/>
      <c r="D30" s="8"/>
      <c r="E30" s="34"/>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row>
    <row r="31" spans="1:44">
      <c r="A31" s="12"/>
      <c r="B31" s="12"/>
      <c r="C31" s="8" t="s">
        <v>143</v>
      </c>
      <c r="D31" s="8"/>
      <c r="E31" s="34" t="s">
        <v>117</v>
      </c>
      <c r="F31" s="39">
        <v>100.78</v>
      </c>
      <c r="G31" s="39">
        <v>104.7</v>
      </c>
      <c r="H31" s="39">
        <v>77.510000000000005</v>
      </c>
      <c r="I31" s="39">
        <v>44.15</v>
      </c>
      <c r="J31" s="39">
        <v>18.350000000000001</v>
      </c>
      <c r="K31" s="39">
        <v>6.59</v>
      </c>
      <c r="L31" s="39">
        <v>3.07</v>
      </c>
      <c r="M31" s="39">
        <v>3.42</v>
      </c>
      <c r="N31" s="39">
        <v>3.75</v>
      </c>
      <c r="O31" s="39">
        <v>2.94</v>
      </c>
      <c r="P31" s="39">
        <v>3.17</v>
      </c>
      <c r="Q31" s="39">
        <v>2.71</v>
      </c>
      <c r="R31" s="39">
        <v>3.37</v>
      </c>
      <c r="S31" s="39">
        <v>4.58</v>
      </c>
      <c r="T31" s="39">
        <v>5.0999999999999996</v>
      </c>
      <c r="U31" s="39">
        <v>5.19</v>
      </c>
      <c r="V31" s="39">
        <v>8.25</v>
      </c>
      <c r="W31" s="39">
        <v>11.56</v>
      </c>
      <c r="X31" s="39">
        <v>14.12</v>
      </c>
      <c r="Y31" s="39">
        <v>14.36</v>
      </c>
      <c r="Z31" s="39">
        <v>14.72</v>
      </c>
      <c r="AA31" s="39">
        <v>15.88</v>
      </c>
      <c r="AB31" s="39">
        <v>18.239999999999998</v>
      </c>
      <c r="AC31" s="39">
        <v>18.829999999999998</v>
      </c>
      <c r="AD31" s="39">
        <v>18.64</v>
      </c>
      <c r="AE31" s="39">
        <v>18.12</v>
      </c>
      <c r="AF31" s="39">
        <v>15.89</v>
      </c>
      <c r="AG31" s="39">
        <v>10.77</v>
      </c>
      <c r="AH31" s="39">
        <v>9.19</v>
      </c>
      <c r="AI31" s="39">
        <v>10.51</v>
      </c>
      <c r="AJ31" s="39">
        <v>10.36</v>
      </c>
      <c r="AK31" s="39">
        <v>13.24</v>
      </c>
      <c r="AL31" s="39">
        <v>13.56</v>
      </c>
      <c r="AM31" s="39">
        <v>17.079999999999998</v>
      </c>
      <c r="AN31" s="39">
        <v>15.88</v>
      </c>
      <c r="AO31" s="39">
        <v>14.75</v>
      </c>
      <c r="AP31" s="39">
        <v>13.49</v>
      </c>
      <c r="AQ31" s="39">
        <v>14.64</v>
      </c>
      <c r="AR31" s="39">
        <v>16.11</v>
      </c>
    </row>
    <row r="32" spans="1:44">
      <c r="A32" s="12"/>
      <c r="B32" s="12"/>
      <c r="C32" s="8" t="s">
        <v>144</v>
      </c>
      <c r="D32" s="8"/>
      <c r="E32" s="34" t="s">
        <v>117</v>
      </c>
      <c r="F32" s="39">
        <v>120.45</v>
      </c>
      <c r="G32" s="39">
        <v>113.34</v>
      </c>
      <c r="H32" s="39">
        <v>87.42</v>
      </c>
      <c r="I32" s="39">
        <v>65.42</v>
      </c>
      <c r="J32" s="39">
        <v>48.4</v>
      </c>
      <c r="K32" s="39">
        <v>37.93</v>
      </c>
      <c r="L32" s="39">
        <v>23.33</v>
      </c>
      <c r="M32" s="39">
        <v>12.13</v>
      </c>
      <c r="N32" s="39">
        <v>11.7</v>
      </c>
      <c r="O32" s="39">
        <v>14.72</v>
      </c>
      <c r="P32" s="39">
        <v>11.48</v>
      </c>
      <c r="Q32" s="39">
        <v>12.33</v>
      </c>
      <c r="R32" s="39">
        <v>10.37</v>
      </c>
      <c r="S32" s="39">
        <v>8.1300000000000008</v>
      </c>
      <c r="T32" s="39">
        <v>12.51</v>
      </c>
      <c r="U32" s="39">
        <v>18.25</v>
      </c>
      <c r="V32" s="39">
        <v>31.61</v>
      </c>
      <c r="W32" s="39">
        <v>37.409999999999997</v>
      </c>
      <c r="X32" s="39">
        <v>38.68</v>
      </c>
      <c r="Y32" s="39">
        <v>39.94</v>
      </c>
      <c r="Z32" s="39">
        <v>39.799999999999997</v>
      </c>
      <c r="AA32" s="39">
        <v>38.86</v>
      </c>
      <c r="AB32" s="39">
        <v>39.54</v>
      </c>
      <c r="AC32" s="39">
        <v>39.44</v>
      </c>
      <c r="AD32" s="39">
        <v>40.130000000000003</v>
      </c>
      <c r="AE32" s="39">
        <v>39.53</v>
      </c>
      <c r="AF32" s="39">
        <v>34.32</v>
      </c>
      <c r="AG32" s="39">
        <v>30.6</v>
      </c>
      <c r="AH32" s="39">
        <v>26.1</v>
      </c>
      <c r="AI32" s="39">
        <v>29.14</v>
      </c>
      <c r="AJ32" s="39">
        <v>27.96</v>
      </c>
      <c r="AK32" s="39">
        <v>33.19</v>
      </c>
      <c r="AL32" s="39">
        <v>33.93</v>
      </c>
      <c r="AM32" s="39">
        <v>34.97</v>
      </c>
      <c r="AN32" s="39">
        <v>33.82</v>
      </c>
      <c r="AO32" s="39">
        <v>32.83</v>
      </c>
      <c r="AP32" s="39">
        <v>30.75</v>
      </c>
      <c r="AQ32" s="39">
        <v>31.22</v>
      </c>
      <c r="AR32" s="39">
        <v>29.83</v>
      </c>
    </row>
    <row r="33" spans="1:44">
      <c r="A33" s="12"/>
      <c r="B33" s="12"/>
      <c r="C33" s="8" t="s">
        <v>145</v>
      </c>
      <c r="D33" s="8"/>
      <c r="E33" s="34" t="s">
        <v>117</v>
      </c>
      <c r="F33" s="39">
        <v>232.03</v>
      </c>
      <c r="G33" s="39">
        <v>188.47</v>
      </c>
      <c r="H33" s="39">
        <v>145.65</v>
      </c>
      <c r="I33" s="39">
        <v>117.13</v>
      </c>
      <c r="J33" s="39">
        <v>103.78</v>
      </c>
      <c r="K33" s="39">
        <v>100.52</v>
      </c>
      <c r="L33" s="39">
        <v>97.42</v>
      </c>
      <c r="M33" s="39">
        <v>97.07</v>
      </c>
      <c r="N33" s="39">
        <v>95.07</v>
      </c>
      <c r="O33" s="39">
        <v>98.07</v>
      </c>
      <c r="P33" s="39">
        <v>98.56</v>
      </c>
      <c r="Q33" s="39">
        <v>101.78</v>
      </c>
      <c r="R33" s="39">
        <v>104.31</v>
      </c>
      <c r="S33" s="39">
        <v>103.79</v>
      </c>
      <c r="T33" s="39">
        <v>108.67</v>
      </c>
      <c r="U33" s="39">
        <v>115.44</v>
      </c>
      <c r="V33" s="39">
        <v>120.14</v>
      </c>
      <c r="W33" s="39">
        <v>122.45</v>
      </c>
      <c r="X33" s="39">
        <v>125.63</v>
      </c>
      <c r="Y33" s="39">
        <v>128.59</v>
      </c>
      <c r="Z33" s="39">
        <v>134.12</v>
      </c>
      <c r="AA33" s="39">
        <v>133.12</v>
      </c>
      <c r="AB33" s="39">
        <v>133.35</v>
      </c>
      <c r="AC33" s="39">
        <v>134.43</v>
      </c>
      <c r="AD33" s="39">
        <v>136.66999999999999</v>
      </c>
      <c r="AE33" s="39">
        <v>136.37</v>
      </c>
      <c r="AF33" s="39">
        <v>136.33000000000001</v>
      </c>
      <c r="AG33" s="39">
        <v>136.80000000000001</v>
      </c>
      <c r="AH33" s="39">
        <v>139.01</v>
      </c>
      <c r="AI33" s="39">
        <v>139.13999999999999</v>
      </c>
      <c r="AJ33" s="39">
        <v>137.19999999999999</v>
      </c>
      <c r="AK33" s="39">
        <v>139.03</v>
      </c>
      <c r="AL33" s="39">
        <v>140.09</v>
      </c>
      <c r="AM33" s="39">
        <v>139.69999999999999</v>
      </c>
      <c r="AN33" s="39">
        <v>135.08000000000001</v>
      </c>
      <c r="AO33" s="39">
        <v>131.46</v>
      </c>
      <c r="AP33" s="39">
        <v>130.65</v>
      </c>
      <c r="AQ33" s="39">
        <v>128.63999999999999</v>
      </c>
      <c r="AR33" s="39">
        <v>126.86</v>
      </c>
    </row>
    <row r="34" spans="1:44">
      <c r="A34" s="12"/>
      <c r="B34" s="12"/>
      <c r="C34" s="8" t="s">
        <v>146</v>
      </c>
      <c r="D34" s="8"/>
      <c r="E34" s="34" t="s">
        <v>117</v>
      </c>
      <c r="F34" s="39">
        <v>251.68</v>
      </c>
      <c r="G34" s="39">
        <v>207.36</v>
      </c>
      <c r="H34" s="39">
        <v>163.01</v>
      </c>
      <c r="I34" s="39">
        <v>132.03</v>
      </c>
      <c r="J34" s="39">
        <v>121.5</v>
      </c>
      <c r="K34" s="39">
        <v>118.52</v>
      </c>
      <c r="L34" s="39">
        <v>118.39</v>
      </c>
      <c r="M34" s="39">
        <v>119.57</v>
      </c>
      <c r="N34" s="39">
        <v>115.6</v>
      </c>
      <c r="O34" s="39">
        <v>120.98</v>
      </c>
      <c r="P34" s="39">
        <v>121.87</v>
      </c>
      <c r="Q34" s="39">
        <v>126.38</v>
      </c>
      <c r="R34" s="39">
        <v>130.34</v>
      </c>
      <c r="S34" s="39">
        <v>128.62</v>
      </c>
      <c r="T34" s="39">
        <v>132.32</v>
      </c>
      <c r="U34" s="39">
        <v>135.63999999999999</v>
      </c>
      <c r="V34" s="39">
        <v>135.86000000000001</v>
      </c>
      <c r="W34" s="39">
        <v>136.44</v>
      </c>
      <c r="X34" s="39">
        <v>139.03</v>
      </c>
      <c r="Y34" s="39">
        <v>143.07</v>
      </c>
      <c r="Z34" s="39">
        <v>146.79</v>
      </c>
      <c r="AA34" s="39">
        <v>147.61000000000001</v>
      </c>
      <c r="AB34" s="39">
        <v>149.55000000000001</v>
      </c>
      <c r="AC34" s="39">
        <v>150.87</v>
      </c>
      <c r="AD34" s="39">
        <v>153.91</v>
      </c>
      <c r="AE34" s="39">
        <v>155.25</v>
      </c>
      <c r="AF34" s="39">
        <v>158.38</v>
      </c>
      <c r="AG34" s="39">
        <v>166.47</v>
      </c>
      <c r="AH34" s="39">
        <v>173.69</v>
      </c>
      <c r="AI34" s="39">
        <v>169.66</v>
      </c>
      <c r="AJ34" s="39">
        <v>170.61</v>
      </c>
      <c r="AK34" s="39">
        <v>169.84</v>
      </c>
      <c r="AL34" s="39">
        <v>168.84</v>
      </c>
      <c r="AM34" s="39">
        <v>167.41</v>
      </c>
      <c r="AN34" s="39">
        <v>161.18</v>
      </c>
      <c r="AO34" s="39">
        <v>161.41999999999999</v>
      </c>
      <c r="AP34" s="39">
        <v>165.5</v>
      </c>
      <c r="AQ34" s="39">
        <v>159.99</v>
      </c>
      <c r="AR34" s="39">
        <v>157.25</v>
      </c>
    </row>
    <row r="35" spans="1:44">
      <c r="A35" s="12"/>
      <c r="B35" s="12"/>
      <c r="C35" s="8"/>
      <c r="D35" s="8"/>
      <c r="E35" s="34"/>
      <c r="F35" s="39"/>
      <c r="G35" s="39"/>
      <c r="H35" s="39"/>
      <c r="I35" s="39"/>
      <c r="J35" s="39"/>
      <c r="K35" s="39"/>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row>
    <row r="36" spans="1:44">
      <c r="A36" s="12"/>
      <c r="B36" s="12"/>
      <c r="C36" s="8" t="s">
        <v>147</v>
      </c>
      <c r="D36" s="8"/>
      <c r="E36" s="34" t="s">
        <v>117</v>
      </c>
      <c r="F36" s="39">
        <v>45.71</v>
      </c>
      <c r="G36" s="39">
        <v>34.89</v>
      </c>
      <c r="H36" s="39">
        <v>28.2</v>
      </c>
      <c r="I36" s="39">
        <v>27.83</v>
      </c>
      <c r="J36" s="39">
        <v>28.77</v>
      </c>
      <c r="K36" s="39">
        <v>31.5</v>
      </c>
      <c r="L36" s="39">
        <v>34.729999999999997</v>
      </c>
      <c r="M36" s="39">
        <v>37.950000000000003</v>
      </c>
      <c r="N36" s="39">
        <v>38.56</v>
      </c>
      <c r="O36" s="39">
        <v>38.36</v>
      </c>
      <c r="P36" s="39">
        <v>39.380000000000003</v>
      </c>
      <c r="Q36" s="39">
        <v>40.57</v>
      </c>
      <c r="R36" s="39">
        <v>41.47</v>
      </c>
      <c r="S36" s="39">
        <v>41.52</v>
      </c>
      <c r="T36" s="39">
        <v>41.94</v>
      </c>
      <c r="U36" s="39">
        <v>42.19</v>
      </c>
      <c r="V36" s="39">
        <v>39.409999999999997</v>
      </c>
      <c r="W36" s="39">
        <v>36.85</v>
      </c>
      <c r="X36" s="39">
        <v>36.909999999999997</v>
      </c>
      <c r="Y36" s="39">
        <v>37.590000000000003</v>
      </c>
      <c r="Z36" s="39">
        <v>38.58</v>
      </c>
      <c r="AA36" s="39">
        <v>38.51</v>
      </c>
      <c r="AB36" s="39">
        <v>38.72</v>
      </c>
      <c r="AC36" s="39">
        <v>39.1</v>
      </c>
      <c r="AD36" s="39">
        <v>40.4</v>
      </c>
      <c r="AE36" s="39">
        <v>41.43</v>
      </c>
      <c r="AF36" s="39">
        <v>43.17</v>
      </c>
      <c r="AG36" s="39">
        <v>46.76</v>
      </c>
      <c r="AH36" s="39">
        <v>50.41</v>
      </c>
      <c r="AI36" s="39">
        <v>47.66</v>
      </c>
      <c r="AJ36" s="39">
        <v>47.92</v>
      </c>
      <c r="AK36" s="39">
        <v>46.79</v>
      </c>
      <c r="AL36" s="39">
        <v>46.06</v>
      </c>
      <c r="AM36" s="39">
        <v>44.95</v>
      </c>
      <c r="AN36" s="39">
        <v>44.51</v>
      </c>
      <c r="AO36" s="39">
        <v>44.25</v>
      </c>
      <c r="AP36" s="39">
        <v>46.01</v>
      </c>
      <c r="AQ36" s="39">
        <v>43.47</v>
      </c>
      <c r="AR36" s="39">
        <v>42.98</v>
      </c>
    </row>
    <row r="37" spans="1:44">
      <c r="A37" s="12"/>
      <c r="B37" s="37"/>
      <c r="C37" s="8"/>
      <c r="D37" s="8"/>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row>
    <row r="38" spans="1:44">
      <c r="A38" s="30" t="s">
        <v>148</v>
      </c>
      <c r="B38" s="30"/>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row>
    <row r="39" spans="1:44">
      <c r="A39" s="32"/>
      <c r="B39" s="32"/>
      <c r="C39" s="32" t="s">
        <v>50</v>
      </c>
      <c r="D39" s="32"/>
      <c r="E39" s="32" t="s">
        <v>51</v>
      </c>
      <c r="F39" s="33">
        <v>2022</v>
      </c>
      <c r="G39" s="33">
        <v>2023</v>
      </c>
      <c r="H39" s="33">
        <v>2024</v>
      </c>
      <c r="I39" s="33">
        <v>2025</v>
      </c>
      <c r="J39" s="33">
        <v>2026</v>
      </c>
      <c r="K39" s="33">
        <v>2027</v>
      </c>
      <c r="L39" s="33">
        <v>2028</v>
      </c>
      <c r="M39" s="33">
        <v>2029</v>
      </c>
      <c r="N39" s="33">
        <v>2030</v>
      </c>
      <c r="O39" s="33">
        <v>2031</v>
      </c>
      <c r="P39" s="33">
        <v>2032</v>
      </c>
      <c r="Q39" s="33">
        <v>2033</v>
      </c>
      <c r="R39" s="33">
        <v>2034</v>
      </c>
      <c r="S39" s="33">
        <v>2035</v>
      </c>
      <c r="T39" s="33">
        <v>2036</v>
      </c>
      <c r="U39" s="33">
        <v>2037</v>
      </c>
      <c r="V39" s="33">
        <v>2038</v>
      </c>
      <c r="W39" s="33">
        <v>2039</v>
      </c>
      <c r="X39" s="33">
        <v>2040</v>
      </c>
      <c r="Y39" s="33">
        <v>2041</v>
      </c>
      <c r="Z39" s="33">
        <v>2042</v>
      </c>
      <c r="AA39" s="33">
        <v>2043</v>
      </c>
      <c r="AB39" s="33">
        <v>2044</v>
      </c>
      <c r="AC39" s="33">
        <v>2045</v>
      </c>
      <c r="AD39" s="33">
        <v>2046</v>
      </c>
      <c r="AE39" s="33">
        <v>2047</v>
      </c>
      <c r="AF39" s="33">
        <v>2048</v>
      </c>
      <c r="AG39" s="33">
        <v>2049</v>
      </c>
      <c r="AH39" s="33">
        <v>2050</v>
      </c>
      <c r="AI39" s="33">
        <v>2051</v>
      </c>
      <c r="AJ39" s="33">
        <v>2052</v>
      </c>
      <c r="AK39" s="33">
        <v>2053</v>
      </c>
      <c r="AL39" s="33">
        <v>2054</v>
      </c>
      <c r="AM39" s="33">
        <v>2055</v>
      </c>
      <c r="AN39" s="33">
        <v>2056</v>
      </c>
      <c r="AO39" s="33">
        <v>2057</v>
      </c>
      <c r="AP39" s="33">
        <v>2058</v>
      </c>
      <c r="AQ39" s="33">
        <v>2059</v>
      </c>
      <c r="AR39" s="33">
        <v>2060</v>
      </c>
    </row>
    <row r="40" spans="1:44">
      <c r="A40" s="12"/>
      <c r="B40" s="12" t="s">
        <v>149</v>
      </c>
      <c r="C40" s="8" t="s">
        <v>150</v>
      </c>
      <c r="D40" s="8"/>
      <c r="E40" s="34" t="s">
        <v>117</v>
      </c>
      <c r="F40" s="39">
        <v>232.6</v>
      </c>
      <c r="G40" s="39">
        <v>201.4</v>
      </c>
      <c r="H40" s="39">
        <v>164.52</v>
      </c>
      <c r="I40" s="39">
        <v>131.30000000000001</v>
      </c>
      <c r="J40" s="39">
        <v>112.31</v>
      </c>
      <c r="K40" s="39">
        <v>106.54</v>
      </c>
      <c r="L40" s="39">
        <v>99.67</v>
      </c>
      <c r="M40" s="39">
        <v>99.18</v>
      </c>
      <c r="N40" s="39">
        <v>97.25</v>
      </c>
      <c r="O40" s="39">
        <v>99.99</v>
      </c>
      <c r="P40" s="39">
        <v>98.91</v>
      </c>
      <c r="Q40" s="39">
        <v>102.62</v>
      </c>
      <c r="R40" s="39">
        <v>104.06</v>
      </c>
      <c r="S40" s="39">
        <v>103.27</v>
      </c>
      <c r="T40" s="39">
        <v>105.87</v>
      </c>
      <c r="U40" s="39">
        <v>110.94</v>
      </c>
      <c r="V40" s="39">
        <v>115.3</v>
      </c>
      <c r="W40" s="39">
        <v>118</v>
      </c>
      <c r="X40" s="39">
        <v>118.92</v>
      </c>
      <c r="Y40" s="39">
        <v>121.39</v>
      </c>
      <c r="Z40" s="39">
        <v>124.41</v>
      </c>
      <c r="AA40" s="39">
        <v>124.61</v>
      </c>
      <c r="AB40" s="39">
        <v>125.61</v>
      </c>
      <c r="AC40" s="39">
        <v>127.26</v>
      </c>
      <c r="AD40" s="39">
        <v>127.64</v>
      </c>
      <c r="AE40" s="39">
        <v>127.58</v>
      </c>
      <c r="AF40" s="39">
        <v>125.64</v>
      </c>
      <c r="AG40" s="39">
        <v>129.88</v>
      </c>
      <c r="AH40" s="39">
        <v>136.43</v>
      </c>
      <c r="AI40" s="39">
        <v>139.24</v>
      </c>
      <c r="AJ40" s="39">
        <v>142.33000000000001</v>
      </c>
      <c r="AK40" s="39">
        <v>141.46</v>
      </c>
      <c r="AL40" s="39">
        <v>138.33000000000001</v>
      </c>
      <c r="AM40" s="39">
        <v>138.47999999999999</v>
      </c>
      <c r="AN40" s="39">
        <v>134.76</v>
      </c>
      <c r="AO40" s="39">
        <v>134.87</v>
      </c>
      <c r="AP40" s="39">
        <v>135</v>
      </c>
      <c r="AQ40" s="39">
        <v>133.78</v>
      </c>
      <c r="AR40" s="39">
        <v>131.9</v>
      </c>
    </row>
    <row r="41" spans="1:44">
      <c r="A41" s="12"/>
      <c r="B41" s="12"/>
      <c r="C41" s="8" t="s">
        <v>151</v>
      </c>
      <c r="D41" s="8"/>
      <c r="E41" s="34" t="s">
        <v>117</v>
      </c>
      <c r="F41" s="39">
        <v>338.46</v>
      </c>
      <c r="G41" s="39">
        <v>276.44</v>
      </c>
      <c r="H41" s="39">
        <v>209.45</v>
      </c>
      <c r="I41" s="39">
        <v>180.32</v>
      </c>
      <c r="J41" s="39">
        <v>160.25</v>
      </c>
      <c r="K41" s="39">
        <v>156.86000000000001</v>
      </c>
      <c r="L41" s="39">
        <v>151.82</v>
      </c>
      <c r="M41" s="39">
        <v>157.55000000000001</v>
      </c>
      <c r="N41" s="39">
        <v>156.51</v>
      </c>
      <c r="O41" s="39">
        <v>158.62</v>
      </c>
      <c r="P41" s="39">
        <v>156.04</v>
      </c>
      <c r="Q41" s="39">
        <v>164.79</v>
      </c>
      <c r="R41" s="39">
        <v>169.67</v>
      </c>
      <c r="S41" s="39">
        <v>166.71</v>
      </c>
      <c r="T41" s="39">
        <v>166.9</v>
      </c>
      <c r="U41" s="39">
        <v>177.81</v>
      </c>
      <c r="V41" s="39">
        <v>176.52</v>
      </c>
      <c r="W41" s="39">
        <v>176.41</v>
      </c>
      <c r="X41" s="39">
        <v>173.24</v>
      </c>
      <c r="Y41" s="39">
        <v>185.3</v>
      </c>
      <c r="Z41" s="39">
        <v>191.05</v>
      </c>
      <c r="AA41" s="39">
        <v>190.79</v>
      </c>
      <c r="AB41" s="39">
        <v>191.97</v>
      </c>
      <c r="AC41" s="39">
        <v>197.6</v>
      </c>
      <c r="AD41" s="39">
        <v>202.88</v>
      </c>
      <c r="AE41" s="39">
        <v>204.67</v>
      </c>
      <c r="AF41" s="39">
        <v>209.42</v>
      </c>
      <c r="AG41" s="39">
        <v>230.18</v>
      </c>
      <c r="AH41" s="39">
        <v>252.26</v>
      </c>
      <c r="AI41" s="39">
        <v>247.41</v>
      </c>
      <c r="AJ41" s="39">
        <v>246.67</v>
      </c>
      <c r="AK41" s="39">
        <v>248.13</v>
      </c>
      <c r="AL41" s="39">
        <v>241.7</v>
      </c>
      <c r="AM41" s="39">
        <v>231.74</v>
      </c>
      <c r="AN41" s="39">
        <v>209.13</v>
      </c>
      <c r="AO41" s="39">
        <v>212.65</v>
      </c>
      <c r="AP41" s="39">
        <v>221.82</v>
      </c>
      <c r="AQ41" s="39">
        <v>214.3</v>
      </c>
      <c r="AR41" s="39">
        <v>206.22</v>
      </c>
    </row>
    <row r="42" spans="1:44">
      <c r="A42" s="12"/>
      <c r="B42" s="12"/>
      <c r="C42" s="8" t="s">
        <v>152</v>
      </c>
      <c r="D42" s="8"/>
      <c r="E42" s="34" t="s">
        <v>117</v>
      </c>
      <c r="F42" s="39">
        <v>126.1</v>
      </c>
      <c r="G42" s="39">
        <v>105.15</v>
      </c>
      <c r="H42" s="39">
        <v>79.83</v>
      </c>
      <c r="I42" s="39">
        <v>60.2</v>
      </c>
      <c r="J42" s="39">
        <v>50.17</v>
      </c>
      <c r="K42" s="39">
        <v>46.73</v>
      </c>
      <c r="L42" s="39">
        <v>44.2</v>
      </c>
      <c r="M42" s="39">
        <v>41.62</v>
      </c>
      <c r="N42" s="39">
        <v>40.119999999999997</v>
      </c>
      <c r="O42" s="39">
        <v>41.24</v>
      </c>
      <c r="P42" s="39">
        <v>41.27</v>
      </c>
      <c r="Q42" s="39">
        <v>41.42</v>
      </c>
      <c r="R42" s="39">
        <v>41.67</v>
      </c>
      <c r="S42" s="39">
        <v>40.590000000000003</v>
      </c>
      <c r="T42" s="39">
        <v>41.71</v>
      </c>
      <c r="U42" s="39">
        <v>43.31</v>
      </c>
      <c r="V42" s="39">
        <v>45.23</v>
      </c>
      <c r="W42" s="39">
        <v>47.03</v>
      </c>
      <c r="X42" s="39">
        <v>47.82</v>
      </c>
      <c r="Y42" s="39">
        <v>47.94</v>
      </c>
      <c r="Z42" s="39">
        <v>48.57</v>
      </c>
      <c r="AA42" s="39">
        <v>48.46</v>
      </c>
      <c r="AB42" s="39">
        <v>49.41</v>
      </c>
      <c r="AC42" s="39">
        <v>49.04</v>
      </c>
      <c r="AD42" s="39">
        <v>48.1</v>
      </c>
      <c r="AE42" s="39">
        <v>46.39</v>
      </c>
      <c r="AF42" s="39">
        <v>44.81</v>
      </c>
      <c r="AG42" s="39">
        <v>42.8</v>
      </c>
      <c r="AH42" s="39">
        <v>41.72</v>
      </c>
      <c r="AI42" s="39">
        <v>42.57</v>
      </c>
      <c r="AJ42" s="39">
        <v>42.43</v>
      </c>
      <c r="AK42" s="39">
        <v>43.46</v>
      </c>
      <c r="AL42" s="39">
        <v>43.84</v>
      </c>
      <c r="AM42" s="39">
        <v>44.17</v>
      </c>
      <c r="AN42" s="39">
        <v>43.84</v>
      </c>
      <c r="AO42" s="39">
        <v>42.36</v>
      </c>
      <c r="AP42" s="39">
        <v>41.48</v>
      </c>
      <c r="AQ42" s="39">
        <v>41.04</v>
      </c>
      <c r="AR42" s="39">
        <v>40.72</v>
      </c>
    </row>
    <row r="43" spans="1:44">
      <c r="A43" s="12"/>
      <c r="B43" s="12"/>
      <c r="C43" s="8" t="s">
        <v>153</v>
      </c>
      <c r="D43" s="8"/>
      <c r="E43" s="34" t="s">
        <v>117</v>
      </c>
      <c r="F43" s="39">
        <v>33.9</v>
      </c>
      <c r="G43" s="39">
        <v>23.84</v>
      </c>
      <c r="H43" s="39">
        <v>14.74</v>
      </c>
      <c r="I43" s="39">
        <v>6.4</v>
      </c>
      <c r="J43" s="39">
        <v>2.4500000000000002</v>
      </c>
      <c r="K43" s="39">
        <v>0.96</v>
      </c>
      <c r="L43" s="39">
        <v>0.49</v>
      </c>
      <c r="M43" s="39">
        <v>0.47</v>
      </c>
      <c r="N43" s="39">
        <v>0.74</v>
      </c>
      <c r="O43" s="39">
        <v>0.46</v>
      </c>
      <c r="P43" s="39">
        <v>0.72</v>
      </c>
      <c r="Q43" s="39">
        <v>0.61</v>
      </c>
      <c r="R43" s="39">
        <v>0.96</v>
      </c>
      <c r="S43" s="39">
        <v>1.02</v>
      </c>
      <c r="T43" s="39">
        <v>1.03</v>
      </c>
      <c r="U43" s="39">
        <v>1.03</v>
      </c>
      <c r="V43" s="39">
        <v>1.1399999999999999</v>
      </c>
      <c r="W43" s="39">
        <v>1.33</v>
      </c>
      <c r="X43" s="39">
        <v>1.88</v>
      </c>
      <c r="Y43" s="39">
        <v>2</v>
      </c>
      <c r="Z43" s="39">
        <v>2.27</v>
      </c>
      <c r="AA43" s="39">
        <v>2.87</v>
      </c>
      <c r="AB43" s="39">
        <v>3.99</v>
      </c>
      <c r="AC43" s="39">
        <v>3.43</v>
      </c>
      <c r="AD43" s="39">
        <v>3.42</v>
      </c>
      <c r="AE43" s="39">
        <v>3.03</v>
      </c>
      <c r="AF43" s="39">
        <v>2.52</v>
      </c>
      <c r="AG43" s="39">
        <v>1.05</v>
      </c>
      <c r="AH43" s="39">
        <v>-0.08</v>
      </c>
      <c r="AI43" s="39">
        <v>-0.85</v>
      </c>
      <c r="AJ43" s="39">
        <v>-2.92</v>
      </c>
      <c r="AK43" s="39">
        <v>-1.4</v>
      </c>
      <c r="AL43" s="39">
        <v>-0.2</v>
      </c>
      <c r="AM43" s="39">
        <v>0.12</v>
      </c>
      <c r="AN43" s="39">
        <v>0.27</v>
      </c>
      <c r="AO43" s="39">
        <v>0.09</v>
      </c>
      <c r="AP43" s="39">
        <v>0.02</v>
      </c>
      <c r="AQ43" s="39">
        <v>-0.09</v>
      </c>
      <c r="AR43" s="39">
        <v>-0.28000000000000003</v>
      </c>
    </row>
    <row r="44" spans="1:44">
      <c r="A44" s="12"/>
      <c r="B44" s="12"/>
      <c r="C44" s="8"/>
      <c r="D44" s="8"/>
      <c r="E44" s="8"/>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row>
    <row r="45" spans="1:44">
      <c r="A45" s="30" t="s">
        <v>25</v>
      </c>
      <c r="B45" s="30"/>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row>
    <row r="46" spans="1:44">
      <c r="A46" s="32"/>
      <c r="B46" s="32"/>
      <c r="C46" s="32" t="s">
        <v>50</v>
      </c>
      <c r="D46" s="32"/>
      <c r="E46" s="32" t="s">
        <v>51</v>
      </c>
      <c r="F46" s="33">
        <v>2022</v>
      </c>
      <c r="G46" s="33">
        <v>2023</v>
      </c>
      <c r="H46" s="33">
        <v>2024</v>
      </c>
      <c r="I46" s="33">
        <v>2025</v>
      </c>
      <c r="J46" s="33">
        <v>2026</v>
      </c>
      <c r="K46" s="33">
        <v>2027</v>
      </c>
      <c r="L46" s="33">
        <v>2028</v>
      </c>
      <c r="M46" s="33">
        <v>2029</v>
      </c>
      <c r="N46" s="33">
        <v>2030</v>
      </c>
      <c r="O46" s="33">
        <v>2031</v>
      </c>
      <c r="P46" s="33">
        <v>2032</v>
      </c>
      <c r="Q46" s="33">
        <v>2033</v>
      </c>
      <c r="R46" s="33">
        <v>2034</v>
      </c>
      <c r="S46" s="33">
        <v>2035</v>
      </c>
      <c r="T46" s="33">
        <v>2036</v>
      </c>
      <c r="U46" s="33">
        <v>2037</v>
      </c>
      <c r="V46" s="33">
        <v>2038</v>
      </c>
      <c r="W46" s="33">
        <v>2039</v>
      </c>
      <c r="X46" s="33">
        <v>2040</v>
      </c>
      <c r="Y46" s="33">
        <v>2041</v>
      </c>
      <c r="Z46" s="33">
        <v>2042</v>
      </c>
      <c r="AA46" s="33">
        <v>2043</v>
      </c>
      <c r="AB46" s="33">
        <v>2044</v>
      </c>
      <c r="AC46" s="33">
        <v>2045</v>
      </c>
      <c r="AD46" s="33">
        <v>2046</v>
      </c>
      <c r="AE46" s="33">
        <v>2047</v>
      </c>
      <c r="AF46" s="33">
        <v>2048</v>
      </c>
      <c r="AG46" s="33">
        <v>2049</v>
      </c>
      <c r="AH46" s="33">
        <v>2050</v>
      </c>
      <c r="AI46" s="33">
        <v>2051</v>
      </c>
      <c r="AJ46" s="33">
        <v>2052</v>
      </c>
      <c r="AK46" s="33">
        <v>2053</v>
      </c>
      <c r="AL46" s="33">
        <v>2054</v>
      </c>
      <c r="AM46" s="33">
        <v>2055</v>
      </c>
      <c r="AN46" s="33">
        <v>2056</v>
      </c>
      <c r="AO46" s="33">
        <v>2057</v>
      </c>
      <c r="AP46" s="33">
        <v>2058</v>
      </c>
      <c r="AQ46" s="33">
        <v>2059</v>
      </c>
      <c r="AR46" s="33">
        <v>2060</v>
      </c>
    </row>
    <row r="47" spans="1:44">
      <c r="A47" s="12"/>
      <c r="B47" s="12" t="s">
        <v>154</v>
      </c>
      <c r="C47" s="8" t="s">
        <v>155</v>
      </c>
      <c r="D47" s="8"/>
      <c r="E47" s="34" t="s">
        <v>101</v>
      </c>
      <c r="F47" s="39">
        <v>6.79</v>
      </c>
      <c r="G47" s="39">
        <v>16.84</v>
      </c>
      <c r="H47" s="39">
        <v>18.38</v>
      </c>
      <c r="I47" s="39">
        <v>31.24</v>
      </c>
      <c r="J47" s="39">
        <v>55.93</v>
      </c>
      <c r="K47" s="39">
        <v>43.94</v>
      </c>
      <c r="L47" s="39">
        <v>41.67</v>
      </c>
      <c r="M47" s="39">
        <v>40.43</v>
      </c>
      <c r="N47" s="39">
        <v>38.94</v>
      </c>
      <c r="O47" s="39">
        <v>38.56</v>
      </c>
      <c r="P47" s="39">
        <v>40.01</v>
      </c>
      <c r="Q47" s="39">
        <v>40.26</v>
      </c>
      <c r="R47" s="39">
        <v>12.43</v>
      </c>
      <c r="S47" s="39">
        <v>42.45</v>
      </c>
      <c r="T47" s="39">
        <v>42.09</v>
      </c>
      <c r="U47" s="39">
        <v>41.42</v>
      </c>
      <c r="V47" s="39">
        <v>55.88</v>
      </c>
      <c r="W47" s="39">
        <v>60.38</v>
      </c>
      <c r="X47" s="39">
        <v>62.29</v>
      </c>
      <c r="Y47" s="39">
        <v>62.29</v>
      </c>
      <c r="Z47" s="39">
        <v>60.57</v>
      </c>
      <c r="AA47" s="39">
        <v>60.57</v>
      </c>
      <c r="AB47" s="39">
        <v>52.59</v>
      </c>
      <c r="AC47" s="39">
        <v>52.59</v>
      </c>
      <c r="AD47" s="39">
        <v>7.2</v>
      </c>
      <c r="AE47" s="39">
        <v>7.2</v>
      </c>
      <c r="AF47" s="39">
        <v>7.2</v>
      </c>
      <c r="AG47" s="39">
        <v>7.2</v>
      </c>
      <c r="AH47" s="39">
        <v>7.2</v>
      </c>
      <c r="AI47" s="39">
        <v>7.2</v>
      </c>
      <c r="AJ47" s="39">
        <v>88.22</v>
      </c>
      <c r="AK47" s="39">
        <v>88.22</v>
      </c>
      <c r="AL47" s="39">
        <v>12.84</v>
      </c>
      <c r="AM47" s="39">
        <v>12.84</v>
      </c>
      <c r="AN47" s="39">
        <v>9.5</v>
      </c>
      <c r="AO47" s="39">
        <v>9.5</v>
      </c>
      <c r="AP47" s="39">
        <v>9.35</v>
      </c>
      <c r="AQ47" s="39">
        <v>9.35</v>
      </c>
      <c r="AR47" s="39">
        <v>8.1300000000000008</v>
      </c>
    </row>
    <row r="48" spans="1:44">
      <c r="A48" s="12"/>
      <c r="B48" s="37" t="s">
        <v>156</v>
      </c>
      <c r="C48" s="8"/>
      <c r="D48" s="8"/>
      <c r="E48" s="34"/>
      <c r="F48" s="42"/>
      <c r="G48" s="42"/>
      <c r="H48" s="42"/>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row>
    <row r="49" spans="1:68">
      <c r="A49" s="12"/>
      <c r="B49" s="40"/>
      <c r="C49" s="8"/>
      <c r="D49" s="8"/>
      <c r="E49" s="34"/>
      <c r="F49" s="42"/>
      <c r="G49" s="42"/>
      <c r="H49" s="42"/>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row>
    <row r="50" spans="1:68">
      <c r="A50" s="12"/>
      <c r="B50" s="12" t="s">
        <v>157</v>
      </c>
      <c r="C50" s="8" t="s">
        <v>158</v>
      </c>
      <c r="D50" s="8"/>
      <c r="E50" s="34" t="s">
        <v>92</v>
      </c>
      <c r="F50" s="39">
        <v>0</v>
      </c>
      <c r="G50" s="39">
        <v>0</v>
      </c>
      <c r="H50" s="39">
        <v>0</v>
      </c>
      <c r="I50" s="39">
        <v>0</v>
      </c>
      <c r="J50" s="39">
        <v>3.02</v>
      </c>
      <c r="K50" s="39">
        <v>2</v>
      </c>
      <c r="L50" s="39">
        <v>2</v>
      </c>
      <c r="M50" s="39">
        <v>2</v>
      </c>
      <c r="N50" s="39">
        <v>0</v>
      </c>
      <c r="O50" s="39">
        <v>2</v>
      </c>
      <c r="P50" s="39">
        <v>0</v>
      </c>
      <c r="Q50" s="39">
        <v>0</v>
      </c>
      <c r="R50" s="39">
        <v>0</v>
      </c>
      <c r="S50" s="39">
        <v>0.46</v>
      </c>
      <c r="T50" s="39">
        <v>0.14000000000000001</v>
      </c>
      <c r="U50" s="39">
        <v>0</v>
      </c>
      <c r="V50" s="39">
        <v>0.5</v>
      </c>
      <c r="W50" s="39">
        <v>2.38</v>
      </c>
      <c r="X50" s="39">
        <v>4.3600000000000003</v>
      </c>
      <c r="Y50" s="39">
        <v>0</v>
      </c>
      <c r="Z50" s="39">
        <v>2.63</v>
      </c>
      <c r="AA50" s="39">
        <v>0</v>
      </c>
      <c r="AB50" s="39">
        <v>1.31</v>
      </c>
      <c r="AC50" s="39">
        <v>0</v>
      </c>
      <c r="AD50" s="39">
        <v>0.65</v>
      </c>
      <c r="AE50" s="39">
        <v>0</v>
      </c>
      <c r="AF50" s="39">
        <v>0.24</v>
      </c>
      <c r="AG50" s="39">
        <v>0</v>
      </c>
      <c r="AH50" s="39">
        <v>0.98</v>
      </c>
      <c r="AI50" s="39">
        <v>0</v>
      </c>
      <c r="AJ50" s="39">
        <v>0.75</v>
      </c>
      <c r="AK50" s="39">
        <v>0</v>
      </c>
      <c r="AL50" s="39">
        <v>2.98</v>
      </c>
      <c r="AM50" s="39">
        <v>0</v>
      </c>
      <c r="AN50" s="39">
        <v>3.36</v>
      </c>
      <c r="AO50" s="39">
        <v>0</v>
      </c>
      <c r="AP50" s="39">
        <v>0.28999999999999998</v>
      </c>
      <c r="AQ50" s="39">
        <v>0</v>
      </c>
      <c r="AR50" s="39">
        <v>0.51</v>
      </c>
    </row>
    <row r="51" spans="1:68">
      <c r="A51" s="12"/>
      <c r="B51" s="12" t="s">
        <v>159</v>
      </c>
      <c r="C51" s="8" t="s">
        <v>249</v>
      </c>
      <c r="D51" s="8"/>
      <c r="E51" s="34" t="s">
        <v>92</v>
      </c>
      <c r="F51" s="39">
        <v>0</v>
      </c>
      <c r="G51" s="39">
        <v>0</v>
      </c>
      <c r="H51" s="39">
        <v>0</v>
      </c>
      <c r="I51" s="39">
        <v>0</v>
      </c>
      <c r="J51" s="39">
        <v>0</v>
      </c>
      <c r="K51" s="39">
        <v>0</v>
      </c>
      <c r="L51" s="39">
        <v>0</v>
      </c>
      <c r="M51" s="39">
        <v>0</v>
      </c>
      <c r="N51" s="39">
        <v>0</v>
      </c>
      <c r="O51" s="39">
        <v>0</v>
      </c>
      <c r="P51" s="39">
        <v>0</v>
      </c>
      <c r="Q51" s="39">
        <v>0</v>
      </c>
      <c r="R51" s="39">
        <v>0</v>
      </c>
      <c r="S51" s="39">
        <v>0.5</v>
      </c>
      <c r="T51" s="39">
        <v>0.5</v>
      </c>
      <c r="U51" s="39">
        <v>0.5</v>
      </c>
      <c r="V51" s="39">
        <v>0.5</v>
      </c>
      <c r="W51" s="39">
        <v>0.5</v>
      </c>
      <c r="X51" s="39">
        <v>0.5</v>
      </c>
      <c r="Y51" s="39">
        <v>0</v>
      </c>
      <c r="Z51" s="39">
        <v>1</v>
      </c>
      <c r="AA51" s="39">
        <v>0</v>
      </c>
      <c r="AB51" s="39">
        <v>1</v>
      </c>
      <c r="AC51" s="39">
        <v>0</v>
      </c>
      <c r="AD51" s="39">
        <v>0</v>
      </c>
      <c r="AE51" s="39">
        <v>0</v>
      </c>
      <c r="AF51" s="39">
        <v>0</v>
      </c>
      <c r="AG51" s="39">
        <v>0</v>
      </c>
      <c r="AH51" s="39">
        <v>0</v>
      </c>
      <c r="AI51" s="39">
        <v>0</v>
      </c>
      <c r="AJ51" s="39">
        <v>0</v>
      </c>
      <c r="AK51" s="39">
        <v>0</v>
      </c>
      <c r="AL51" s="39">
        <v>0</v>
      </c>
      <c r="AM51" s="39">
        <v>0</v>
      </c>
      <c r="AN51" s="39">
        <v>0</v>
      </c>
      <c r="AO51" s="39">
        <v>0</v>
      </c>
      <c r="AP51" s="39">
        <v>0</v>
      </c>
      <c r="AQ51" s="39">
        <v>0</v>
      </c>
      <c r="AR51" s="39">
        <v>0</v>
      </c>
    </row>
    <row r="52" spans="1:68">
      <c r="A52" s="12"/>
      <c r="B52" s="12"/>
      <c r="C52" s="8" t="s">
        <v>161</v>
      </c>
      <c r="D52" s="8"/>
      <c r="E52" s="34" t="s">
        <v>92</v>
      </c>
      <c r="F52" s="39">
        <v>0</v>
      </c>
      <c r="G52" s="39">
        <v>0</v>
      </c>
      <c r="H52" s="39">
        <v>0</v>
      </c>
      <c r="I52" s="39">
        <v>0</v>
      </c>
      <c r="J52" s="51">
        <v>1.1000012804748001</v>
      </c>
      <c r="K52" s="51">
        <v>1.1000000033580599</v>
      </c>
      <c r="L52" s="51">
        <v>1.09999998452606</v>
      </c>
      <c r="M52" s="51">
        <v>1.09999998371234</v>
      </c>
      <c r="N52" s="51">
        <v>0.17996846170327199</v>
      </c>
      <c r="O52" s="51">
        <v>1.10000000935686</v>
      </c>
      <c r="P52" s="51">
        <v>1.09999998207442</v>
      </c>
      <c r="Q52" s="51">
        <v>0.643826619438437</v>
      </c>
      <c r="R52" s="51">
        <v>1.8289307647279799E-8</v>
      </c>
      <c r="S52" s="51">
        <v>0.92350444089720696</v>
      </c>
      <c r="T52" s="51">
        <v>1.1000000249865001</v>
      </c>
      <c r="U52" s="51">
        <v>1.1000000077888501</v>
      </c>
      <c r="V52" s="51">
        <v>1.10000015198528</v>
      </c>
      <c r="W52" s="51">
        <v>1.10000060332862</v>
      </c>
      <c r="X52" s="51">
        <v>1.10000184659679</v>
      </c>
      <c r="Y52" s="39">
        <v>0</v>
      </c>
      <c r="Z52" s="39">
        <v>6.0000000481970996</v>
      </c>
      <c r="AA52" s="39">
        <v>0</v>
      </c>
      <c r="AB52" s="39">
        <v>2.2297554075619601</v>
      </c>
      <c r="AC52" s="39">
        <v>0</v>
      </c>
      <c r="AD52" s="39">
        <v>0</v>
      </c>
      <c r="AE52" s="39">
        <v>0</v>
      </c>
      <c r="AF52" s="39">
        <v>0</v>
      </c>
      <c r="AG52" s="39">
        <v>0</v>
      </c>
      <c r="AH52" s="39">
        <v>0</v>
      </c>
      <c r="AI52" s="39">
        <v>0</v>
      </c>
      <c r="AJ52" s="39">
        <v>0</v>
      </c>
      <c r="AK52" s="39">
        <v>0</v>
      </c>
      <c r="AL52" s="39">
        <v>0</v>
      </c>
      <c r="AM52" s="39">
        <v>0</v>
      </c>
      <c r="AN52" s="39">
        <v>0</v>
      </c>
      <c r="AO52" s="39">
        <v>0</v>
      </c>
      <c r="AP52" s="39">
        <v>0</v>
      </c>
      <c r="AQ52" s="39">
        <v>0</v>
      </c>
      <c r="AR52" s="39">
        <v>0</v>
      </c>
    </row>
    <row r="53" spans="1:68">
      <c r="A53" s="12"/>
      <c r="B53" s="12"/>
      <c r="C53" s="8" t="s">
        <v>162</v>
      </c>
      <c r="D53" s="8"/>
      <c r="E53" s="34" t="s">
        <v>92</v>
      </c>
      <c r="F53" s="39">
        <v>0</v>
      </c>
      <c r="G53" s="39">
        <v>0</v>
      </c>
      <c r="H53" s="39">
        <v>0</v>
      </c>
      <c r="I53" s="39">
        <v>0</v>
      </c>
      <c r="J53" s="51">
        <v>0.29899996067341</v>
      </c>
      <c r="K53" s="51">
        <v>0.29899999172117703</v>
      </c>
      <c r="L53" s="51">
        <v>0.29899998381139298</v>
      </c>
      <c r="M53" s="51">
        <v>0.22457954673298899</v>
      </c>
      <c r="N53" s="51">
        <v>1.5362689359260601E-8</v>
      </c>
      <c r="O53" s="51">
        <v>0.29899998975188102</v>
      </c>
      <c r="P53" s="51">
        <v>0.18777769025546201</v>
      </c>
      <c r="Q53" s="51">
        <v>2.7112304666409101E-4</v>
      </c>
      <c r="R53" s="51">
        <v>1.43452057024643E-7</v>
      </c>
      <c r="S53" s="51">
        <v>0.29899998833667202</v>
      </c>
      <c r="T53" s="51">
        <v>0.29899999344887901</v>
      </c>
      <c r="U53" s="51">
        <v>0.29899999509317998</v>
      </c>
      <c r="V53" s="51">
        <v>0.29899999556166901</v>
      </c>
      <c r="W53" s="51">
        <v>0.29899999542121503</v>
      </c>
      <c r="X53" s="51">
        <v>0.298999993899772</v>
      </c>
      <c r="Y53" s="39">
        <v>0</v>
      </c>
      <c r="Z53" s="39">
        <v>0.59799988845595897</v>
      </c>
      <c r="AA53" s="39">
        <v>0</v>
      </c>
      <c r="AB53" s="39">
        <v>0</v>
      </c>
      <c r="AC53" s="39">
        <v>0</v>
      </c>
      <c r="AD53" s="39">
        <v>0</v>
      </c>
      <c r="AE53" s="39">
        <v>0</v>
      </c>
      <c r="AF53" s="39">
        <v>0</v>
      </c>
      <c r="AG53" s="39">
        <v>0</v>
      </c>
      <c r="AH53" s="39">
        <v>0</v>
      </c>
      <c r="AI53" s="39">
        <v>0</v>
      </c>
      <c r="AJ53" s="39">
        <v>0</v>
      </c>
      <c r="AK53" s="39">
        <v>0</v>
      </c>
      <c r="AL53" s="39">
        <v>0</v>
      </c>
      <c r="AM53" s="39">
        <v>0</v>
      </c>
      <c r="AN53" s="39">
        <v>0</v>
      </c>
      <c r="AO53" s="39">
        <v>0</v>
      </c>
      <c r="AP53" s="39">
        <v>0</v>
      </c>
      <c r="AQ53" s="39">
        <v>0</v>
      </c>
      <c r="AR53" s="39">
        <v>0</v>
      </c>
    </row>
    <row r="54" spans="1:68">
      <c r="A54" s="12"/>
      <c r="B54" s="12" t="s">
        <v>159</v>
      </c>
      <c r="C54" s="8" t="s">
        <v>170</v>
      </c>
      <c r="D54" s="8"/>
      <c r="E54" s="34" t="s">
        <v>92</v>
      </c>
      <c r="F54" s="39">
        <v>0</v>
      </c>
      <c r="G54" s="39">
        <v>0</v>
      </c>
      <c r="H54" s="39">
        <v>0</v>
      </c>
      <c r="I54" s="39">
        <v>0</v>
      </c>
      <c r="J54" s="39">
        <v>0</v>
      </c>
      <c r="K54" s="39">
        <v>0</v>
      </c>
      <c r="L54" s="39">
        <v>0</v>
      </c>
      <c r="M54" s="39">
        <v>0</v>
      </c>
      <c r="N54" s="39">
        <v>0</v>
      </c>
      <c r="O54" s="39">
        <v>0</v>
      </c>
      <c r="P54" s="39">
        <v>0</v>
      </c>
      <c r="Q54" s="39">
        <v>0</v>
      </c>
      <c r="R54" s="39">
        <v>0</v>
      </c>
      <c r="S54" s="39">
        <v>0</v>
      </c>
      <c r="T54" s="39">
        <v>0</v>
      </c>
      <c r="U54" s="39">
        <v>0</v>
      </c>
      <c r="V54" s="39">
        <v>0</v>
      </c>
      <c r="W54" s="39">
        <v>0</v>
      </c>
      <c r="X54" s="39">
        <v>0</v>
      </c>
      <c r="Y54" s="39">
        <v>0</v>
      </c>
      <c r="Z54" s="39">
        <v>0</v>
      </c>
      <c r="AA54" s="39">
        <v>0</v>
      </c>
      <c r="AB54" s="39">
        <v>0</v>
      </c>
      <c r="AC54" s="39">
        <v>0</v>
      </c>
      <c r="AD54" s="39">
        <v>0</v>
      </c>
      <c r="AE54" s="39">
        <v>0</v>
      </c>
      <c r="AF54" s="39">
        <v>0</v>
      </c>
      <c r="AG54" s="39">
        <v>0</v>
      </c>
      <c r="AH54" s="39">
        <v>0.01</v>
      </c>
      <c r="AI54" s="39">
        <v>0</v>
      </c>
      <c r="AJ54" s="39">
        <v>0</v>
      </c>
      <c r="AK54" s="39">
        <v>0</v>
      </c>
      <c r="AL54" s="39">
        <v>0</v>
      </c>
      <c r="AM54" s="39">
        <v>0</v>
      </c>
      <c r="AN54" s="39">
        <v>0</v>
      </c>
      <c r="AO54" s="39">
        <v>0</v>
      </c>
      <c r="AP54" s="39">
        <v>0</v>
      </c>
      <c r="AQ54" s="39">
        <v>0</v>
      </c>
      <c r="AR54" s="39">
        <v>0</v>
      </c>
    </row>
    <row r="55" spans="1:68">
      <c r="A55" s="12"/>
      <c r="B55" s="12" t="s">
        <v>159</v>
      </c>
      <c r="C55" s="8" t="s">
        <v>163</v>
      </c>
      <c r="D55" s="8"/>
      <c r="E55" s="34" t="s">
        <v>92</v>
      </c>
      <c r="F55" s="39">
        <v>0</v>
      </c>
      <c r="G55" s="39">
        <v>0</v>
      </c>
      <c r="H55" s="39">
        <v>0</v>
      </c>
      <c r="I55" s="39">
        <v>0</v>
      </c>
      <c r="J55" s="39">
        <v>0</v>
      </c>
      <c r="K55" s="39">
        <v>0</v>
      </c>
      <c r="L55" s="39">
        <v>0</v>
      </c>
      <c r="M55" s="39">
        <v>0</v>
      </c>
      <c r="N55" s="39">
        <v>0</v>
      </c>
      <c r="O55" s="39">
        <v>0</v>
      </c>
      <c r="P55" s="39">
        <v>0</v>
      </c>
      <c r="Q55" s="39">
        <v>0</v>
      </c>
      <c r="R55" s="39">
        <v>0</v>
      </c>
      <c r="S55" s="39">
        <v>0</v>
      </c>
      <c r="T55" s="39">
        <v>0</v>
      </c>
      <c r="U55" s="39">
        <v>0</v>
      </c>
      <c r="V55" s="39">
        <v>0.03</v>
      </c>
      <c r="W55" s="39">
        <v>0.12</v>
      </c>
      <c r="X55" s="39">
        <v>0.69</v>
      </c>
      <c r="Y55" s="39">
        <v>0</v>
      </c>
      <c r="Z55" s="39">
        <v>1.7</v>
      </c>
      <c r="AA55" s="39">
        <v>0</v>
      </c>
      <c r="AB55" s="39">
        <v>2.29</v>
      </c>
      <c r="AC55" s="39">
        <v>0</v>
      </c>
      <c r="AD55" s="39">
        <v>6.07</v>
      </c>
      <c r="AE55" s="39">
        <v>0</v>
      </c>
      <c r="AF55" s="39">
        <v>2.38</v>
      </c>
      <c r="AG55" s="39">
        <v>0</v>
      </c>
      <c r="AH55" s="39">
        <v>0.91</v>
      </c>
      <c r="AI55" s="39">
        <v>0</v>
      </c>
      <c r="AJ55" s="39">
        <v>0.3</v>
      </c>
      <c r="AK55" s="39">
        <v>0</v>
      </c>
      <c r="AL55" s="39">
        <v>0.3</v>
      </c>
      <c r="AM55" s="39">
        <v>0</v>
      </c>
      <c r="AN55" s="39">
        <v>0.3</v>
      </c>
      <c r="AO55" s="39">
        <v>0</v>
      </c>
      <c r="AP55" s="39">
        <v>0.3</v>
      </c>
      <c r="AQ55" s="39">
        <v>0</v>
      </c>
      <c r="AR55" s="39">
        <v>0.3</v>
      </c>
    </row>
    <row r="56" spans="1:68">
      <c r="A56" s="12"/>
      <c r="B56" s="12"/>
      <c r="C56" s="8"/>
      <c r="D56" s="8"/>
      <c r="E56" s="8"/>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row>
    <row r="57" spans="1:68">
      <c r="A57" s="30" t="s">
        <v>26</v>
      </c>
      <c r="B57" s="30"/>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row>
    <row r="58" spans="1:68">
      <c r="A58" s="32"/>
      <c r="B58" s="32"/>
      <c r="C58" s="32" t="s">
        <v>164</v>
      </c>
      <c r="D58" s="32"/>
      <c r="E58" s="32" t="s">
        <v>51</v>
      </c>
      <c r="F58" s="33">
        <v>2022</v>
      </c>
      <c r="G58" s="33">
        <v>2023</v>
      </c>
      <c r="H58" s="33">
        <v>2024</v>
      </c>
      <c r="I58" s="33">
        <v>2025</v>
      </c>
      <c r="J58" s="33">
        <v>2026</v>
      </c>
      <c r="K58" s="33">
        <v>2027</v>
      </c>
      <c r="L58" s="33">
        <v>2028</v>
      </c>
      <c r="M58" s="33">
        <v>2029</v>
      </c>
      <c r="N58" s="33">
        <v>2030</v>
      </c>
      <c r="O58" s="33">
        <v>2031</v>
      </c>
      <c r="P58" s="33">
        <v>2032</v>
      </c>
      <c r="Q58" s="33">
        <v>2033</v>
      </c>
      <c r="R58" s="33">
        <v>2034</v>
      </c>
      <c r="S58" s="33">
        <v>2035</v>
      </c>
      <c r="T58" s="33">
        <v>2036</v>
      </c>
      <c r="U58" s="33">
        <v>2037</v>
      </c>
      <c r="V58" s="33">
        <v>2038</v>
      </c>
      <c r="W58" s="33">
        <v>2039</v>
      </c>
      <c r="X58" s="33">
        <v>2040</v>
      </c>
      <c r="Y58" s="33">
        <v>2041</v>
      </c>
      <c r="Z58" s="33">
        <v>2042</v>
      </c>
      <c r="AA58" s="33">
        <v>2043</v>
      </c>
      <c r="AB58" s="33">
        <v>2044</v>
      </c>
      <c r="AC58" s="33">
        <v>2045</v>
      </c>
      <c r="AD58" s="33">
        <v>2046</v>
      </c>
      <c r="AE58" s="33">
        <v>2047</v>
      </c>
      <c r="AF58" s="33">
        <v>2048</v>
      </c>
      <c r="AG58" s="33">
        <v>2049</v>
      </c>
      <c r="AH58" s="33">
        <v>2050</v>
      </c>
      <c r="AI58" s="33">
        <v>2051</v>
      </c>
      <c r="AJ58" s="33">
        <v>2052</v>
      </c>
      <c r="AK58" s="33">
        <v>2053</v>
      </c>
      <c r="AL58" s="33">
        <v>2054</v>
      </c>
      <c r="AM58" s="33">
        <v>2055</v>
      </c>
      <c r="AN58" s="33">
        <v>2056</v>
      </c>
      <c r="AO58" s="33">
        <v>2057</v>
      </c>
      <c r="AP58" s="33">
        <v>2058</v>
      </c>
      <c r="AQ58" s="33">
        <v>2059</v>
      </c>
      <c r="AR58" s="33">
        <v>2060</v>
      </c>
    </row>
    <row r="59" spans="1:68">
      <c r="A59" s="12"/>
      <c r="B59" s="12" t="s">
        <v>165</v>
      </c>
      <c r="C59" s="8" t="s" cm="1">
        <v>166</v>
      </c>
      <c r="D59" s="8"/>
      <c r="E59" s="34" t="s">
        <v>92</v>
      </c>
      <c r="F59" s="39">
        <v>8.4</v>
      </c>
      <c r="G59" s="39">
        <v>10.3</v>
      </c>
      <c r="H59" s="39">
        <v>13.1</v>
      </c>
      <c r="I59" s="39">
        <v>15.9</v>
      </c>
      <c r="J59" s="39">
        <v>15.9</v>
      </c>
      <c r="K59" s="39">
        <v>15.9</v>
      </c>
      <c r="L59" s="39">
        <v>15.9</v>
      </c>
      <c r="M59" s="39">
        <v>15.9</v>
      </c>
      <c r="N59" s="39">
        <v>17.899999999999999</v>
      </c>
      <c r="O59" s="39">
        <v>17.899999999999999</v>
      </c>
      <c r="P59" s="39">
        <v>17.899999999999999</v>
      </c>
      <c r="Q59" s="39">
        <v>17.899999999999999</v>
      </c>
      <c r="R59" s="39">
        <v>17.899999999999999</v>
      </c>
      <c r="S59" s="39">
        <v>17.899999999999999</v>
      </c>
      <c r="T59" s="39">
        <v>17.899999999999999</v>
      </c>
      <c r="U59" s="39">
        <v>17.899999999999999</v>
      </c>
      <c r="V59" s="39">
        <v>17.899999999999999</v>
      </c>
      <c r="W59" s="39">
        <v>17.899999999999999</v>
      </c>
      <c r="X59" s="39">
        <v>17.899999999999999</v>
      </c>
      <c r="Y59" s="39">
        <v>17.899999999999999</v>
      </c>
      <c r="Z59" s="39">
        <v>17.899999999999999</v>
      </c>
      <c r="AA59" s="39">
        <v>17.899999999999999</v>
      </c>
      <c r="AB59" s="39">
        <v>17.899999999999999</v>
      </c>
      <c r="AC59" s="39">
        <v>17.899999999999999</v>
      </c>
      <c r="AD59" s="39">
        <v>17.899999999999999</v>
      </c>
      <c r="AE59" s="39">
        <v>17.899999999999999</v>
      </c>
      <c r="AF59" s="39">
        <v>17.899999999999999</v>
      </c>
      <c r="AG59" s="39">
        <v>17.899999999999999</v>
      </c>
      <c r="AH59" s="39">
        <v>17.899999999999999</v>
      </c>
      <c r="AI59" s="39">
        <v>17.899999999999999</v>
      </c>
      <c r="AJ59" s="39">
        <v>17.899999999999999</v>
      </c>
      <c r="AK59" s="39">
        <v>17.899999999999999</v>
      </c>
      <c r="AL59" s="39">
        <v>17.899999999999999</v>
      </c>
      <c r="AM59" s="39">
        <v>17.899999999999999</v>
      </c>
      <c r="AN59" s="39">
        <v>17.899999999999999</v>
      </c>
      <c r="AO59" s="39">
        <v>17.899999999999999</v>
      </c>
      <c r="AP59" s="39">
        <v>17.899999999999999</v>
      </c>
      <c r="AQ59" s="39">
        <v>17.899999999999999</v>
      </c>
      <c r="AR59" s="39">
        <v>17.899999999999999</v>
      </c>
      <c r="AS59" s="55"/>
      <c r="AT59" s="52"/>
      <c r="AU59" s="52"/>
      <c r="AV59" s="52"/>
      <c r="AW59" s="52"/>
      <c r="AX59" s="52"/>
      <c r="AY59" s="52"/>
      <c r="AZ59" s="52"/>
    </row>
    <row r="60" spans="1:68" s="35" customFormat="1">
      <c r="A60" s="12"/>
      <c r="B60" s="12"/>
      <c r="C60" s="8" t="s">
        <v>167</v>
      </c>
      <c r="D60" s="8"/>
      <c r="E60" s="34" t="s">
        <v>92</v>
      </c>
      <c r="F60" s="39">
        <v>1.8</v>
      </c>
      <c r="G60" s="39">
        <v>2.1</v>
      </c>
      <c r="H60" s="39">
        <v>2.5099999999999998</v>
      </c>
      <c r="I60" s="39">
        <v>2.9</v>
      </c>
      <c r="J60" s="39">
        <v>3.32</v>
      </c>
      <c r="K60" s="39">
        <v>3.74</v>
      </c>
      <c r="L60" s="39">
        <v>4.16</v>
      </c>
      <c r="M60" s="39">
        <v>4.58</v>
      </c>
      <c r="N60" s="39">
        <v>5</v>
      </c>
      <c r="O60" s="39">
        <v>5.4</v>
      </c>
      <c r="P60" s="39">
        <v>5.76</v>
      </c>
      <c r="Q60" s="39">
        <v>6.12</v>
      </c>
      <c r="R60" s="39">
        <v>6.48</v>
      </c>
      <c r="S60" s="39">
        <v>6.8</v>
      </c>
      <c r="T60" s="39">
        <v>7.1</v>
      </c>
      <c r="U60" s="39">
        <v>7.35</v>
      </c>
      <c r="V60" s="39">
        <v>7.55</v>
      </c>
      <c r="W60" s="39">
        <v>7.7</v>
      </c>
      <c r="X60" s="39">
        <v>7.85</v>
      </c>
      <c r="Y60" s="39">
        <v>7.99</v>
      </c>
      <c r="Z60" s="39">
        <v>8.14</v>
      </c>
      <c r="AA60" s="39">
        <v>8.3000000000000007</v>
      </c>
      <c r="AB60" s="39">
        <v>8.4700000000000006</v>
      </c>
      <c r="AC60" s="39">
        <v>8.64</v>
      </c>
      <c r="AD60" s="39">
        <v>8.82</v>
      </c>
      <c r="AE60" s="39">
        <v>9</v>
      </c>
      <c r="AF60" s="39">
        <v>9.1999999999999993</v>
      </c>
      <c r="AG60" s="39">
        <v>9.39</v>
      </c>
      <c r="AH60" s="39">
        <v>9.5</v>
      </c>
      <c r="AI60" s="39">
        <v>9.65</v>
      </c>
      <c r="AJ60" s="39">
        <v>9.81</v>
      </c>
      <c r="AK60" s="39">
        <v>9.9600000000000009</v>
      </c>
      <c r="AL60" s="39">
        <v>10.119999999999999</v>
      </c>
      <c r="AM60" s="39">
        <v>10.27</v>
      </c>
      <c r="AN60" s="39">
        <v>10.43</v>
      </c>
      <c r="AO60" s="39">
        <v>10.58</v>
      </c>
      <c r="AP60" s="39">
        <v>10.74</v>
      </c>
      <c r="AQ60" s="39">
        <v>10.89</v>
      </c>
      <c r="AR60" s="39">
        <v>11.05</v>
      </c>
      <c r="AS60" s="55"/>
      <c r="AT60" s="52"/>
      <c r="AU60" s="52"/>
      <c r="AV60" s="52"/>
      <c r="AW60" s="52"/>
      <c r="AX60" s="52"/>
      <c r="AY60" s="52"/>
      <c r="AZ60" s="52"/>
      <c r="BA60"/>
      <c r="BB60"/>
      <c r="BC60"/>
      <c r="BD60"/>
      <c r="BE60"/>
      <c r="BF60"/>
      <c r="BG60"/>
      <c r="BH60"/>
      <c r="BI60"/>
      <c r="BJ60"/>
      <c r="BK60"/>
      <c r="BL60"/>
      <c r="BM60"/>
      <c r="BN60"/>
      <c r="BO60"/>
      <c r="BP60"/>
    </row>
    <row r="61" spans="1:68">
      <c r="A61" s="12"/>
      <c r="B61" s="12"/>
      <c r="C61" s="8" t="s">
        <v>158</v>
      </c>
      <c r="D61" s="8"/>
      <c r="E61" s="34" t="s">
        <v>92</v>
      </c>
      <c r="F61" s="39">
        <v>2.13</v>
      </c>
      <c r="G61" s="39">
        <v>2.61</v>
      </c>
      <c r="H61" s="39">
        <v>3.19</v>
      </c>
      <c r="I61" s="39">
        <v>6.16</v>
      </c>
      <c r="J61" s="39">
        <v>9.18</v>
      </c>
      <c r="K61" s="39">
        <v>11.18</v>
      </c>
      <c r="L61" s="39">
        <v>13.18</v>
      </c>
      <c r="M61" s="39">
        <v>15.18</v>
      </c>
      <c r="N61" s="39">
        <v>15.18</v>
      </c>
      <c r="O61" s="39">
        <v>17.18</v>
      </c>
      <c r="P61" s="39">
        <v>17.18</v>
      </c>
      <c r="Q61" s="39">
        <v>17.18</v>
      </c>
      <c r="R61" s="39">
        <v>17.23</v>
      </c>
      <c r="S61" s="39">
        <v>17.010000000000002</v>
      </c>
      <c r="T61" s="39">
        <v>13.93</v>
      </c>
      <c r="U61" s="39">
        <v>11.85</v>
      </c>
      <c r="V61" s="39">
        <v>10.01</v>
      </c>
      <c r="W61" s="39">
        <v>9.9</v>
      </c>
      <c r="X61" s="39">
        <v>11.22</v>
      </c>
      <c r="Y61" s="39">
        <v>11.53</v>
      </c>
      <c r="Z61" s="39">
        <v>11.84</v>
      </c>
      <c r="AA61" s="39">
        <v>12.5</v>
      </c>
      <c r="AB61" s="39">
        <v>13.15</v>
      </c>
      <c r="AC61" s="39">
        <v>13.48</v>
      </c>
      <c r="AD61" s="39">
        <v>13.8</v>
      </c>
      <c r="AE61" s="39">
        <v>13.7</v>
      </c>
      <c r="AF61" s="39">
        <v>13.6</v>
      </c>
      <c r="AG61" s="39">
        <v>11.72</v>
      </c>
      <c r="AH61" s="39">
        <v>9.85</v>
      </c>
      <c r="AI61" s="39">
        <v>8.84</v>
      </c>
      <c r="AJ61" s="39">
        <v>7.83</v>
      </c>
      <c r="AK61" s="39">
        <v>8.4700000000000006</v>
      </c>
      <c r="AL61" s="39">
        <v>9.1</v>
      </c>
      <c r="AM61" s="39">
        <v>9.39</v>
      </c>
      <c r="AN61" s="39">
        <v>9.68</v>
      </c>
      <c r="AO61" s="39">
        <v>9.6999999999999993</v>
      </c>
      <c r="AP61" s="39">
        <v>9.7200000000000006</v>
      </c>
      <c r="AQ61" s="39">
        <v>9.7200000000000006</v>
      </c>
      <c r="AR61" s="39">
        <v>9.7200000000000006</v>
      </c>
      <c r="AS61" s="55"/>
      <c r="AT61" s="52"/>
      <c r="AU61" s="52"/>
      <c r="AV61" s="52"/>
      <c r="AW61" s="52"/>
      <c r="AX61" s="52"/>
      <c r="AY61" s="52"/>
      <c r="AZ61" s="52"/>
    </row>
    <row r="62" spans="1:68">
      <c r="A62" s="12"/>
      <c r="B62" s="12"/>
      <c r="C62" s="8" t="s">
        <v>249</v>
      </c>
      <c r="D62" s="8"/>
      <c r="E62" s="34" t="s">
        <v>92</v>
      </c>
      <c r="F62" s="39">
        <v>0</v>
      </c>
      <c r="G62" s="39">
        <v>0</v>
      </c>
      <c r="H62" s="39">
        <v>0</v>
      </c>
      <c r="I62" s="39">
        <v>0</v>
      </c>
      <c r="J62" s="39">
        <v>0</v>
      </c>
      <c r="K62" s="39">
        <v>0</v>
      </c>
      <c r="L62" s="39">
        <v>0</v>
      </c>
      <c r="M62" s="39">
        <v>0</v>
      </c>
      <c r="N62" s="39">
        <v>0.3</v>
      </c>
      <c r="O62" s="39">
        <v>0.3</v>
      </c>
      <c r="P62" s="39">
        <v>0.3</v>
      </c>
      <c r="Q62" s="39">
        <v>0.6</v>
      </c>
      <c r="R62" s="39">
        <v>0.6</v>
      </c>
      <c r="S62" s="39">
        <v>1.1000000000000001</v>
      </c>
      <c r="T62" s="39">
        <v>1.6</v>
      </c>
      <c r="U62" s="39">
        <v>2.4</v>
      </c>
      <c r="V62" s="39">
        <v>3.2</v>
      </c>
      <c r="W62" s="39">
        <v>4</v>
      </c>
      <c r="X62" s="39">
        <v>4.8</v>
      </c>
      <c r="Y62" s="39">
        <v>5.5</v>
      </c>
      <c r="Z62" s="39">
        <v>6.15</v>
      </c>
      <c r="AA62" s="39">
        <v>6.85</v>
      </c>
      <c r="AB62" s="39">
        <v>7.55</v>
      </c>
      <c r="AC62" s="39">
        <v>7.95</v>
      </c>
      <c r="AD62" s="39">
        <v>8.19</v>
      </c>
      <c r="AE62" s="39">
        <v>8.6300000000000008</v>
      </c>
      <c r="AF62" s="39">
        <v>8.8699999999999992</v>
      </c>
      <c r="AG62" s="39">
        <v>9.41</v>
      </c>
      <c r="AH62" s="39">
        <v>9.85</v>
      </c>
      <c r="AI62" s="39">
        <v>10.15</v>
      </c>
      <c r="AJ62" s="39">
        <v>10.5</v>
      </c>
      <c r="AK62" s="39">
        <v>10.9</v>
      </c>
      <c r="AL62" s="39">
        <v>11.33</v>
      </c>
      <c r="AM62" s="39">
        <v>11.83</v>
      </c>
      <c r="AN62" s="39">
        <v>12.24</v>
      </c>
      <c r="AO62" s="39">
        <v>12.69</v>
      </c>
      <c r="AP62" s="39">
        <v>13.19</v>
      </c>
      <c r="AQ62" s="39">
        <v>13.69</v>
      </c>
      <c r="AR62" s="39">
        <v>14.21</v>
      </c>
      <c r="AS62" s="55"/>
      <c r="AT62" s="52"/>
      <c r="AU62" s="52"/>
      <c r="AV62" s="52"/>
      <c r="AW62" s="52"/>
      <c r="AX62" s="52"/>
      <c r="AY62" s="52"/>
      <c r="AZ62" s="52"/>
    </row>
    <row r="63" spans="1:68">
      <c r="A63" s="12"/>
      <c r="B63" s="12"/>
      <c r="C63" t="s">
        <v>161</v>
      </c>
      <c r="D63" s="8"/>
      <c r="E63" s="34" t="s">
        <v>92</v>
      </c>
      <c r="F63" s="39">
        <v>4.7742070012999998</v>
      </c>
      <c r="G63" s="39">
        <v>5.7397070026999897</v>
      </c>
      <c r="H63" s="39">
        <v>6.3693190039999896</v>
      </c>
      <c r="I63" s="39">
        <v>7.1188190053999998</v>
      </c>
      <c r="J63" s="39">
        <v>8.7178202492315506</v>
      </c>
      <c r="K63" s="39">
        <v>9.9638202541286205</v>
      </c>
      <c r="L63" s="39">
        <v>11.3718202271699</v>
      </c>
      <c r="M63" s="39">
        <v>12.7528202113199</v>
      </c>
      <c r="N63" s="39">
        <v>13.0687885369633</v>
      </c>
      <c r="O63" s="39">
        <v>14.2487886543923</v>
      </c>
      <c r="P63" s="39">
        <v>15.4707886086908</v>
      </c>
      <c r="Q63" s="39">
        <v>16.220615029488801</v>
      </c>
      <c r="R63" s="39">
        <v>16.2956138068588</v>
      </c>
      <c r="S63" s="39">
        <v>17.2541156712205</v>
      </c>
      <c r="T63" s="39">
        <v>18.381117071833401</v>
      </c>
      <c r="U63" s="39">
        <v>19.552115686234199</v>
      </c>
      <c r="V63" s="39">
        <v>20.702117050650699</v>
      </c>
      <c r="W63" s="39">
        <v>21.854117515031898</v>
      </c>
      <c r="X63" s="39">
        <v>22.958120581644899</v>
      </c>
      <c r="Y63" s="39">
        <v>25.958120599476999</v>
      </c>
      <c r="Z63" s="39">
        <v>28.7481204884044</v>
      </c>
      <c r="AA63" s="39">
        <v>29.862998196350201</v>
      </c>
      <c r="AB63" s="39">
        <v>28.865876852863501</v>
      </c>
      <c r="AC63" s="39">
        <v>28.865876861237499</v>
      </c>
      <c r="AD63" s="39">
        <v>27.0648775669993</v>
      </c>
      <c r="AE63" s="39">
        <v>27.064877581792501</v>
      </c>
      <c r="AF63" s="39">
        <v>26.068970582574401</v>
      </c>
      <c r="AG63" s="39">
        <v>26.068970596787999</v>
      </c>
      <c r="AH63" s="39">
        <v>25.087058989783198</v>
      </c>
      <c r="AI63" s="39">
        <v>23.987058344858799</v>
      </c>
      <c r="AJ63" s="39">
        <v>22.887057699934399</v>
      </c>
      <c r="AK63" s="39">
        <v>21.787057711599999</v>
      </c>
      <c r="AL63" s="39">
        <v>20.6870577232655</v>
      </c>
      <c r="AM63" s="39">
        <v>20.047073489939098</v>
      </c>
      <c r="AN63" s="39">
        <v>19.4070892566127</v>
      </c>
      <c r="AO63" s="39">
        <v>18.535175952516699</v>
      </c>
      <c r="AP63" s="39">
        <v>17.663262648420599</v>
      </c>
      <c r="AQ63" s="39">
        <v>17.201510417062899</v>
      </c>
      <c r="AR63" s="39">
        <v>16.739758185705199</v>
      </c>
      <c r="AS63" s="55"/>
      <c r="AT63" s="52"/>
      <c r="AU63" s="52"/>
      <c r="AV63" s="52"/>
      <c r="AW63" s="52"/>
      <c r="AX63" s="52"/>
      <c r="AY63" s="52"/>
      <c r="AZ63" s="52"/>
    </row>
    <row r="64" spans="1:68">
      <c r="A64" s="12"/>
      <c r="B64" s="12"/>
      <c r="C64" t="s">
        <v>162</v>
      </c>
      <c r="D64" s="8"/>
      <c r="E64" s="34" t="s">
        <v>92</v>
      </c>
      <c r="F64" s="39">
        <v>1.8049999999999999</v>
      </c>
      <c r="G64" s="39">
        <v>1.83</v>
      </c>
      <c r="H64" s="39">
        <v>2.7269999999999999</v>
      </c>
      <c r="I64" s="39">
        <v>2.4049999999999998</v>
      </c>
      <c r="J64" s="39">
        <v>2.7039999397080399</v>
      </c>
      <c r="K64" s="39">
        <v>3.00299993035103</v>
      </c>
      <c r="L64" s="39">
        <v>3.30199990796054</v>
      </c>
      <c r="M64" s="39">
        <v>3.5265794520817102</v>
      </c>
      <c r="N64" s="39">
        <v>3.5265793137132202</v>
      </c>
      <c r="O64" s="39">
        <v>3.82557944279952</v>
      </c>
      <c r="P64" s="39">
        <v>4.0133571145075999</v>
      </c>
      <c r="Q64" s="39">
        <v>4.0136282200470799</v>
      </c>
      <c r="R64" s="39">
        <v>3.5913431336302102</v>
      </c>
      <c r="S64" s="39">
        <v>3.4486327995351602</v>
      </c>
      <c r="T64" s="39">
        <v>3.8012061115318301</v>
      </c>
      <c r="U64" s="39">
        <v>4.0469610349363796</v>
      </c>
      <c r="V64" s="39">
        <v>4.5884522326201402</v>
      </c>
      <c r="W64" s="39">
        <v>4.6789242522574401</v>
      </c>
      <c r="X64" s="39">
        <v>5.8076281372380203</v>
      </c>
      <c r="Y64" s="39">
        <v>6.1066280826120796</v>
      </c>
      <c r="Z64" s="39">
        <v>6.4056279935260303</v>
      </c>
      <c r="AA64" s="39">
        <v>6.40562802875424</v>
      </c>
      <c r="AB64" s="39">
        <v>5.5416282829866397</v>
      </c>
      <c r="AC64" s="39">
        <v>5.5416282856053103</v>
      </c>
      <c r="AD64" s="39">
        <v>5.22562838487063</v>
      </c>
      <c r="AE64" s="39">
        <v>5.2256283875555898</v>
      </c>
      <c r="AF64" s="39">
        <v>5.2006283902405599</v>
      </c>
      <c r="AG64" s="39">
        <v>5.20062839326663</v>
      </c>
      <c r="AH64" s="39">
        <v>5.2006283962927</v>
      </c>
      <c r="AI64" s="39">
        <v>4.9016284191564496</v>
      </c>
      <c r="AJ64" s="39">
        <v>4.6026284420202002</v>
      </c>
      <c r="AK64" s="39">
        <v>4.34083867574246</v>
      </c>
      <c r="AL64" s="39">
        <v>4.07904890946471</v>
      </c>
      <c r="AM64" s="39">
        <v>3.92954890633722</v>
      </c>
      <c r="AN64" s="39">
        <v>3.7800489032097402</v>
      </c>
      <c r="AO64" s="39">
        <v>3.68602449620716</v>
      </c>
      <c r="AP64" s="39">
        <v>3.5920000892045798</v>
      </c>
      <c r="AQ64" s="39">
        <v>3.4425000227401901</v>
      </c>
      <c r="AR64" s="39">
        <v>3.2929999562757901</v>
      </c>
      <c r="AS64" s="55"/>
      <c r="AT64" s="52"/>
      <c r="AU64" s="52"/>
      <c r="AV64" s="52"/>
      <c r="AW64" s="52"/>
      <c r="AX64" s="52"/>
      <c r="AY64" s="52"/>
      <c r="AZ64" s="52"/>
    </row>
    <row r="65" spans="1:52">
      <c r="A65" s="12"/>
      <c r="B65" s="12"/>
      <c r="C65" t="s">
        <v>168</v>
      </c>
      <c r="D65" s="8"/>
      <c r="E65" s="34" t="s">
        <v>92</v>
      </c>
      <c r="F65" s="39">
        <v>0.1328</v>
      </c>
      <c r="G65" s="39">
        <v>0.1328</v>
      </c>
      <c r="H65" s="39">
        <v>0.1328</v>
      </c>
      <c r="I65" s="39">
        <v>0.1328</v>
      </c>
      <c r="J65" s="39">
        <v>0.1328</v>
      </c>
      <c r="K65" s="39">
        <v>0.1328</v>
      </c>
      <c r="L65" s="39">
        <v>0.1328</v>
      </c>
      <c r="M65" s="39">
        <v>0.1328</v>
      </c>
      <c r="N65" s="39">
        <v>0.1328</v>
      </c>
      <c r="O65" s="39">
        <v>0.1328</v>
      </c>
      <c r="P65" s="39">
        <v>0.1328</v>
      </c>
      <c r="Q65" s="39">
        <v>0.1328</v>
      </c>
      <c r="R65" s="39">
        <v>0.1328</v>
      </c>
      <c r="S65" s="39">
        <v>0.1328</v>
      </c>
      <c r="T65" s="39">
        <v>0.1328</v>
      </c>
      <c r="U65" s="39">
        <v>0.1328</v>
      </c>
      <c r="V65" s="39">
        <v>0.1328</v>
      </c>
      <c r="W65" s="39">
        <v>0.1328</v>
      </c>
      <c r="X65" s="39">
        <v>0.1328</v>
      </c>
      <c r="Y65" s="39">
        <v>0.1328</v>
      </c>
      <c r="Z65" s="39">
        <v>0.1328</v>
      </c>
      <c r="AA65" s="39">
        <v>0.1328</v>
      </c>
      <c r="AB65" s="39">
        <v>0.1328</v>
      </c>
      <c r="AC65" s="39">
        <v>0.1328</v>
      </c>
      <c r="AD65" s="39">
        <v>0.1328</v>
      </c>
      <c r="AE65" s="39">
        <v>0.1328</v>
      </c>
      <c r="AF65" s="39">
        <v>0.1328</v>
      </c>
      <c r="AG65" s="39">
        <v>0.1328</v>
      </c>
      <c r="AH65" s="39">
        <v>0.1328</v>
      </c>
      <c r="AI65" s="39">
        <v>0.1328</v>
      </c>
      <c r="AJ65" s="39">
        <v>0.1328</v>
      </c>
      <c r="AK65" s="39">
        <v>0.1328</v>
      </c>
      <c r="AL65" s="39">
        <v>0.1328</v>
      </c>
      <c r="AM65" s="39">
        <v>0.1328</v>
      </c>
      <c r="AN65" s="39">
        <v>0.1328</v>
      </c>
      <c r="AO65" s="39">
        <v>0.1328</v>
      </c>
      <c r="AP65" s="39">
        <v>0.1328</v>
      </c>
      <c r="AQ65" s="39">
        <v>0.1328</v>
      </c>
      <c r="AR65" s="39">
        <v>0.1328</v>
      </c>
      <c r="AS65" s="55"/>
      <c r="AT65" s="52"/>
      <c r="AU65" s="52"/>
      <c r="AV65" s="52"/>
      <c r="AW65" s="52"/>
      <c r="AX65" s="52"/>
      <c r="AY65" s="52"/>
      <c r="AZ65" s="52"/>
    </row>
    <row r="66" spans="1:52">
      <c r="A66" s="12"/>
      <c r="B66" s="12"/>
      <c r="C66" s="8" t="s">
        <v>169</v>
      </c>
      <c r="D66" s="8"/>
      <c r="E66" s="34" t="s">
        <v>92</v>
      </c>
      <c r="F66" s="39">
        <v>2.81</v>
      </c>
      <c r="G66" s="39">
        <v>2.81</v>
      </c>
      <c r="H66" s="39">
        <v>2.81</v>
      </c>
      <c r="I66" s="39">
        <v>2.81</v>
      </c>
      <c r="J66" s="39">
        <v>2.81</v>
      </c>
      <c r="K66" s="39">
        <v>2.81</v>
      </c>
      <c r="L66" s="39">
        <v>2.81</v>
      </c>
      <c r="M66" s="39">
        <v>2.81</v>
      </c>
      <c r="N66" s="39">
        <v>4.01</v>
      </c>
      <c r="O66" s="39">
        <v>4.01</v>
      </c>
      <c r="P66" s="39">
        <v>3.41</v>
      </c>
      <c r="Q66" s="39">
        <v>3.41</v>
      </c>
      <c r="R66" s="39">
        <v>3.41</v>
      </c>
      <c r="S66" s="39">
        <v>3.41</v>
      </c>
      <c r="T66" s="39">
        <v>3.41</v>
      </c>
      <c r="U66" s="39">
        <v>4</v>
      </c>
      <c r="V66" s="39">
        <v>4</v>
      </c>
      <c r="W66" s="39">
        <v>4</v>
      </c>
      <c r="X66" s="39">
        <v>4</v>
      </c>
      <c r="Y66" s="39">
        <v>4</v>
      </c>
      <c r="Z66" s="39">
        <v>4</v>
      </c>
      <c r="AA66" s="39">
        <v>4.2</v>
      </c>
      <c r="AB66" s="39">
        <v>4.2</v>
      </c>
      <c r="AC66" s="39">
        <v>4.2</v>
      </c>
      <c r="AD66" s="39">
        <v>4.2</v>
      </c>
      <c r="AE66" s="39">
        <v>4.5</v>
      </c>
      <c r="AF66" s="39">
        <v>4.5</v>
      </c>
      <c r="AG66" s="39">
        <v>4.5</v>
      </c>
      <c r="AH66" s="39">
        <v>4.5</v>
      </c>
      <c r="AI66" s="39">
        <v>4.5</v>
      </c>
      <c r="AJ66" s="39">
        <v>4.7</v>
      </c>
      <c r="AK66" s="39">
        <v>4.7</v>
      </c>
      <c r="AL66" s="39">
        <v>4.7</v>
      </c>
      <c r="AM66" s="39">
        <v>4.7</v>
      </c>
      <c r="AN66" s="39">
        <v>4.7</v>
      </c>
      <c r="AO66" s="39">
        <v>4.7</v>
      </c>
      <c r="AP66" s="39">
        <v>4.7</v>
      </c>
      <c r="AQ66" s="39">
        <v>4.7</v>
      </c>
      <c r="AR66" s="39">
        <v>4.7</v>
      </c>
      <c r="AS66" s="55"/>
      <c r="AT66" s="52"/>
      <c r="AU66" s="52"/>
      <c r="AV66" s="52"/>
      <c r="AW66" s="52"/>
      <c r="AX66" s="52"/>
      <c r="AY66" s="52"/>
      <c r="AZ66" s="52"/>
    </row>
    <row r="67" spans="1:52">
      <c r="A67" s="12"/>
      <c r="B67" s="12"/>
      <c r="C67" s="8" t="s">
        <v>170</v>
      </c>
      <c r="D67" s="8"/>
      <c r="E67" s="34" t="s">
        <v>92</v>
      </c>
      <c r="F67" s="39">
        <v>13.36</v>
      </c>
      <c r="G67" s="39">
        <v>14.14</v>
      </c>
      <c r="H67" s="39">
        <v>15.4</v>
      </c>
      <c r="I67" s="39">
        <v>17.88</v>
      </c>
      <c r="J67" s="39">
        <v>19.41</v>
      </c>
      <c r="K67" s="39">
        <v>20.88</v>
      </c>
      <c r="L67" s="39">
        <v>22.35</v>
      </c>
      <c r="M67" s="39">
        <v>22.85</v>
      </c>
      <c r="N67" s="39">
        <v>23.35</v>
      </c>
      <c r="O67" s="39">
        <v>23.64</v>
      </c>
      <c r="P67" s="39">
        <v>23.85</v>
      </c>
      <c r="Q67" s="39">
        <v>24.29</v>
      </c>
      <c r="R67" s="39">
        <v>24.31</v>
      </c>
      <c r="S67" s="39">
        <v>24.91</v>
      </c>
      <c r="T67" s="39">
        <v>25.51</v>
      </c>
      <c r="U67" s="39">
        <v>26.08</v>
      </c>
      <c r="V67" s="39">
        <v>26.78</v>
      </c>
      <c r="W67" s="39">
        <v>27.68</v>
      </c>
      <c r="X67" s="39">
        <v>28.78</v>
      </c>
      <c r="Y67" s="39">
        <v>30.2</v>
      </c>
      <c r="Z67" s="39">
        <v>31.1</v>
      </c>
      <c r="AA67" s="39">
        <v>31.99</v>
      </c>
      <c r="AB67" s="39">
        <v>32.89</v>
      </c>
      <c r="AC67" s="39">
        <v>33.79</v>
      </c>
      <c r="AD67" s="39">
        <v>34.299999999999997</v>
      </c>
      <c r="AE67" s="39">
        <v>34.81</v>
      </c>
      <c r="AF67" s="39">
        <v>35.299999999999997</v>
      </c>
      <c r="AG67" s="39">
        <v>35.81</v>
      </c>
      <c r="AH67" s="39">
        <v>36.39</v>
      </c>
      <c r="AI67" s="39">
        <v>36.65</v>
      </c>
      <c r="AJ67" s="39">
        <v>36.6</v>
      </c>
      <c r="AK67" s="39">
        <v>36.450000000000003</v>
      </c>
      <c r="AL67" s="39">
        <v>36.729999999999997</v>
      </c>
      <c r="AM67" s="39">
        <v>36.32</v>
      </c>
      <c r="AN67" s="39">
        <v>36.32</v>
      </c>
      <c r="AO67" s="39">
        <v>36.32</v>
      </c>
      <c r="AP67" s="39">
        <v>36.32</v>
      </c>
      <c r="AQ67" s="39">
        <v>36.32</v>
      </c>
      <c r="AR67" s="39">
        <v>36.32</v>
      </c>
      <c r="AS67" s="55"/>
      <c r="AT67" s="52"/>
      <c r="AU67" s="52"/>
      <c r="AV67" s="52"/>
      <c r="AW67" s="52"/>
      <c r="AX67" s="52"/>
      <c r="AY67" s="52"/>
      <c r="AZ67" s="52"/>
    </row>
    <row r="68" spans="1:52">
      <c r="A68" s="12"/>
      <c r="B68" s="12"/>
      <c r="C68" s="8" t="s">
        <v>171</v>
      </c>
      <c r="D68" s="8"/>
      <c r="E68" s="34" t="s">
        <v>92</v>
      </c>
      <c r="F68" s="39">
        <v>11.93</v>
      </c>
      <c r="G68" s="39">
        <v>13.05</v>
      </c>
      <c r="H68" s="39">
        <v>15.19</v>
      </c>
      <c r="I68" s="39">
        <v>21</v>
      </c>
      <c r="J68" s="39">
        <v>27.18</v>
      </c>
      <c r="K68" s="39">
        <v>34.770000000000003</v>
      </c>
      <c r="L68" s="39">
        <v>40.86</v>
      </c>
      <c r="M68" s="39">
        <v>45.99</v>
      </c>
      <c r="N68" s="39">
        <v>50.06</v>
      </c>
      <c r="O68" s="39">
        <v>52</v>
      </c>
      <c r="P68" s="39">
        <v>53.61</v>
      </c>
      <c r="Q68" s="39">
        <v>55.03</v>
      </c>
      <c r="R68" s="39">
        <v>56.4</v>
      </c>
      <c r="S68" s="39">
        <v>57.71</v>
      </c>
      <c r="T68" s="39">
        <v>58.92</v>
      </c>
      <c r="U68" s="39">
        <v>59.77</v>
      </c>
      <c r="V68" s="39">
        <v>60.77</v>
      </c>
      <c r="W68" s="39">
        <v>61.65</v>
      </c>
      <c r="X68" s="39">
        <v>62.46</v>
      </c>
      <c r="Y68" s="39">
        <v>63.25</v>
      </c>
      <c r="Z68" s="39">
        <v>64.34</v>
      </c>
      <c r="AA68" s="39">
        <v>65.349999999999994</v>
      </c>
      <c r="AB68" s="39">
        <v>67.989999999999995</v>
      </c>
      <c r="AC68" s="39">
        <v>70.599999999999994</v>
      </c>
      <c r="AD68" s="39">
        <v>73.53</v>
      </c>
      <c r="AE68" s="39">
        <v>76.709999999999994</v>
      </c>
      <c r="AF68" s="39">
        <v>79.72</v>
      </c>
      <c r="AG68" s="39">
        <v>82.42</v>
      </c>
      <c r="AH68" s="39">
        <v>84.66</v>
      </c>
      <c r="AI68" s="39">
        <v>85.22</v>
      </c>
      <c r="AJ68" s="39">
        <v>85.38</v>
      </c>
      <c r="AK68" s="39">
        <v>85.51</v>
      </c>
      <c r="AL68" s="39">
        <v>85.96</v>
      </c>
      <c r="AM68" s="39">
        <v>86.32</v>
      </c>
      <c r="AN68" s="39">
        <v>86.4</v>
      </c>
      <c r="AO68" s="39">
        <v>86.59</v>
      </c>
      <c r="AP68" s="39">
        <v>86.87</v>
      </c>
      <c r="AQ68" s="39">
        <v>86.97</v>
      </c>
      <c r="AR68" s="39">
        <v>87.22</v>
      </c>
      <c r="AS68" s="55"/>
      <c r="AT68" s="52"/>
      <c r="AU68" s="52"/>
      <c r="AV68" s="52"/>
      <c r="AW68" s="52"/>
      <c r="AX68" s="52"/>
      <c r="AY68" s="52"/>
      <c r="AZ68" s="52"/>
    </row>
    <row r="69" spans="1:52">
      <c r="A69" s="40"/>
      <c r="B69" s="12"/>
      <c r="C69" s="8" t="s">
        <v>172</v>
      </c>
      <c r="D69" s="8"/>
      <c r="E69" s="34" t="s">
        <v>92</v>
      </c>
      <c r="F69" s="39">
        <v>1.71</v>
      </c>
      <c r="G69" s="39">
        <v>1.72</v>
      </c>
      <c r="H69" s="39">
        <v>1.74</v>
      </c>
      <c r="I69" s="39">
        <v>1.75</v>
      </c>
      <c r="J69" s="39">
        <v>1.77</v>
      </c>
      <c r="K69" s="39">
        <v>1.79</v>
      </c>
      <c r="L69" s="39">
        <v>1.8</v>
      </c>
      <c r="M69" s="39">
        <v>1.82</v>
      </c>
      <c r="N69" s="39">
        <v>1.84</v>
      </c>
      <c r="O69" s="39">
        <v>1.86</v>
      </c>
      <c r="P69" s="39">
        <v>1.87</v>
      </c>
      <c r="Q69" s="39">
        <v>1.87</v>
      </c>
      <c r="R69" s="39">
        <v>1.87</v>
      </c>
      <c r="S69" s="39">
        <v>1.87</v>
      </c>
      <c r="T69" s="39">
        <v>1.87</v>
      </c>
      <c r="U69" s="39">
        <v>1.87</v>
      </c>
      <c r="V69" s="39">
        <v>1.87</v>
      </c>
      <c r="W69" s="39">
        <v>1.87</v>
      </c>
      <c r="X69" s="39">
        <v>1.87</v>
      </c>
      <c r="Y69" s="39">
        <v>1.87</v>
      </c>
      <c r="Z69" s="39">
        <v>1.87</v>
      </c>
      <c r="AA69" s="39">
        <v>1.87</v>
      </c>
      <c r="AB69" s="39">
        <v>1.87</v>
      </c>
      <c r="AC69" s="39">
        <v>1.87</v>
      </c>
      <c r="AD69" s="39">
        <v>1.87</v>
      </c>
      <c r="AE69" s="39">
        <v>1.87</v>
      </c>
      <c r="AF69" s="39">
        <v>1.87</v>
      </c>
      <c r="AG69" s="39">
        <v>1.87</v>
      </c>
      <c r="AH69" s="39">
        <v>1.87</v>
      </c>
      <c r="AI69" s="39">
        <v>1.87</v>
      </c>
      <c r="AJ69" s="39">
        <v>1.87</v>
      </c>
      <c r="AK69" s="39">
        <v>1.87</v>
      </c>
      <c r="AL69" s="39">
        <v>1.87</v>
      </c>
      <c r="AM69" s="39">
        <v>1.87</v>
      </c>
      <c r="AN69" s="39">
        <v>1.87</v>
      </c>
      <c r="AO69" s="39">
        <v>1.87</v>
      </c>
      <c r="AP69" s="39">
        <v>1.87</v>
      </c>
      <c r="AQ69" s="39">
        <v>1.87</v>
      </c>
      <c r="AR69" s="39">
        <v>1.87</v>
      </c>
      <c r="AS69" s="55"/>
      <c r="AT69" s="52"/>
      <c r="AU69" s="52"/>
      <c r="AV69" s="52"/>
      <c r="AW69" s="52"/>
      <c r="AX69" s="52"/>
      <c r="AY69" s="52"/>
      <c r="AZ69" s="52"/>
    </row>
    <row r="70" spans="1:52">
      <c r="A70" s="12"/>
      <c r="B70" s="12"/>
      <c r="C70" s="8" t="s">
        <v>173</v>
      </c>
      <c r="D70" s="8"/>
      <c r="E70" s="34" t="s">
        <v>92</v>
      </c>
      <c r="F70" s="39">
        <v>0</v>
      </c>
      <c r="G70" s="39">
        <v>0</v>
      </c>
      <c r="H70" s="39">
        <v>0</v>
      </c>
      <c r="I70" s="39">
        <v>0</v>
      </c>
      <c r="J70" s="39">
        <v>0</v>
      </c>
      <c r="K70" s="39">
        <v>0</v>
      </c>
      <c r="L70" s="39">
        <v>0</v>
      </c>
      <c r="M70" s="39">
        <v>0</v>
      </c>
      <c r="N70" s="39">
        <v>0.1</v>
      </c>
      <c r="O70" s="39">
        <v>0.68</v>
      </c>
      <c r="P70" s="39">
        <v>1.26</v>
      </c>
      <c r="Q70" s="39">
        <v>1.26</v>
      </c>
      <c r="R70" s="39">
        <v>1.84</v>
      </c>
      <c r="S70" s="39">
        <v>2.42</v>
      </c>
      <c r="T70" s="39">
        <v>2.72</v>
      </c>
      <c r="U70" s="39">
        <v>2.72</v>
      </c>
      <c r="V70" s="39">
        <v>2.72</v>
      </c>
      <c r="W70" s="39">
        <v>2.72</v>
      </c>
      <c r="X70" s="39">
        <v>3.02</v>
      </c>
      <c r="Y70" s="39">
        <v>3.02</v>
      </c>
      <c r="Z70" s="39">
        <v>3.02</v>
      </c>
      <c r="AA70" s="39">
        <v>3.52</v>
      </c>
      <c r="AB70" s="39">
        <v>3.52</v>
      </c>
      <c r="AC70" s="39">
        <v>3.52</v>
      </c>
      <c r="AD70" s="39">
        <v>4.0199999999999996</v>
      </c>
      <c r="AE70" s="39">
        <v>4.0199999999999996</v>
      </c>
      <c r="AF70" s="39">
        <v>4.5199999999999996</v>
      </c>
      <c r="AG70" s="39">
        <v>4.5199999999999996</v>
      </c>
      <c r="AH70" s="39">
        <v>4.5199999999999996</v>
      </c>
      <c r="AI70" s="39">
        <v>4.5199999999999996</v>
      </c>
      <c r="AJ70" s="39">
        <v>5</v>
      </c>
      <c r="AK70" s="39">
        <v>5</v>
      </c>
      <c r="AL70" s="39">
        <v>5</v>
      </c>
      <c r="AM70" s="39">
        <v>5</v>
      </c>
      <c r="AN70" s="39">
        <v>5</v>
      </c>
      <c r="AO70" s="39">
        <v>5</v>
      </c>
      <c r="AP70" s="39">
        <v>5</v>
      </c>
      <c r="AQ70" s="39">
        <v>5</v>
      </c>
      <c r="AR70" s="39">
        <v>5</v>
      </c>
      <c r="AS70" s="55"/>
      <c r="AT70" s="52"/>
      <c r="AU70" s="52"/>
      <c r="AV70" s="52"/>
      <c r="AW70" s="52"/>
      <c r="AX70" s="52"/>
      <c r="AY70" s="52"/>
      <c r="AZ70" s="52"/>
    </row>
    <row r="71" spans="1:52">
      <c r="A71" s="12"/>
      <c r="B71" s="12"/>
      <c r="C71" s="8" t="s">
        <v>174</v>
      </c>
      <c r="D71" s="8"/>
      <c r="E71" s="34" t="s">
        <v>92</v>
      </c>
      <c r="F71" s="39">
        <v>6.53</v>
      </c>
      <c r="G71" s="39">
        <v>6.71</v>
      </c>
      <c r="H71" s="39">
        <v>6.81</v>
      </c>
      <c r="I71" s="39">
        <v>6.84</v>
      </c>
      <c r="J71" s="39">
        <v>6.84</v>
      </c>
      <c r="K71" s="39">
        <v>6.3</v>
      </c>
      <c r="L71" s="39">
        <v>5.01</v>
      </c>
      <c r="M71" s="39">
        <v>4.96</v>
      </c>
      <c r="N71" s="39">
        <v>4.95</v>
      </c>
      <c r="O71" s="39">
        <v>4.95</v>
      </c>
      <c r="P71" s="39">
        <v>4.88</v>
      </c>
      <c r="Q71" s="39">
        <v>4.88</v>
      </c>
      <c r="R71" s="39">
        <v>4.88</v>
      </c>
      <c r="S71" s="39">
        <v>4.58</v>
      </c>
      <c r="T71" s="39">
        <v>3.27</v>
      </c>
      <c r="U71" s="39">
        <v>3.27</v>
      </c>
      <c r="V71" s="39">
        <v>3.27</v>
      </c>
      <c r="W71" s="39">
        <v>3.27</v>
      </c>
      <c r="X71" s="39">
        <v>3.27</v>
      </c>
      <c r="Y71" s="39">
        <v>3.27</v>
      </c>
      <c r="Z71" s="39">
        <v>3.27</v>
      </c>
      <c r="AA71" s="39">
        <v>3.27</v>
      </c>
      <c r="AB71" s="39">
        <v>3.27</v>
      </c>
      <c r="AC71" s="39">
        <v>3.27</v>
      </c>
      <c r="AD71" s="39">
        <v>3.27</v>
      </c>
      <c r="AE71" s="39">
        <v>3.27</v>
      </c>
      <c r="AF71" s="39">
        <v>3.27</v>
      </c>
      <c r="AG71" s="39">
        <v>3.27</v>
      </c>
      <c r="AH71" s="39">
        <v>3.27</v>
      </c>
      <c r="AI71" s="39">
        <v>3.27</v>
      </c>
      <c r="AJ71" s="39">
        <v>3.27</v>
      </c>
      <c r="AK71" s="39">
        <v>3.27</v>
      </c>
      <c r="AL71" s="39">
        <v>3.27</v>
      </c>
      <c r="AM71" s="39">
        <v>3.27</v>
      </c>
      <c r="AN71" s="39">
        <v>3.27</v>
      </c>
      <c r="AO71" s="39">
        <v>3.27</v>
      </c>
      <c r="AP71" s="39">
        <v>3.27</v>
      </c>
      <c r="AQ71" s="39">
        <v>3.27</v>
      </c>
      <c r="AR71" s="39">
        <v>3.27</v>
      </c>
      <c r="AS71" s="55"/>
      <c r="AT71" s="52"/>
      <c r="AU71" s="52"/>
      <c r="AV71" s="52"/>
      <c r="AW71" s="52"/>
      <c r="AX71" s="52"/>
      <c r="AY71" s="52"/>
      <c r="AZ71" s="52"/>
    </row>
    <row r="72" spans="1:52">
      <c r="A72" s="40"/>
      <c r="B72" s="12"/>
      <c r="C72" s="8" t="s">
        <v>163</v>
      </c>
      <c r="D72" s="8"/>
      <c r="E72" s="34" t="s">
        <v>92</v>
      </c>
      <c r="F72" s="39">
        <v>13.6</v>
      </c>
      <c r="G72" s="39">
        <v>13.98</v>
      </c>
      <c r="H72" s="39">
        <v>18.02</v>
      </c>
      <c r="I72" s="39">
        <v>22.02</v>
      </c>
      <c r="J72" s="39">
        <v>27.02</v>
      </c>
      <c r="K72" s="39">
        <v>31.02</v>
      </c>
      <c r="L72" s="39">
        <v>35.020000000000003</v>
      </c>
      <c r="M72" s="39">
        <v>39.020000000000003</v>
      </c>
      <c r="N72" s="39">
        <v>45.02</v>
      </c>
      <c r="O72" s="39">
        <v>50.02</v>
      </c>
      <c r="P72" s="39">
        <v>57.02</v>
      </c>
      <c r="Q72" s="39">
        <v>62.02</v>
      </c>
      <c r="R72" s="39">
        <v>66.02</v>
      </c>
      <c r="S72" s="39">
        <v>70.02</v>
      </c>
      <c r="T72" s="39">
        <v>71.02</v>
      </c>
      <c r="U72" s="39">
        <v>72.02</v>
      </c>
      <c r="V72" s="39">
        <v>73.03</v>
      </c>
      <c r="W72" s="39">
        <v>74.16</v>
      </c>
      <c r="X72" s="39">
        <v>75.849999999999994</v>
      </c>
      <c r="Y72" s="39">
        <v>77.69</v>
      </c>
      <c r="Z72" s="39">
        <v>79.540000000000006</v>
      </c>
      <c r="AA72" s="39">
        <v>81.680000000000007</v>
      </c>
      <c r="AB72" s="39">
        <v>83.33</v>
      </c>
      <c r="AC72" s="39">
        <v>86.84</v>
      </c>
      <c r="AD72" s="39">
        <v>90.37</v>
      </c>
      <c r="AE72" s="39">
        <v>92.05</v>
      </c>
      <c r="AF72" s="39">
        <v>93.74</v>
      </c>
      <c r="AG72" s="39">
        <v>94.7</v>
      </c>
      <c r="AH72" s="39">
        <v>95.66</v>
      </c>
      <c r="AI72" s="39">
        <v>95.91</v>
      </c>
      <c r="AJ72" s="39">
        <v>96.16</v>
      </c>
      <c r="AK72" s="39">
        <v>96.41</v>
      </c>
      <c r="AL72" s="39">
        <v>96.65</v>
      </c>
      <c r="AM72" s="39">
        <v>96.85</v>
      </c>
      <c r="AN72" s="39">
        <v>97.04</v>
      </c>
      <c r="AO72" s="39">
        <v>97.23</v>
      </c>
      <c r="AP72" s="39">
        <v>97.42</v>
      </c>
      <c r="AQ72" s="39">
        <v>97.61</v>
      </c>
      <c r="AR72" s="39">
        <v>97.81</v>
      </c>
      <c r="AS72" s="55"/>
      <c r="AT72" s="52"/>
      <c r="AU72" s="52"/>
      <c r="AV72" s="52"/>
      <c r="AW72" s="52"/>
      <c r="AX72" s="52"/>
      <c r="AY72" s="52"/>
      <c r="AZ72" s="52"/>
    </row>
    <row r="73" spans="1:52">
      <c r="A73" s="40"/>
      <c r="B73" s="12"/>
      <c r="C73" s="8" t="s">
        <v>175</v>
      </c>
      <c r="D73" s="8"/>
      <c r="E73" s="34" t="s">
        <v>92</v>
      </c>
      <c r="F73" s="39">
        <v>2.63</v>
      </c>
      <c r="G73" s="39">
        <v>2.63</v>
      </c>
      <c r="H73" s="39">
        <v>2.63</v>
      </c>
      <c r="I73" s="39">
        <v>2.72</v>
      </c>
      <c r="J73" s="39">
        <v>2.72</v>
      </c>
      <c r="K73" s="39">
        <v>2.72</v>
      </c>
      <c r="L73" s="39">
        <v>2.72</v>
      </c>
      <c r="M73" s="39">
        <v>2.72</v>
      </c>
      <c r="N73" s="39">
        <v>2.72</v>
      </c>
      <c r="O73" s="39">
        <v>2.72</v>
      </c>
      <c r="P73" s="39">
        <v>2.72</v>
      </c>
      <c r="Q73" s="39">
        <v>2.72</v>
      </c>
      <c r="R73" s="39">
        <v>2.72</v>
      </c>
      <c r="S73" s="39">
        <v>2.72</v>
      </c>
      <c r="T73" s="39">
        <v>2.72</v>
      </c>
      <c r="U73" s="39">
        <v>2.72</v>
      </c>
      <c r="V73" s="39">
        <v>2.72</v>
      </c>
      <c r="W73" s="39">
        <v>2.72</v>
      </c>
      <c r="X73" s="39">
        <v>2.72</v>
      </c>
      <c r="Y73" s="39">
        <v>2.57</v>
      </c>
      <c r="Z73" s="39">
        <v>2.4300000000000002</v>
      </c>
      <c r="AA73" s="39">
        <v>2.29</v>
      </c>
      <c r="AB73" s="39">
        <v>2.14</v>
      </c>
      <c r="AC73" s="39">
        <v>2</v>
      </c>
      <c r="AD73" s="39">
        <v>1.8</v>
      </c>
      <c r="AE73" s="39">
        <v>1.6</v>
      </c>
      <c r="AF73" s="39">
        <v>1.4</v>
      </c>
      <c r="AG73" s="39">
        <v>1.2</v>
      </c>
      <c r="AH73" s="39">
        <v>1</v>
      </c>
      <c r="AI73" s="39">
        <v>0.82</v>
      </c>
      <c r="AJ73" s="39">
        <v>0.64</v>
      </c>
      <c r="AK73" s="39">
        <v>0.46</v>
      </c>
      <c r="AL73" s="39">
        <v>0.28000000000000003</v>
      </c>
      <c r="AM73" s="39">
        <v>0.1</v>
      </c>
      <c r="AN73" s="39">
        <v>0</v>
      </c>
      <c r="AO73" s="39">
        <v>0</v>
      </c>
      <c r="AP73" s="39">
        <v>0</v>
      </c>
      <c r="AQ73" s="39">
        <v>0</v>
      </c>
      <c r="AR73" s="39">
        <v>0</v>
      </c>
      <c r="AS73" s="55"/>
      <c r="AT73" s="52"/>
      <c r="AU73" s="52"/>
      <c r="AV73" s="52"/>
      <c r="AW73" s="52"/>
      <c r="AX73" s="52"/>
      <c r="AY73" s="52"/>
      <c r="AZ73" s="52"/>
    </row>
    <row r="74" spans="1:52">
      <c r="A74" s="40"/>
      <c r="B74" s="12"/>
      <c r="C74" s="8" t="s">
        <v>176</v>
      </c>
      <c r="D74" s="8"/>
      <c r="E74" s="34" t="s">
        <v>92</v>
      </c>
      <c r="F74" s="39">
        <v>0</v>
      </c>
      <c r="G74" s="39">
        <v>0</v>
      </c>
      <c r="H74" s="39">
        <v>0</v>
      </c>
      <c r="I74" s="39">
        <v>0.2</v>
      </c>
      <c r="J74" s="39">
        <v>0.4</v>
      </c>
      <c r="K74" s="39">
        <v>0.4</v>
      </c>
      <c r="L74" s="39">
        <v>0.8</v>
      </c>
      <c r="M74" s="39">
        <v>0.8</v>
      </c>
      <c r="N74" s="39">
        <v>1.2</v>
      </c>
      <c r="O74" s="39">
        <v>1.2</v>
      </c>
      <c r="P74" s="39">
        <v>1.6</v>
      </c>
      <c r="Q74" s="39">
        <v>1.6</v>
      </c>
      <c r="R74" s="39">
        <v>2</v>
      </c>
      <c r="S74" s="39">
        <v>3</v>
      </c>
      <c r="T74" s="39">
        <v>3.6</v>
      </c>
      <c r="U74" s="39">
        <v>4.2</v>
      </c>
      <c r="V74" s="39">
        <v>4.4000000000000004</v>
      </c>
      <c r="W74" s="39">
        <v>5</v>
      </c>
      <c r="X74" s="39">
        <v>5.6</v>
      </c>
      <c r="Y74" s="39">
        <v>5.8</v>
      </c>
      <c r="Z74" s="39">
        <v>6.4</v>
      </c>
      <c r="AA74" s="39">
        <v>7.1</v>
      </c>
      <c r="AB74" s="39">
        <v>7.9</v>
      </c>
      <c r="AC74" s="39">
        <v>8.6999999999999993</v>
      </c>
      <c r="AD74" s="39">
        <v>9.6999999999999993</v>
      </c>
      <c r="AE74" s="39">
        <v>10.4</v>
      </c>
      <c r="AF74" s="39">
        <v>11.4</v>
      </c>
      <c r="AG74" s="39">
        <v>12.1</v>
      </c>
      <c r="AH74" s="39">
        <v>12.8</v>
      </c>
      <c r="AI74" s="39">
        <v>12.8</v>
      </c>
      <c r="AJ74" s="39">
        <v>13.4</v>
      </c>
      <c r="AK74" s="39">
        <v>14</v>
      </c>
      <c r="AL74" s="39">
        <v>14.3</v>
      </c>
      <c r="AM74" s="39">
        <v>15.2</v>
      </c>
      <c r="AN74" s="39">
        <v>15.8</v>
      </c>
      <c r="AO74" s="39">
        <v>16.399999999999999</v>
      </c>
      <c r="AP74" s="39">
        <v>17</v>
      </c>
      <c r="AQ74" s="39">
        <v>17.3</v>
      </c>
      <c r="AR74" s="39">
        <v>17.899999999999999</v>
      </c>
      <c r="AS74" s="55"/>
      <c r="AT74" s="52"/>
      <c r="AU74" s="52"/>
      <c r="AV74" s="52"/>
      <c r="AW74" s="52"/>
      <c r="AX74" s="52"/>
      <c r="AY74" s="52"/>
      <c r="AZ74" s="52"/>
    </row>
    <row r="75" spans="1:52">
      <c r="A75" s="40"/>
      <c r="B75" s="12"/>
      <c r="C75" s="8" t="s">
        <v>177</v>
      </c>
      <c r="D75" s="8"/>
      <c r="E75" s="34" t="s">
        <v>92</v>
      </c>
      <c r="F75" s="39">
        <v>0</v>
      </c>
      <c r="G75" s="39">
        <v>0</v>
      </c>
      <c r="H75" s="39">
        <v>0</v>
      </c>
      <c r="I75" s="39">
        <v>0.74</v>
      </c>
      <c r="J75" s="39">
        <v>2.16</v>
      </c>
      <c r="K75" s="39">
        <v>3.46</v>
      </c>
      <c r="L75" s="39">
        <v>5.45</v>
      </c>
      <c r="M75" s="39">
        <v>5.45</v>
      </c>
      <c r="N75" s="39">
        <v>6.9</v>
      </c>
      <c r="O75" s="39">
        <v>7.4</v>
      </c>
      <c r="P75" s="39">
        <v>7.9</v>
      </c>
      <c r="Q75" s="39">
        <v>8.1999999999999993</v>
      </c>
      <c r="R75" s="39">
        <v>8.6999999999999993</v>
      </c>
      <c r="S75" s="39">
        <v>8.8000000000000007</v>
      </c>
      <c r="T75" s="39">
        <v>9.6</v>
      </c>
      <c r="U75" s="39">
        <v>9.8000000000000007</v>
      </c>
      <c r="V75" s="39">
        <v>10.1</v>
      </c>
      <c r="W75" s="39">
        <v>10.3</v>
      </c>
      <c r="X75" s="39">
        <v>10.5</v>
      </c>
      <c r="Y75" s="39">
        <v>10.9</v>
      </c>
      <c r="Z75" s="39">
        <v>11.3</v>
      </c>
      <c r="AA75" s="39">
        <v>11.7</v>
      </c>
      <c r="AB75" s="39">
        <v>12.19</v>
      </c>
      <c r="AC75" s="39">
        <v>12.47</v>
      </c>
      <c r="AD75" s="39">
        <v>13.2</v>
      </c>
      <c r="AE75" s="39">
        <v>14.19</v>
      </c>
      <c r="AF75" s="39">
        <v>15.01</v>
      </c>
      <c r="AG75" s="39">
        <v>15.92</v>
      </c>
      <c r="AH75" s="39">
        <v>17</v>
      </c>
      <c r="AI75" s="39">
        <v>17.600000000000001</v>
      </c>
      <c r="AJ75" s="39">
        <v>18.2</v>
      </c>
      <c r="AK75" s="39">
        <v>18.7</v>
      </c>
      <c r="AL75" s="39">
        <v>19.100000000000001</v>
      </c>
      <c r="AM75" s="39">
        <v>19.399999999999999</v>
      </c>
      <c r="AN75" s="39">
        <v>19.7</v>
      </c>
      <c r="AO75" s="39">
        <v>20</v>
      </c>
      <c r="AP75" s="39">
        <v>20</v>
      </c>
      <c r="AQ75" s="39">
        <v>20</v>
      </c>
      <c r="AR75" s="39">
        <v>20</v>
      </c>
      <c r="AS75" s="55"/>
      <c r="AT75" s="52"/>
      <c r="AU75" s="52"/>
      <c r="AV75" s="52"/>
      <c r="AW75" s="52"/>
      <c r="AX75" s="52"/>
      <c r="AY75" s="52"/>
      <c r="AZ75" s="52"/>
    </row>
    <row r="76" spans="1:52">
      <c r="A76" s="40"/>
      <c r="B76" s="12"/>
      <c r="C76" s="8" t="s">
        <v>178</v>
      </c>
      <c r="D76" s="8"/>
      <c r="E76" s="34" t="s">
        <v>92</v>
      </c>
      <c r="F76" s="39">
        <v>29.87</v>
      </c>
      <c r="G76" s="39">
        <v>29.15</v>
      </c>
      <c r="H76" s="39">
        <v>28.05</v>
      </c>
      <c r="I76" s="39">
        <v>27.13</v>
      </c>
      <c r="J76" s="39">
        <v>23.35</v>
      </c>
      <c r="K76" s="39">
        <v>23.26</v>
      </c>
      <c r="L76" s="39">
        <v>20.48</v>
      </c>
      <c r="M76" s="39">
        <v>18.82</v>
      </c>
      <c r="N76" s="39">
        <v>16.170000000000002</v>
      </c>
      <c r="O76" s="39">
        <v>13.82</v>
      </c>
      <c r="P76" s="39">
        <v>13.82</v>
      </c>
      <c r="Q76" s="39">
        <v>13.82</v>
      </c>
      <c r="R76" s="39">
        <v>12.4</v>
      </c>
      <c r="S76" s="39">
        <v>11.7</v>
      </c>
      <c r="T76" s="39">
        <v>11.7</v>
      </c>
      <c r="U76" s="39">
        <v>11.7</v>
      </c>
      <c r="V76" s="39">
        <v>11.7</v>
      </c>
      <c r="W76" s="39">
        <v>10.86</v>
      </c>
      <c r="X76" s="39">
        <v>8.24</v>
      </c>
      <c r="Y76" s="39">
        <v>6.92</v>
      </c>
      <c r="Z76" s="39">
        <v>3.34</v>
      </c>
      <c r="AA76" s="39">
        <v>3.34</v>
      </c>
      <c r="AB76" s="39">
        <v>3.34</v>
      </c>
      <c r="AC76" s="39">
        <v>3.34</v>
      </c>
      <c r="AD76" s="39">
        <v>2.16</v>
      </c>
      <c r="AE76" s="39">
        <v>2.16</v>
      </c>
      <c r="AF76" s="39">
        <v>1.25</v>
      </c>
      <c r="AG76" s="39">
        <v>1.25</v>
      </c>
      <c r="AH76" s="39">
        <v>0.88</v>
      </c>
      <c r="AI76" s="39">
        <v>0.88</v>
      </c>
      <c r="AJ76" s="39">
        <v>0.88</v>
      </c>
      <c r="AK76" s="39">
        <v>0.88</v>
      </c>
      <c r="AL76" s="39">
        <v>0.04</v>
      </c>
      <c r="AM76" s="39">
        <v>0.04</v>
      </c>
      <c r="AN76" s="39">
        <v>0.04</v>
      </c>
      <c r="AO76" s="39">
        <v>0.04</v>
      </c>
      <c r="AP76" s="39">
        <v>0.04</v>
      </c>
      <c r="AQ76" s="39">
        <v>0.04</v>
      </c>
      <c r="AR76" s="39">
        <v>0.04</v>
      </c>
      <c r="AS76" s="55"/>
      <c r="AT76" s="52"/>
      <c r="AU76" s="52"/>
      <c r="AV76" s="52"/>
      <c r="AW76" s="52"/>
      <c r="AX76" s="52"/>
      <c r="AY76" s="52"/>
      <c r="AZ76" s="52"/>
    </row>
    <row r="77" spans="1:52">
      <c r="A77" s="40"/>
      <c r="B77" s="12"/>
      <c r="C77" s="8" t="s">
        <v>179</v>
      </c>
      <c r="D77" s="8"/>
      <c r="E77" s="34" t="s">
        <v>92</v>
      </c>
      <c r="F77" s="39">
        <v>4.26</v>
      </c>
      <c r="G77" s="39">
        <v>1.54</v>
      </c>
      <c r="H77" s="39">
        <v>1.54</v>
      </c>
      <c r="I77" s="39">
        <v>0</v>
      </c>
      <c r="J77" s="39">
        <v>0</v>
      </c>
      <c r="K77" s="39">
        <v>0</v>
      </c>
      <c r="L77" s="39">
        <v>0</v>
      </c>
      <c r="M77" s="39">
        <v>0</v>
      </c>
      <c r="N77" s="39">
        <v>0</v>
      </c>
      <c r="O77" s="39">
        <v>0</v>
      </c>
      <c r="P77" s="39">
        <v>0</v>
      </c>
      <c r="Q77" s="39">
        <v>0</v>
      </c>
      <c r="R77" s="39">
        <v>0</v>
      </c>
      <c r="S77" s="39">
        <v>0</v>
      </c>
      <c r="T77" s="39">
        <v>0</v>
      </c>
      <c r="U77" s="39">
        <v>0</v>
      </c>
      <c r="V77" s="39">
        <v>0</v>
      </c>
      <c r="W77" s="39">
        <v>0</v>
      </c>
      <c r="X77" s="39">
        <v>0</v>
      </c>
      <c r="Y77" s="39">
        <v>0</v>
      </c>
      <c r="Z77" s="39">
        <v>0</v>
      </c>
      <c r="AA77" s="39">
        <v>0</v>
      </c>
      <c r="AB77" s="39">
        <v>0</v>
      </c>
      <c r="AC77" s="39">
        <v>0</v>
      </c>
      <c r="AD77" s="39">
        <v>0</v>
      </c>
      <c r="AE77" s="39">
        <v>0</v>
      </c>
      <c r="AF77" s="39">
        <v>0</v>
      </c>
      <c r="AG77" s="39">
        <v>0</v>
      </c>
      <c r="AH77" s="39">
        <v>0</v>
      </c>
      <c r="AI77" s="39">
        <v>0</v>
      </c>
      <c r="AJ77" s="39">
        <v>0</v>
      </c>
      <c r="AK77" s="39">
        <v>0</v>
      </c>
      <c r="AL77" s="39">
        <v>0</v>
      </c>
      <c r="AM77" s="39">
        <v>0</v>
      </c>
      <c r="AN77" s="39">
        <v>0</v>
      </c>
      <c r="AO77" s="39">
        <v>0</v>
      </c>
      <c r="AP77" s="39">
        <v>0</v>
      </c>
      <c r="AQ77" s="39">
        <v>0</v>
      </c>
      <c r="AR77" s="39">
        <v>0</v>
      </c>
      <c r="AS77" s="55"/>
      <c r="AT77" s="52"/>
      <c r="AU77" s="52"/>
      <c r="AV77" s="52"/>
      <c r="AW77" s="52"/>
      <c r="AX77" s="52"/>
      <c r="AY77" s="52"/>
      <c r="AZ77" s="52"/>
    </row>
    <row r="78" spans="1:52">
      <c r="A78" s="40"/>
      <c r="B78" s="12"/>
      <c r="C78" s="8" t="s">
        <v>180</v>
      </c>
      <c r="D78" s="8"/>
      <c r="E78" s="34" t="s">
        <v>92</v>
      </c>
      <c r="F78" s="39">
        <v>7.15</v>
      </c>
      <c r="G78" s="39">
        <v>6.09</v>
      </c>
      <c r="H78" s="39">
        <v>4.88</v>
      </c>
      <c r="I78" s="39">
        <v>3.67</v>
      </c>
      <c r="J78" s="39">
        <v>3.67</v>
      </c>
      <c r="K78" s="39">
        <v>2.4500000000000002</v>
      </c>
      <c r="L78" s="39">
        <v>2.9</v>
      </c>
      <c r="M78" s="39">
        <v>4.57</v>
      </c>
      <c r="N78" s="39">
        <v>4.57</v>
      </c>
      <c r="O78" s="39">
        <v>4.57</v>
      </c>
      <c r="P78" s="39">
        <v>4.57</v>
      </c>
      <c r="Q78" s="39">
        <v>4.57</v>
      </c>
      <c r="R78" s="39">
        <v>6.24</v>
      </c>
      <c r="S78" s="39">
        <v>7.91</v>
      </c>
      <c r="T78" s="39">
        <v>7.91</v>
      </c>
      <c r="U78" s="39">
        <v>7.91</v>
      </c>
      <c r="V78" s="39">
        <v>7.91</v>
      </c>
      <c r="W78" s="39">
        <v>7.91</v>
      </c>
      <c r="X78" s="39">
        <v>7.91</v>
      </c>
      <c r="Y78" s="39">
        <v>7.91</v>
      </c>
      <c r="Z78" s="39">
        <v>7.91</v>
      </c>
      <c r="AA78" s="39">
        <v>7.91</v>
      </c>
      <c r="AB78" s="39">
        <v>7.91</v>
      </c>
      <c r="AC78" s="39">
        <v>7.91</v>
      </c>
      <c r="AD78" s="39">
        <v>7.91</v>
      </c>
      <c r="AE78" s="39">
        <v>7.91</v>
      </c>
      <c r="AF78" s="39">
        <v>7.91</v>
      </c>
      <c r="AG78" s="39">
        <v>7.91</v>
      </c>
      <c r="AH78" s="39">
        <v>7.91</v>
      </c>
      <c r="AI78" s="39">
        <v>7.91</v>
      </c>
      <c r="AJ78" s="39">
        <v>7.91</v>
      </c>
      <c r="AK78" s="39">
        <v>7.91</v>
      </c>
      <c r="AL78" s="39">
        <v>7.91</v>
      </c>
      <c r="AM78" s="39">
        <v>6.68</v>
      </c>
      <c r="AN78" s="39">
        <v>6.68</v>
      </c>
      <c r="AO78" s="39">
        <v>6.68</v>
      </c>
      <c r="AP78" s="39">
        <v>6.68</v>
      </c>
      <c r="AQ78" s="39">
        <v>6.68</v>
      </c>
      <c r="AR78" s="39">
        <v>6.68</v>
      </c>
      <c r="AS78" s="55"/>
      <c r="AT78" s="52"/>
      <c r="AU78" s="52"/>
      <c r="AV78" s="52"/>
      <c r="AW78" s="52"/>
      <c r="AX78" s="52"/>
      <c r="AY78" s="52"/>
      <c r="AZ78" s="52"/>
    </row>
    <row r="79" spans="1:52">
      <c r="A79" s="12"/>
      <c r="B79" s="37" t="s">
        <v>181</v>
      </c>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row>
    <row r="80" spans="1:52">
      <c r="A80" s="12"/>
      <c r="C80" s="8"/>
      <c r="D80" s="8"/>
      <c r="E80" s="8"/>
      <c r="F80" s="43"/>
      <c r="G80" s="57"/>
      <c r="H80" s="57"/>
      <c r="I80" s="57"/>
      <c r="J80" s="57"/>
      <c r="K80" s="57"/>
      <c r="L80" s="57"/>
      <c r="M80" s="57"/>
      <c r="N80" s="57"/>
      <c r="O80" s="57"/>
      <c r="P80" s="57"/>
      <c r="Q80" s="57"/>
      <c r="R80" s="43"/>
      <c r="S80" s="43"/>
      <c r="T80" s="43"/>
      <c r="U80" s="43"/>
      <c r="V80" s="43"/>
      <c r="W80" s="43"/>
      <c r="X80" s="43"/>
      <c r="Y80" s="43"/>
      <c r="Z80" s="43"/>
      <c r="AA80" s="43"/>
      <c r="AB80" s="43"/>
      <c r="AC80" s="43"/>
      <c r="AD80" s="43"/>
      <c r="AE80" s="43"/>
      <c r="AF80" s="43"/>
      <c r="AG80" s="43"/>
      <c r="AH80" s="43"/>
      <c r="AI80" s="43"/>
      <c r="AJ80" s="43"/>
      <c r="AK80" s="43"/>
      <c r="AL80" s="43"/>
      <c r="AM80" s="43"/>
      <c r="AN80" s="43"/>
      <c r="AO80" s="43"/>
      <c r="AP80" s="43"/>
      <c r="AQ80" s="43"/>
      <c r="AR80" s="43"/>
    </row>
    <row r="81" spans="1:68">
      <c r="A81" s="32"/>
      <c r="B81" s="32"/>
      <c r="C81" s="32" t="s">
        <v>164</v>
      </c>
      <c r="D81" s="32"/>
      <c r="E81" s="32" t="s">
        <v>51</v>
      </c>
      <c r="F81" s="33">
        <v>2022</v>
      </c>
      <c r="G81" s="33">
        <v>2023</v>
      </c>
      <c r="H81" s="33">
        <v>2024</v>
      </c>
      <c r="I81" s="33">
        <v>2025</v>
      </c>
      <c r="J81" s="33">
        <v>2026</v>
      </c>
      <c r="K81" s="33">
        <v>2027</v>
      </c>
      <c r="L81" s="33">
        <v>2028</v>
      </c>
      <c r="M81" s="33">
        <v>2029</v>
      </c>
      <c r="N81" s="33">
        <v>2030</v>
      </c>
      <c r="O81" s="33">
        <v>2031</v>
      </c>
      <c r="P81" s="33">
        <v>2032</v>
      </c>
      <c r="Q81" s="33">
        <v>2033</v>
      </c>
      <c r="R81" s="33">
        <v>2034</v>
      </c>
      <c r="S81" s="33">
        <v>2035</v>
      </c>
      <c r="T81" s="33">
        <v>2036</v>
      </c>
      <c r="U81" s="33">
        <v>2037</v>
      </c>
      <c r="V81" s="33">
        <v>2038</v>
      </c>
      <c r="W81" s="33">
        <v>2039</v>
      </c>
      <c r="X81" s="33">
        <v>2040</v>
      </c>
      <c r="Y81" s="33">
        <v>2041</v>
      </c>
      <c r="Z81" s="33">
        <v>2042</v>
      </c>
      <c r="AA81" s="33">
        <v>2043</v>
      </c>
      <c r="AB81" s="33">
        <v>2044</v>
      </c>
      <c r="AC81" s="33">
        <v>2045</v>
      </c>
      <c r="AD81" s="33">
        <v>2046</v>
      </c>
      <c r="AE81" s="33">
        <v>2047</v>
      </c>
      <c r="AF81" s="33">
        <v>2048</v>
      </c>
      <c r="AG81" s="33">
        <v>2049</v>
      </c>
      <c r="AH81" s="33">
        <v>2050</v>
      </c>
      <c r="AI81" s="33">
        <v>2051</v>
      </c>
      <c r="AJ81" s="33">
        <v>2052</v>
      </c>
      <c r="AK81" s="33">
        <v>2053</v>
      </c>
      <c r="AL81" s="33">
        <v>2054</v>
      </c>
      <c r="AM81" s="33">
        <v>2055</v>
      </c>
      <c r="AN81" s="33">
        <v>2056</v>
      </c>
      <c r="AO81" s="33">
        <v>2057</v>
      </c>
      <c r="AP81" s="33">
        <v>2058</v>
      </c>
      <c r="AQ81" s="33">
        <v>2059</v>
      </c>
      <c r="AR81" s="33">
        <v>2060</v>
      </c>
    </row>
    <row r="82" spans="1:68">
      <c r="A82" s="12"/>
      <c r="B82" s="12" t="s">
        <v>182</v>
      </c>
      <c r="C82" s="8" t="s" cm="1">
        <v>166</v>
      </c>
      <c r="D82" s="8"/>
      <c r="E82" s="34" t="s">
        <v>92</v>
      </c>
      <c r="F82" s="39" t="s">
        <v>159</v>
      </c>
      <c r="G82" s="39">
        <v>1.9000000000000004</v>
      </c>
      <c r="H82" s="39">
        <v>2.7999999999999989</v>
      </c>
      <c r="I82" s="39">
        <v>2.8000000000000007</v>
      </c>
      <c r="J82" s="39">
        <v>0</v>
      </c>
      <c r="K82" s="39">
        <v>0</v>
      </c>
      <c r="L82" s="39">
        <v>0</v>
      </c>
      <c r="M82" s="39">
        <v>0</v>
      </c>
      <c r="N82" s="39">
        <v>1.9999999999999982</v>
      </c>
      <c r="O82" s="39">
        <v>0</v>
      </c>
      <c r="P82" s="39">
        <v>0</v>
      </c>
      <c r="Q82" s="39">
        <v>0</v>
      </c>
      <c r="R82" s="39">
        <v>0</v>
      </c>
      <c r="S82" s="39">
        <v>0</v>
      </c>
      <c r="T82" s="39">
        <v>0</v>
      </c>
      <c r="U82" s="39">
        <v>0</v>
      </c>
      <c r="V82" s="39">
        <v>0</v>
      </c>
      <c r="W82" s="39">
        <v>0</v>
      </c>
      <c r="X82" s="39">
        <v>0</v>
      </c>
      <c r="Y82" s="39">
        <v>0</v>
      </c>
      <c r="Z82" s="39">
        <v>0</v>
      </c>
      <c r="AA82" s="39">
        <v>0</v>
      </c>
      <c r="AB82" s="39">
        <v>0</v>
      </c>
      <c r="AC82" s="39">
        <v>0</v>
      </c>
      <c r="AD82" s="39">
        <v>0</v>
      </c>
      <c r="AE82" s="39">
        <v>0</v>
      </c>
      <c r="AF82" s="39">
        <v>0</v>
      </c>
      <c r="AG82" s="39">
        <v>0</v>
      </c>
      <c r="AH82" s="39">
        <v>0</v>
      </c>
      <c r="AI82" s="39">
        <v>0</v>
      </c>
      <c r="AJ82" s="39">
        <v>0</v>
      </c>
      <c r="AK82" s="39">
        <v>0</v>
      </c>
      <c r="AL82" s="39">
        <v>0</v>
      </c>
      <c r="AM82" s="39">
        <v>0</v>
      </c>
      <c r="AN82" s="39">
        <v>0</v>
      </c>
      <c r="AO82" s="39">
        <v>0</v>
      </c>
      <c r="AP82" s="39">
        <v>0</v>
      </c>
      <c r="AQ82" s="39">
        <v>0</v>
      </c>
      <c r="AR82" s="39">
        <v>0</v>
      </c>
      <c r="AS82" s="52"/>
      <c r="AT82" s="52"/>
      <c r="AU82" s="52"/>
      <c r="AV82" s="52"/>
      <c r="AW82" s="52"/>
      <c r="AX82" s="52"/>
      <c r="AY82" s="52"/>
      <c r="AZ82" s="52"/>
    </row>
    <row r="83" spans="1:68" s="35" customFormat="1">
      <c r="A83" s="12"/>
      <c r="B83" s="12"/>
      <c r="C83" s="8" t="s">
        <v>167</v>
      </c>
      <c r="D83" s="8"/>
      <c r="E83" s="34" t="s">
        <v>92</v>
      </c>
      <c r="F83" s="39" t="s">
        <v>159</v>
      </c>
      <c r="G83" s="39">
        <v>0.3</v>
      </c>
      <c r="H83" s="39">
        <v>0.43</v>
      </c>
      <c r="I83" s="39">
        <v>0.42</v>
      </c>
      <c r="J83" s="39">
        <v>0.42</v>
      </c>
      <c r="K83" s="39">
        <v>0.42</v>
      </c>
      <c r="L83" s="39">
        <v>0.42</v>
      </c>
      <c r="M83" s="39">
        <v>0.42</v>
      </c>
      <c r="N83" s="39">
        <v>0.42</v>
      </c>
      <c r="O83" s="39">
        <v>0.4</v>
      </c>
      <c r="P83" s="39">
        <v>0.36</v>
      </c>
      <c r="Q83" s="39">
        <v>0.36</v>
      </c>
      <c r="R83" s="39">
        <v>0.36</v>
      </c>
      <c r="S83" s="39">
        <v>0.32</v>
      </c>
      <c r="T83" s="39">
        <v>0.3</v>
      </c>
      <c r="U83" s="39">
        <v>0.25</v>
      </c>
      <c r="V83" s="39">
        <v>0.28000000000000003</v>
      </c>
      <c r="W83" s="39">
        <v>0.15</v>
      </c>
      <c r="X83" s="39">
        <v>0.15</v>
      </c>
      <c r="Y83" s="39">
        <v>0.14000000000000001</v>
      </c>
      <c r="Z83" s="39">
        <v>0.14000000000000001</v>
      </c>
      <c r="AA83" s="39">
        <v>0.16</v>
      </c>
      <c r="AB83" s="39">
        <v>0.17</v>
      </c>
      <c r="AC83" s="39">
        <v>0.17</v>
      </c>
      <c r="AD83" s="39">
        <v>0.17</v>
      </c>
      <c r="AE83" s="39">
        <v>0.18</v>
      </c>
      <c r="AF83" s="39">
        <v>0.19</v>
      </c>
      <c r="AG83" s="39">
        <v>0.19</v>
      </c>
      <c r="AH83" s="39">
        <v>0.11</v>
      </c>
      <c r="AI83" s="39">
        <v>0.16</v>
      </c>
      <c r="AJ83" s="39">
        <v>0.16</v>
      </c>
      <c r="AK83" s="39">
        <v>0.16</v>
      </c>
      <c r="AL83" s="39">
        <v>0.16</v>
      </c>
      <c r="AM83" s="39">
        <v>0.16</v>
      </c>
      <c r="AN83" s="39">
        <v>0.16</v>
      </c>
      <c r="AO83" s="39">
        <v>0.16</v>
      </c>
      <c r="AP83" s="39">
        <v>0.16</v>
      </c>
      <c r="AQ83" s="39">
        <v>0.16</v>
      </c>
      <c r="AR83" s="39">
        <v>0.16</v>
      </c>
      <c r="AS83" s="52"/>
      <c r="AT83" s="52"/>
      <c r="AU83" s="52"/>
      <c r="AV83" s="52"/>
      <c r="AW83" s="52"/>
      <c r="AX83" s="52"/>
      <c r="AY83" s="52"/>
      <c r="AZ83" s="52"/>
      <c r="BA83"/>
      <c r="BB83"/>
      <c r="BC83"/>
      <c r="BD83"/>
      <c r="BE83"/>
      <c r="BF83"/>
      <c r="BG83"/>
      <c r="BH83"/>
      <c r="BI83"/>
      <c r="BJ83"/>
      <c r="BK83"/>
      <c r="BL83"/>
      <c r="BM83"/>
      <c r="BN83"/>
      <c r="BO83"/>
      <c r="BP83"/>
    </row>
    <row r="84" spans="1:68">
      <c r="A84" s="12"/>
      <c r="B84" s="12"/>
      <c r="C84" s="8" t="s">
        <v>158</v>
      </c>
      <c r="D84" s="8"/>
      <c r="E84" s="34" t="s">
        <v>92</v>
      </c>
      <c r="F84" s="39" t="s">
        <v>159</v>
      </c>
      <c r="G84" s="39">
        <v>0.48</v>
      </c>
      <c r="H84" s="39">
        <v>0.56999999999999995</v>
      </c>
      <c r="I84" s="39">
        <v>2.98</v>
      </c>
      <c r="J84" s="39">
        <v>3.02</v>
      </c>
      <c r="K84" s="39">
        <v>2</v>
      </c>
      <c r="L84" s="39">
        <v>2</v>
      </c>
      <c r="M84" s="39">
        <v>2</v>
      </c>
      <c r="N84" s="39">
        <v>0</v>
      </c>
      <c r="O84" s="39">
        <v>2</v>
      </c>
      <c r="P84" s="39">
        <v>0</v>
      </c>
      <c r="Q84" s="39">
        <v>0</v>
      </c>
      <c r="R84" s="39">
        <v>0.04</v>
      </c>
      <c r="S84" s="39">
        <v>0.69</v>
      </c>
      <c r="T84" s="39">
        <v>0.35</v>
      </c>
      <c r="U84" s="39">
        <v>0.05</v>
      </c>
      <c r="V84" s="39">
        <v>0.22</v>
      </c>
      <c r="W84" s="39">
        <v>0.46</v>
      </c>
      <c r="X84" s="39">
        <v>4.95</v>
      </c>
      <c r="Y84" s="39">
        <v>0.31</v>
      </c>
      <c r="Z84" s="39">
        <v>0.31</v>
      </c>
      <c r="AA84" s="39">
        <v>0.65</v>
      </c>
      <c r="AB84" s="39">
        <v>0.65</v>
      </c>
      <c r="AC84" s="39">
        <v>0.33</v>
      </c>
      <c r="AD84" s="39">
        <v>0.33</v>
      </c>
      <c r="AE84" s="39">
        <v>0.12</v>
      </c>
      <c r="AF84" s="39">
        <v>0.12</v>
      </c>
      <c r="AG84" s="39">
        <v>0.13</v>
      </c>
      <c r="AH84" s="39">
        <v>0.13</v>
      </c>
      <c r="AI84" s="39">
        <v>0.03</v>
      </c>
      <c r="AJ84" s="39">
        <v>0.03</v>
      </c>
      <c r="AK84" s="39">
        <v>1.06</v>
      </c>
      <c r="AL84" s="39">
        <v>1.06</v>
      </c>
      <c r="AM84" s="39">
        <v>0.28999999999999998</v>
      </c>
      <c r="AN84" s="39">
        <v>0.28999999999999998</v>
      </c>
      <c r="AO84" s="39">
        <v>0.02</v>
      </c>
      <c r="AP84" s="39">
        <v>0.02</v>
      </c>
      <c r="AQ84" s="39">
        <v>0</v>
      </c>
      <c r="AR84" s="39">
        <v>0</v>
      </c>
      <c r="AS84" s="52"/>
      <c r="AT84" s="52"/>
      <c r="AU84" s="52"/>
      <c r="AV84" s="52"/>
      <c r="AW84" s="52"/>
      <c r="AX84" s="52"/>
      <c r="AY84" s="52"/>
      <c r="AZ84" s="52"/>
    </row>
    <row r="85" spans="1:68">
      <c r="A85" s="12"/>
      <c r="B85" s="12"/>
      <c r="C85" s="8" t="s">
        <v>249</v>
      </c>
      <c r="D85" s="8"/>
      <c r="E85" s="34" t="s">
        <v>92</v>
      </c>
      <c r="F85" s="39" t="s">
        <v>159</v>
      </c>
      <c r="G85" s="39">
        <v>0</v>
      </c>
      <c r="H85" s="39">
        <v>0</v>
      </c>
      <c r="I85" s="39">
        <v>0</v>
      </c>
      <c r="J85" s="39">
        <v>0</v>
      </c>
      <c r="K85" s="39">
        <v>0</v>
      </c>
      <c r="L85" s="39">
        <v>0</v>
      </c>
      <c r="M85" s="39">
        <v>0</v>
      </c>
      <c r="N85" s="39">
        <v>0.3</v>
      </c>
      <c r="O85" s="39">
        <v>0</v>
      </c>
      <c r="P85" s="39">
        <v>0</v>
      </c>
      <c r="Q85" s="39">
        <v>0.3</v>
      </c>
      <c r="R85" s="39">
        <v>0</v>
      </c>
      <c r="S85" s="39">
        <v>0.5</v>
      </c>
      <c r="T85" s="39">
        <v>0.5</v>
      </c>
      <c r="U85" s="39">
        <v>0.8</v>
      </c>
      <c r="V85" s="39">
        <v>0.8</v>
      </c>
      <c r="W85" s="39">
        <v>0.8</v>
      </c>
      <c r="X85" s="39">
        <v>0.8</v>
      </c>
      <c r="Y85" s="39">
        <v>0.7</v>
      </c>
      <c r="Z85" s="39">
        <v>0.65</v>
      </c>
      <c r="AA85" s="39">
        <v>0.7</v>
      </c>
      <c r="AB85" s="39">
        <v>0.7</v>
      </c>
      <c r="AC85" s="39">
        <v>0.4</v>
      </c>
      <c r="AD85" s="39">
        <v>0.24</v>
      </c>
      <c r="AE85" s="39">
        <v>0.44</v>
      </c>
      <c r="AF85" s="39">
        <v>0.24</v>
      </c>
      <c r="AG85" s="39">
        <v>0.54</v>
      </c>
      <c r="AH85" s="39">
        <v>0.44</v>
      </c>
      <c r="AI85" s="39">
        <v>0.3</v>
      </c>
      <c r="AJ85" s="39">
        <v>0.35</v>
      </c>
      <c r="AK85" s="39">
        <v>0.4</v>
      </c>
      <c r="AL85" s="39">
        <v>0.43</v>
      </c>
      <c r="AM85" s="39">
        <v>0.5</v>
      </c>
      <c r="AN85" s="39">
        <v>0.41</v>
      </c>
      <c r="AO85" s="39">
        <v>0.45</v>
      </c>
      <c r="AP85" s="39">
        <v>0.5</v>
      </c>
      <c r="AQ85" s="39">
        <v>0.5</v>
      </c>
      <c r="AR85" s="39">
        <v>0.52</v>
      </c>
      <c r="AS85" s="52"/>
      <c r="AT85" s="52"/>
      <c r="AU85" s="52"/>
      <c r="AV85" s="52"/>
      <c r="AW85" s="52"/>
      <c r="AX85" s="52"/>
      <c r="AY85" s="52"/>
      <c r="AZ85" s="52"/>
    </row>
    <row r="86" spans="1:68">
      <c r="A86" s="12"/>
      <c r="B86" s="12"/>
      <c r="C86" t="s">
        <v>161</v>
      </c>
      <c r="D86" s="8"/>
      <c r="E86" s="34" t="s">
        <v>92</v>
      </c>
      <c r="F86" s="39"/>
      <c r="G86" s="51">
        <v>0.96599999999999997</v>
      </c>
      <c r="H86" s="51">
        <v>0.63</v>
      </c>
      <c r="I86" s="51">
        <v>0.75</v>
      </c>
      <c r="J86" s="51">
        <v>1.599</v>
      </c>
      <c r="K86" s="51">
        <v>1.246</v>
      </c>
      <c r="L86" s="51">
        <v>1.4079999999999999</v>
      </c>
      <c r="M86" s="51">
        <v>1.38099999999999</v>
      </c>
      <c r="N86" s="51">
        <v>0.316</v>
      </c>
      <c r="O86" s="51">
        <v>1.18</v>
      </c>
      <c r="P86" s="51">
        <v>1.222</v>
      </c>
      <c r="Q86" s="51">
        <v>0.75</v>
      </c>
      <c r="R86" s="51">
        <v>7.4999999999999997E-2</v>
      </c>
      <c r="S86" s="51">
        <v>0.95899999999999996</v>
      </c>
      <c r="T86" s="51">
        <v>1.127</v>
      </c>
      <c r="U86" s="51">
        <v>1.17099999999999</v>
      </c>
      <c r="V86" s="51">
        <v>1.1499999999999999</v>
      </c>
      <c r="W86" s="51">
        <v>1.1519999999999999</v>
      </c>
      <c r="X86" s="51">
        <v>1.1040000000000001</v>
      </c>
      <c r="Y86" s="51">
        <v>3</v>
      </c>
      <c r="Z86" s="51">
        <v>3</v>
      </c>
      <c r="AA86" s="51">
        <v>1.115</v>
      </c>
      <c r="AB86" s="51">
        <v>1.115</v>
      </c>
      <c r="AC86" s="51">
        <v>0</v>
      </c>
      <c r="AD86" s="51">
        <v>0</v>
      </c>
      <c r="AE86" s="51">
        <v>0</v>
      </c>
      <c r="AF86" s="51">
        <v>0</v>
      </c>
      <c r="AG86" s="51">
        <v>0</v>
      </c>
      <c r="AH86" s="51">
        <v>0</v>
      </c>
      <c r="AI86" s="51">
        <v>0</v>
      </c>
      <c r="AJ86" s="51">
        <v>0</v>
      </c>
      <c r="AK86" s="51">
        <v>0</v>
      </c>
      <c r="AL86" s="51">
        <v>0</v>
      </c>
      <c r="AM86" s="51">
        <v>0</v>
      </c>
      <c r="AN86" s="51">
        <v>0</v>
      </c>
      <c r="AO86" s="51">
        <v>0</v>
      </c>
      <c r="AP86" s="51">
        <v>0</v>
      </c>
      <c r="AQ86" s="51">
        <v>0</v>
      </c>
      <c r="AR86" s="51">
        <v>0</v>
      </c>
      <c r="AS86" s="52"/>
      <c r="AT86" s="52"/>
      <c r="AU86" s="52"/>
      <c r="AV86" s="52"/>
      <c r="AW86" s="52"/>
      <c r="AX86" s="52"/>
      <c r="AY86" s="52"/>
      <c r="AZ86" s="52"/>
    </row>
    <row r="87" spans="1:68">
      <c r="A87" s="12"/>
      <c r="B87" s="12"/>
      <c r="C87" t="s">
        <v>162</v>
      </c>
      <c r="D87" s="8"/>
      <c r="E87" s="34" t="s">
        <v>92</v>
      </c>
      <c r="F87" s="39"/>
      <c r="G87" s="51">
        <v>2.5000000000000001E-2</v>
      </c>
      <c r="H87" s="51">
        <v>0.89700000000000002</v>
      </c>
      <c r="I87" s="51">
        <v>0.29899999999999999</v>
      </c>
      <c r="J87" s="51">
        <v>0.29899999999999999</v>
      </c>
      <c r="K87" s="51">
        <v>0.29899999999999999</v>
      </c>
      <c r="L87" s="51">
        <v>0.29899999999999999</v>
      </c>
      <c r="M87" s="51">
        <v>0.22500000000000001</v>
      </c>
      <c r="N87" s="51">
        <v>0</v>
      </c>
      <c r="O87" s="51">
        <v>0.29899999999999999</v>
      </c>
      <c r="P87" s="51">
        <v>0.188</v>
      </c>
      <c r="Q87" s="51">
        <v>0</v>
      </c>
      <c r="R87" s="51">
        <v>0</v>
      </c>
      <c r="S87" s="51">
        <v>0.29899999999999999</v>
      </c>
      <c r="T87" s="51">
        <v>0.35299999999999998</v>
      </c>
      <c r="U87" s="51">
        <v>0.29899999999999999</v>
      </c>
      <c r="V87" s="51">
        <v>0.54100000000000004</v>
      </c>
      <c r="W87" s="51">
        <v>0.29899999999999999</v>
      </c>
      <c r="X87" s="51">
        <v>1.129</v>
      </c>
      <c r="Y87" s="51">
        <v>0.29899999999999999</v>
      </c>
      <c r="Z87" s="51">
        <v>0.29899999999999999</v>
      </c>
      <c r="AA87" s="51">
        <v>0</v>
      </c>
      <c r="AB87" s="51">
        <v>0</v>
      </c>
      <c r="AC87" s="51">
        <v>0</v>
      </c>
      <c r="AD87" s="51">
        <v>0</v>
      </c>
      <c r="AE87" s="51">
        <v>0</v>
      </c>
      <c r="AF87" s="51">
        <v>0</v>
      </c>
      <c r="AG87" s="51">
        <v>0</v>
      </c>
      <c r="AH87" s="51">
        <v>0</v>
      </c>
      <c r="AI87" s="51">
        <v>0</v>
      </c>
      <c r="AJ87" s="51">
        <v>0</v>
      </c>
      <c r="AK87" s="51">
        <v>0</v>
      </c>
      <c r="AL87" s="51">
        <v>0</v>
      </c>
      <c r="AM87" s="51">
        <v>0</v>
      </c>
      <c r="AN87" s="51">
        <v>0</v>
      </c>
      <c r="AO87" s="51">
        <v>0</v>
      </c>
      <c r="AP87" s="51">
        <v>0</v>
      </c>
      <c r="AQ87" s="51">
        <v>0</v>
      </c>
      <c r="AR87" s="51">
        <v>0</v>
      </c>
      <c r="AS87" s="52"/>
      <c r="AT87" s="52"/>
      <c r="AU87" s="52"/>
      <c r="AV87" s="52"/>
      <c r="AW87" s="52"/>
      <c r="AX87" s="52"/>
      <c r="AY87" s="52"/>
      <c r="AZ87" s="52"/>
    </row>
    <row r="88" spans="1:68">
      <c r="A88" s="12"/>
      <c r="B88" s="12"/>
      <c r="C88" t="s">
        <v>168</v>
      </c>
      <c r="D88" s="8"/>
      <c r="E88" s="34" t="s">
        <v>92</v>
      </c>
      <c r="F88" s="39"/>
      <c r="G88" s="51">
        <v>0</v>
      </c>
      <c r="H88" s="51">
        <v>0</v>
      </c>
      <c r="I88" s="51">
        <v>0</v>
      </c>
      <c r="J88" s="51">
        <v>0</v>
      </c>
      <c r="K88" s="51">
        <v>0</v>
      </c>
      <c r="L88" s="51">
        <v>0</v>
      </c>
      <c r="M88" s="51">
        <v>0</v>
      </c>
      <c r="N88" s="51">
        <v>0</v>
      </c>
      <c r="O88" s="51">
        <v>0</v>
      </c>
      <c r="P88" s="51">
        <v>0</v>
      </c>
      <c r="Q88" s="51">
        <v>0</v>
      </c>
      <c r="R88" s="51">
        <v>0</v>
      </c>
      <c r="S88" s="51">
        <v>0</v>
      </c>
      <c r="T88" s="51">
        <v>0</v>
      </c>
      <c r="U88" s="51">
        <v>0</v>
      </c>
      <c r="V88" s="51">
        <v>0</v>
      </c>
      <c r="W88" s="51">
        <v>0</v>
      </c>
      <c r="X88" s="51">
        <v>0</v>
      </c>
      <c r="Y88" s="51">
        <v>0</v>
      </c>
      <c r="Z88" s="51">
        <v>0</v>
      </c>
      <c r="AA88" s="51">
        <v>0</v>
      </c>
      <c r="AB88" s="51">
        <v>0</v>
      </c>
      <c r="AC88" s="51">
        <v>0</v>
      </c>
      <c r="AD88" s="51">
        <v>0</v>
      </c>
      <c r="AE88" s="51">
        <v>0</v>
      </c>
      <c r="AF88" s="51">
        <v>0</v>
      </c>
      <c r="AG88" s="51">
        <v>0</v>
      </c>
      <c r="AH88" s="51">
        <v>0</v>
      </c>
      <c r="AI88" s="51">
        <v>0</v>
      </c>
      <c r="AJ88" s="51">
        <v>0</v>
      </c>
      <c r="AK88" s="51">
        <v>0</v>
      </c>
      <c r="AL88" s="51">
        <v>0</v>
      </c>
      <c r="AM88" s="51">
        <v>0</v>
      </c>
      <c r="AN88" s="51">
        <v>0</v>
      </c>
      <c r="AO88" s="51">
        <v>0</v>
      </c>
      <c r="AP88" s="51">
        <v>0</v>
      </c>
      <c r="AQ88" s="51">
        <v>0</v>
      </c>
      <c r="AR88" s="51">
        <v>0</v>
      </c>
      <c r="AS88" s="52"/>
      <c r="AT88" s="52"/>
      <c r="AU88" s="52"/>
      <c r="AV88" s="52"/>
      <c r="AW88" s="52"/>
      <c r="AX88" s="52"/>
      <c r="AY88" s="52"/>
      <c r="AZ88" s="52"/>
    </row>
    <row r="89" spans="1:68">
      <c r="A89" s="12"/>
      <c r="B89" s="12"/>
      <c r="C89" s="8" t="s">
        <v>169</v>
      </c>
      <c r="D89" s="8"/>
      <c r="E89" s="34" t="s">
        <v>92</v>
      </c>
      <c r="F89" s="39" t="s">
        <v>159</v>
      </c>
      <c r="G89" s="39">
        <v>0</v>
      </c>
      <c r="H89" s="39">
        <v>0</v>
      </c>
      <c r="I89" s="39">
        <v>0</v>
      </c>
      <c r="J89" s="39">
        <v>0</v>
      </c>
      <c r="K89" s="39">
        <v>0</v>
      </c>
      <c r="L89" s="39">
        <v>0</v>
      </c>
      <c r="M89" s="39">
        <v>0</v>
      </c>
      <c r="N89" s="39">
        <v>1.2</v>
      </c>
      <c r="O89" s="39">
        <v>0</v>
      </c>
      <c r="P89" s="39">
        <v>0</v>
      </c>
      <c r="Q89" s="39">
        <v>0</v>
      </c>
      <c r="R89" s="39">
        <v>0</v>
      </c>
      <c r="S89" s="39">
        <v>0</v>
      </c>
      <c r="T89" s="39">
        <v>0</v>
      </c>
      <c r="U89" s="39">
        <v>0.59</v>
      </c>
      <c r="V89" s="39">
        <v>0</v>
      </c>
      <c r="W89" s="39">
        <v>0</v>
      </c>
      <c r="X89" s="39">
        <v>0</v>
      </c>
      <c r="Y89" s="39">
        <v>0</v>
      </c>
      <c r="Z89" s="39">
        <v>0</v>
      </c>
      <c r="AA89" s="39">
        <v>0.2</v>
      </c>
      <c r="AB89" s="39">
        <v>0</v>
      </c>
      <c r="AC89" s="39">
        <v>0</v>
      </c>
      <c r="AD89" s="39">
        <v>0</v>
      </c>
      <c r="AE89" s="39">
        <v>0.3</v>
      </c>
      <c r="AF89" s="39">
        <v>0</v>
      </c>
      <c r="AG89" s="39">
        <v>0</v>
      </c>
      <c r="AH89" s="39">
        <v>0</v>
      </c>
      <c r="AI89" s="39">
        <v>0</v>
      </c>
      <c r="AJ89" s="39">
        <v>0.2</v>
      </c>
      <c r="AK89" s="39">
        <v>0</v>
      </c>
      <c r="AL89" s="39">
        <v>0</v>
      </c>
      <c r="AM89" s="39">
        <v>0</v>
      </c>
      <c r="AN89" s="39">
        <v>0</v>
      </c>
      <c r="AO89" s="39">
        <v>0</v>
      </c>
      <c r="AP89" s="39">
        <v>0</v>
      </c>
      <c r="AQ89" s="39">
        <v>0</v>
      </c>
      <c r="AR89" s="39">
        <v>0</v>
      </c>
      <c r="AS89" s="52"/>
      <c r="AT89" s="52"/>
      <c r="AU89" s="52"/>
      <c r="AV89" s="52"/>
      <c r="AW89" s="52"/>
      <c r="AX89" s="52"/>
      <c r="AY89" s="52"/>
      <c r="AZ89" s="52"/>
    </row>
    <row r="90" spans="1:68">
      <c r="A90" s="12"/>
      <c r="B90" s="12"/>
      <c r="C90" s="8" t="s">
        <v>170</v>
      </c>
      <c r="D90" s="8"/>
      <c r="E90" s="34" t="s">
        <v>92</v>
      </c>
      <c r="F90" s="39" t="s">
        <v>159</v>
      </c>
      <c r="G90" s="39">
        <v>0.83</v>
      </c>
      <c r="H90" s="39">
        <v>1.29</v>
      </c>
      <c r="I90" s="39">
        <v>2.5099999999999998</v>
      </c>
      <c r="J90" s="39">
        <v>1.56</v>
      </c>
      <c r="K90" s="39">
        <v>1.71</v>
      </c>
      <c r="L90" s="39">
        <v>1.6</v>
      </c>
      <c r="M90" s="39">
        <v>0.67</v>
      </c>
      <c r="N90" s="39">
        <v>0.9</v>
      </c>
      <c r="O90" s="39">
        <v>0.79</v>
      </c>
      <c r="P90" s="39">
        <v>0.74</v>
      </c>
      <c r="Q90" s="39">
        <v>2.74</v>
      </c>
      <c r="R90" s="39">
        <v>1.76</v>
      </c>
      <c r="S90" s="39">
        <v>1.7</v>
      </c>
      <c r="T90" s="39">
        <v>2.21</v>
      </c>
      <c r="U90" s="39">
        <v>3.94</v>
      </c>
      <c r="V90" s="39">
        <v>1.17</v>
      </c>
      <c r="W90" s="39">
        <v>1.24</v>
      </c>
      <c r="X90" s="39">
        <v>1.75</v>
      </c>
      <c r="Y90" s="39">
        <v>1.54</v>
      </c>
      <c r="Z90" s="39">
        <v>1.1200000000000001</v>
      </c>
      <c r="AA90" s="39">
        <v>1.36</v>
      </c>
      <c r="AB90" s="39">
        <v>1.3</v>
      </c>
      <c r="AC90" s="39">
        <v>1.1399999999999999</v>
      </c>
      <c r="AD90" s="39">
        <v>1.21</v>
      </c>
      <c r="AE90" s="39">
        <v>2.15</v>
      </c>
      <c r="AF90" s="39">
        <v>0.93</v>
      </c>
      <c r="AG90" s="39">
        <v>0.83</v>
      </c>
      <c r="AH90" s="39">
        <v>0.9</v>
      </c>
      <c r="AI90" s="39">
        <v>0.82</v>
      </c>
      <c r="AJ90" s="39">
        <v>0.43</v>
      </c>
      <c r="AK90" s="39">
        <v>0.56999999999999995</v>
      </c>
      <c r="AL90" s="39">
        <v>0.33</v>
      </c>
      <c r="AM90" s="39">
        <v>0.48</v>
      </c>
      <c r="AN90" s="39">
        <v>0.54</v>
      </c>
      <c r="AO90" s="39">
        <v>0.59</v>
      </c>
      <c r="AP90" s="39">
        <v>0.74</v>
      </c>
      <c r="AQ90" s="39">
        <v>1.27</v>
      </c>
      <c r="AR90" s="39">
        <v>0.94</v>
      </c>
      <c r="AS90" s="52"/>
      <c r="AT90" s="52"/>
      <c r="AU90" s="52"/>
      <c r="AV90" s="52"/>
      <c r="AW90" s="52"/>
      <c r="AX90" s="52"/>
      <c r="AY90" s="52"/>
      <c r="AZ90" s="52"/>
    </row>
    <row r="91" spans="1:68">
      <c r="A91" s="12"/>
      <c r="B91" s="12"/>
      <c r="C91" s="8" t="s">
        <v>171</v>
      </c>
      <c r="D91" s="8"/>
      <c r="E91" s="34" t="s">
        <v>92</v>
      </c>
      <c r="F91" s="39" t="s">
        <v>159</v>
      </c>
      <c r="G91" s="39">
        <v>1.1200000000000001</v>
      </c>
      <c r="H91" s="39">
        <v>2.13</v>
      </c>
      <c r="I91" s="39">
        <v>5.82</v>
      </c>
      <c r="J91" s="39">
        <v>6.18</v>
      </c>
      <c r="K91" s="39">
        <v>7.59</v>
      </c>
      <c r="L91" s="39">
        <v>6.1</v>
      </c>
      <c r="M91" s="39">
        <v>5.21</v>
      </c>
      <c r="N91" s="39">
        <v>4.1399999999999997</v>
      </c>
      <c r="O91" s="39">
        <v>2.08</v>
      </c>
      <c r="P91" s="39">
        <v>2.5299999999999998</v>
      </c>
      <c r="Q91" s="39">
        <v>3.49</v>
      </c>
      <c r="R91" s="39">
        <v>3.98</v>
      </c>
      <c r="S91" s="39">
        <v>3.06</v>
      </c>
      <c r="T91" s="39">
        <v>2.4300000000000002</v>
      </c>
      <c r="U91" s="39">
        <v>3.49</v>
      </c>
      <c r="V91" s="39">
        <v>2.4900000000000002</v>
      </c>
      <c r="W91" s="39">
        <v>2.62</v>
      </c>
      <c r="X91" s="39">
        <v>5.48</v>
      </c>
      <c r="Y91" s="39">
        <v>6.48</v>
      </c>
      <c r="Z91" s="39">
        <v>5.73</v>
      </c>
      <c r="AA91" s="39">
        <v>4.0599999999999996</v>
      </c>
      <c r="AB91" s="39">
        <v>5.12</v>
      </c>
      <c r="AC91" s="39">
        <v>3.36</v>
      </c>
      <c r="AD91" s="39">
        <v>3.54</v>
      </c>
      <c r="AE91" s="39">
        <v>3.71</v>
      </c>
      <c r="AF91" s="39">
        <v>3.83</v>
      </c>
      <c r="AG91" s="39">
        <v>2.84</v>
      </c>
      <c r="AH91" s="39">
        <v>2.37</v>
      </c>
      <c r="AI91" s="39">
        <v>1.52</v>
      </c>
      <c r="AJ91" s="39">
        <v>1.03</v>
      </c>
      <c r="AK91" s="39">
        <v>1.21</v>
      </c>
      <c r="AL91" s="39">
        <v>3</v>
      </c>
      <c r="AM91" s="39">
        <v>6.02</v>
      </c>
      <c r="AN91" s="39">
        <v>7.19</v>
      </c>
      <c r="AO91" s="39">
        <v>6.16</v>
      </c>
      <c r="AP91" s="39">
        <v>4.17</v>
      </c>
      <c r="AQ91" s="39">
        <v>4.1399999999999997</v>
      </c>
      <c r="AR91" s="39">
        <v>1.99</v>
      </c>
      <c r="AS91" s="52"/>
      <c r="AT91" s="52"/>
      <c r="AU91" s="52"/>
      <c r="AV91" s="52"/>
      <c r="AW91" s="52"/>
      <c r="AX91" s="52"/>
      <c r="AY91" s="52"/>
      <c r="AZ91" s="52"/>
    </row>
    <row r="92" spans="1:68">
      <c r="A92" s="40"/>
      <c r="B92" s="12"/>
      <c r="C92" s="8" t="s">
        <v>172</v>
      </c>
      <c r="D92" s="8"/>
      <c r="E92" s="34" t="s">
        <v>92</v>
      </c>
      <c r="F92" s="39" t="s">
        <v>159</v>
      </c>
      <c r="G92" s="39">
        <v>0.02</v>
      </c>
      <c r="H92" s="39">
        <v>0.02</v>
      </c>
      <c r="I92" s="39">
        <v>0.02</v>
      </c>
      <c r="J92" s="39">
        <v>0.02</v>
      </c>
      <c r="K92" s="39">
        <v>0.02</v>
      </c>
      <c r="L92" s="39">
        <v>0.02</v>
      </c>
      <c r="M92" s="39">
        <v>0.02</v>
      </c>
      <c r="N92" s="39">
        <v>0.02</v>
      </c>
      <c r="O92" s="39">
        <v>0.02</v>
      </c>
      <c r="P92" s="39">
        <v>0.01</v>
      </c>
      <c r="Q92" s="39">
        <v>0</v>
      </c>
      <c r="R92" s="39">
        <v>0</v>
      </c>
      <c r="S92" s="39">
        <v>0</v>
      </c>
      <c r="T92" s="39">
        <v>0</v>
      </c>
      <c r="U92" s="39">
        <v>0</v>
      </c>
      <c r="V92" s="39">
        <v>0</v>
      </c>
      <c r="W92" s="39">
        <v>0</v>
      </c>
      <c r="X92" s="39">
        <v>0</v>
      </c>
      <c r="Y92" s="39">
        <v>0</v>
      </c>
      <c r="Z92" s="39">
        <v>0</v>
      </c>
      <c r="AA92" s="39">
        <v>0</v>
      </c>
      <c r="AB92" s="39">
        <v>0</v>
      </c>
      <c r="AC92" s="39">
        <v>0</v>
      </c>
      <c r="AD92" s="39">
        <v>0</v>
      </c>
      <c r="AE92" s="39">
        <v>0</v>
      </c>
      <c r="AF92" s="39">
        <v>0</v>
      </c>
      <c r="AG92" s="39">
        <v>0</v>
      </c>
      <c r="AH92" s="39">
        <v>0</v>
      </c>
      <c r="AI92" s="39">
        <v>0</v>
      </c>
      <c r="AJ92" s="39">
        <v>0</v>
      </c>
      <c r="AK92" s="39">
        <v>0</v>
      </c>
      <c r="AL92" s="39">
        <v>0</v>
      </c>
      <c r="AM92" s="39">
        <v>0</v>
      </c>
      <c r="AN92" s="39">
        <v>0</v>
      </c>
      <c r="AO92" s="39">
        <v>0</v>
      </c>
      <c r="AP92" s="39">
        <v>0</v>
      </c>
      <c r="AQ92" s="39">
        <v>0</v>
      </c>
      <c r="AR92" s="39">
        <v>0</v>
      </c>
      <c r="AS92" s="52"/>
      <c r="AT92" s="52"/>
      <c r="AU92" s="52"/>
      <c r="AV92" s="52"/>
      <c r="AW92" s="52"/>
      <c r="AX92" s="52"/>
      <c r="AY92" s="52"/>
      <c r="AZ92" s="52"/>
    </row>
    <row r="93" spans="1:68">
      <c r="A93" s="12"/>
      <c r="B93" s="12"/>
      <c r="C93" s="8" t="s">
        <v>173</v>
      </c>
      <c r="D93" s="8"/>
      <c r="E93" s="34" t="s">
        <v>92</v>
      </c>
      <c r="F93" s="39" t="s">
        <v>159</v>
      </c>
      <c r="G93" s="39">
        <v>0</v>
      </c>
      <c r="H93" s="39">
        <v>0</v>
      </c>
      <c r="I93" s="39">
        <v>0</v>
      </c>
      <c r="J93" s="39">
        <v>0</v>
      </c>
      <c r="K93" s="39">
        <v>0</v>
      </c>
      <c r="L93" s="39">
        <v>0</v>
      </c>
      <c r="M93" s="39">
        <v>0</v>
      </c>
      <c r="N93" s="39">
        <v>0.1</v>
      </c>
      <c r="O93" s="39">
        <v>0.57999999999999996</v>
      </c>
      <c r="P93" s="39">
        <v>0.57999999999999996</v>
      </c>
      <c r="Q93" s="39">
        <v>0</v>
      </c>
      <c r="R93" s="39">
        <v>0.57999999999999996</v>
      </c>
      <c r="S93" s="39">
        <v>0.57999999999999996</v>
      </c>
      <c r="T93" s="39">
        <v>0.3</v>
      </c>
      <c r="U93" s="39">
        <v>0</v>
      </c>
      <c r="V93" s="39">
        <v>0</v>
      </c>
      <c r="W93" s="39">
        <v>0</v>
      </c>
      <c r="X93" s="39">
        <v>0.3</v>
      </c>
      <c r="Y93" s="39">
        <v>0</v>
      </c>
      <c r="Z93" s="39">
        <v>0</v>
      </c>
      <c r="AA93" s="39">
        <v>0.5</v>
      </c>
      <c r="AB93" s="39">
        <v>0</v>
      </c>
      <c r="AC93" s="39">
        <v>0</v>
      </c>
      <c r="AD93" s="39">
        <v>0.5</v>
      </c>
      <c r="AE93" s="39">
        <v>0</v>
      </c>
      <c r="AF93" s="39">
        <v>0.5</v>
      </c>
      <c r="AG93" s="39">
        <v>0</v>
      </c>
      <c r="AH93" s="39">
        <v>0</v>
      </c>
      <c r="AI93" s="39">
        <v>0</v>
      </c>
      <c r="AJ93" s="39">
        <v>0.48</v>
      </c>
      <c r="AK93" s="39">
        <v>0</v>
      </c>
      <c r="AL93" s="39">
        <v>0</v>
      </c>
      <c r="AM93" s="39">
        <v>0</v>
      </c>
      <c r="AN93" s="39">
        <v>0</v>
      </c>
      <c r="AO93" s="39">
        <v>0</v>
      </c>
      <c r="AP93" s="39">
        <v>0</v>
      </c>
      <c r="AQ93" s="39">
        <v>0</v>
      </c>
      <c r="AR93" s="39">
        <v>0</v>
      </c>
      <c r="AS93" s="52"/>
      <c r="AT93" s="52"/>
      <c r="AU93" s="52"/>
      <c r="AV93" s="52"/>
      <c r="AW93" s="52"/>
      <c r="AX93" s="52"/>
      <c r="AY93" s="52"/>
      <c r="AZ93" s="52"/>
    </row>
    <row r="94" spans="1:68">
      <c r="A94" s="12"/>
      <c r="B94" s="12"/>
      <c r="C94" s="8" t="s">
        <v>174</v>
      </c>
      <c r="D94" s="8"/>
      <c r="E94" s="34" t="s">
        <v>92</v>
      </c>
      <c r="F94" s="39" t="s">
        <v>159</v>
      </c>
      <c r="G94" s="39">
        <v>0.18</v>
      </c>
      <c r="H94" s="39">
        <v>0.09</v>
      </c>
      <c r="I94" s="39">
        <v>0.04</v>
      </c>
      <c r="J94" s="39">
        <v>0</v>
      </c>
      <c r="K94" s="39">
        <v>0.65</v>
      </c>
      <c r="L94" s="39">
        <v>0</v>
      </c>
      <c r="M94" s="39">
        <v>0</v>
      </c>
      <c r="N94" s="39">
        <v>0</v>
      </c>
      <c r="O94" s="39">
        <v>0</v>
      </c>
      <c r="P94" s="39">
        <v>0</v>
      </c>
      <c r="Q94" s="39">
        <v>0</v>
      </c>
      <c r="R94" s="39">
        <v>0</v>
      </c>
      <c r="S94" s="39">
        <v>0</v>
      </c>
      <c r="T94" s="39">
        <v>0</v>
      </c>
      <c r="U94" s="39">
        <v>0</v>
      </c>
      <c r="V94" s="39">
        <v>0</v>
      </c>
      <c r="W94" s="39">
        <v>0</v>
      </c>
      <c r="X94" s="39">
        <v>0</v>
      </c>
      <c r="Y94" s="39">
        <v>0</v>
      </c>
      <c r="Z94" s="39">
        <v>0</v>
      </c>
      <c r="AA94" s="39">
        <v>0</v>
      </c>
      <c r="AB94" s="39">
        <v>0</v>
      </c>
      <c r="AC94" s="39">
        <v>0</v>
      </c>
      <c r="AD94" s="39">
        <v>0</v>
      </c>
      <c r="AE94" s="39">
        <v>0</v>
      </c>
      <c r="AF94" s="39">
        <v>0</v>
      </c>
      <c r="AG94" s="39">
        <v>0</v>
      </c>
      <c r="AH94" s="39">
        <v>0</v>
      </c>
      <c r="AI94" s="39">
        <v>0</v>
      </c>
      <c r="AJ94" s="39">
        <v>0</v>
      </c>
      <c r="AK94" s="39">
        <v>0</v>
      </c>
      <c r="AL94" s="39">
        <v>0</v>
      </c>
      <c r="AM94" s="39">
        <v>0</v>
      </c>
      <c r="AN94" s="39">
        <v>0</v>
      </c>
      <c r="AO94" s="39">
        <v>0</v>
      </c>
      <c r="AP94" s="39">
        <v>0</v>
      </c>
      <c r="AQ94" s="39">
        <v>0</v>
      </c>
      <c r="AR94" s="39">
        <v>0</v>
      </c>
      <c r="AS94" s="52"/>
      <c r="AT94" s="52"/>
      <c r="AU94" s="52"/>
      <c r="AV94" s="52"/>
      <c r="AW94" s="52"/>
      <c r="AX94" s="52"/>
      <c r="AY94" s="52"/>
      <c r="AZ94" s="52"/>
    </row>
    <row r="95" spans="1:68">
      <c r="A95" s="40"/>
      <c r="B95" s="12"/>
      <c r="C95" s="8" t="s">
        <v>163</v>
      </c>
      <c r="D95" s="8"/>
      <c r="E95" s="34" t="s">
        <v>92</v>
      </c>
      <c r="F95" s="39" t="s">
        <v>159</v>
      </c>
      <c r="G95" s="39">
        <v>0.38</v>
      </c>
      <c r="H95" s="39">
        <v>4.03</v>
      </c>
      <c r="I95" s="39">
        <v>4</v>
      </c>
      <c r="J95" s="39">
        <v>5</v>
      </c>
      <c r="K95" s="39">
        <v>4</v>
      </c>
      <c r="L95" s="39">
        <v>4</v>
      </c>
      <c r="M95" s="39">
        <v>4</v>
      </c>
      <c r="N95" s="39">
        <v>6</v>
      </c>
      <c r="O95" s="39">
        <v>5</v>
      </c>
      <c r="P95" s="39">
        <v>7</v>
      </c>
      <c r="Q95" s="39">
        <v>5</v>
      </c>
      <c r="R95" s="39">
        <v>7</v>
      </c>
      <c r="S95" s="39">
        <v>11.66</v>
      </c>
      <c r="T95" s="39">
        <v>7.48</v>
      </c>
      <c r="U95" s="39">
        <v>5.99</v>
      </c>
      <c r="V95" s="39">
        <v>4.01</v>
      </c>
      <c r="W95" s="39">
        <v>5.18</v>
      </c>
      <c r="X95" s="39">
        <v>7.71</v>
      </c>
      <c r="Y95" s="39">
        <v>8.4600000000000009</v>
      </c>
      <c r="Z95" s="39">
        <v>6.39</v>
      </c>
      <c r="AA95" s="39">
        <v>6.35</v>
      </c>
      <c r="AB95" s="39">
        <v>4.71</v>
      </c>
      <c r="AC95" s="39">
        <v>7.37</v>
      </c>
      <c r="AD95" s="39">
        <v>6.19</v>
      </c>
      <c r="AE95" s="39">
        <v>3.05</v>
      </c>
      <c r="AF95" s="39">
        <v>2.12</v>
      </c>
      <c r="AG95" s="39">
        <v>1.22</v>
      </c>
      <c r="AH95" s="39">
        <v>1.57</v>
      </c>
      <c r="AI95" s="39">
        <v>0.98</v>
      </c>
      <c r="AJ95" s="39">
        <v>1.5</v>
      </c>
      <c r="AK95" s="39">
        <v>1.1499999999999999</v>
      </c>
      <c r="AL95" s="39">
        <v>2.13</v>
      </c>
      <c r="AM95" s="39">
        <v>2.73</v>
      </c>
      <c r="AN95" s="39">
        <v>3.77</v>
      </c>
      <c r="AO95" s="39">
        <v>4.5999999999999996</v>
      </c>
      <c r="AP95" s="39">
        <v>5.59</v>
      </c>
      <c r="AQ95" s="39">
        <v>4.58</v>
      </c>
      <c r="AR95" s="39">
        <v>2.14</v>
      </c>
      <c r="AS95" s="52"/>
      <c r="AT95" s="52"/>
      <c r="AU95" s="52"/>
      <c r="AV95" s="52"/>
      <c r="AW95" s="52"/>
      <c r="AX95" s="52"/>
      <c r="AY95" s="52"/>
      <c r="AZ95" s="52"/>
    </row>
    <row r="96" spans="1:68">
      <c r="A96" s="40"/>
      <c r="B96" s="12"/>
      <c r="C96" s="8" t="s">
        <v>175</v>
      </c>
      <c r="D96" s="8"/>
      <c r="E96" s="34" t="s">
        <v>92</v>
      </c>
      <c r="F96" s="39" t="s">
        <v>159</v>
      </c>
      <c r="G96" s="39">
        <v>0</v>
      </c>
      <c r="H96" s="39">
        <v>0</v>
      </c>
      <c r="I96" s="39">
        <v>0.09</v>
      </c>
      <c r="J96" s="39">
        <v>0</v>
      </c>
      <c r="K96" s="39">
        <v>0</v>
      </c>
      <c r="L96" s="39">
        <v>0</v>
      </c>
      <c r="M96" s="39">
        <v>0</v>
      </c>
      <c r="N96" s="39">
        <v>0</v>
      </c>
      <c r="O96" s="39">
        <v>0</v>
      </c>
      <c r="P96" s="39">
        <v>0</v>
      </c>
      <c r="Q96" s="39">
        <v>0</v>
      </c>
      <c r="R96" s="39">
        <v>0</v>
      </c>
      <c r="S96" s="39">
        <v>0</v>
      </c>
      <c r="T96" s="39">
        <v>0</v>
      </c>
      <c r="U96" s="39">
        <v>0</v>
      </c>
      <c r="V96" s="39">
        <v>0</v>
      </c>
      <c r="W96" s="39">
        <v>0</v>
      </c>
      <c r="X96" s="39">
        <v>0</v>
      </c>
      <c r="Y96" s="39">
        <v>0</v>
      </c>
      <c r="Z96" s="39">
        <v>0</v>
      </c>
      <c r="AA96" s="39">
        <v>0</v>
      </c>
      <c r="AB96" s="39">
        <v>0</v>
      </c>
      <c r="AC96" s="39">
        <v>0</v>
      </c>
      <c r="AD96" s="39">
        <v>0</v>
      </c>
      <c r="AE96" s="39">
        <v>0</v>
      </c>
      <c r="AF96" s="39">
        <v>0</v>
      </c>
      <c r="AG96" s="39">
        <v>0</v>
      </c>
      <c r="AH96" s="39">
        <v>0</v>
      </c>
      <c r="AI96" s="39">
        <v>0</v>
      </c>
      <c r="AJ96" s="39">
        <v>0</v>
      </c>
      <c r="AK96" s="39">
        <v>0</v>
      </c>
      <c r="AL96" s="39">
        <v>0</v>
      </c>
      <c r="AM96" s="39">
        <v>0</v>
      </c>
      <c r="AN96" s="39">
        <v>0</v>
      </c>
      <c r="AO96" s="39">
        <v>0</v>
      </c>
      <c r="AP96" s="39">
        <v>0</v>
      </c>
      <c r="AQ96" s="39">
        <v>0</v>
      </c>
      <c r="AR96" s="39">
        <v>0</v>
      </c>
      <c r="AS96" s="52"/>
      <c r="AT96" s="52"/>
      <c r="AU96" s="52"/>
      <c r="AV96" s="52"/>
      <c r="AW96" s="52"/>
      <c r="AX96" s="52"/>
      <c r="AY96" s="52"/>
      <c r="AZ96" s="52"/>
    </row>
    <row r="97" spans="1:68">
      <c r="A97" s="40"/>
      <c r="B97" s="12"/>
      <c r="C97" s="8" t="s">
        <v>176</v>
      </c>
      <c r="D97" s="8"/>
      <c r="E97" s="34" t="s">
        <v>92</v>
      </c>
      <c r="F97" s="39" t="s">
        <v>159</v>
      </c>
      <c r="G97" s="39">
        <v>0</v>
      </c>
      <c r="H97" s="39">
        <v>0</v>
      </c>
      <c r="I97" s="39">
        <v>0.2</v>
      </c>
      <c r="J97" s="39">
        <v>0.2</v>
      </c>
      <c r="K97" s="39">
        <v>0</v>
      </c>
      <c r="L97" s="39">
        <v>0.4</v>
      </c>
      <c r="M97" s="39">
        <v>0</v>
      </c>
      <c r="N97" s="39">
        <v>0.4</v>
      </c>
      <c r="O97" s="39">
        <v>0</v>
      </c>
      <c r="P97" s="39">
        <v>0.4</v>
      </c>
      <c r="Q97" s="39">
        <v>0</v>
      </c>
      <c r="R97" s="39">
        <v>0.4</v>
      </c>
      <c r="S97" s="39">
        <v>1</v>
      </c>
      <c r="T97" s="39">
        <v>0.6</v>
      </c>
      <c r="U97" s="39">
        <v>0.6</v>
      </c>
      <c r="V97" s="39">
        <v>0.2</v>
      </c>
      <c r="W97" s="39">
        <v>0.6</v>
      </c>
      <c r="X97" s="39">
        <v>0.6</v>
      </c>
      <c r="Y97" s="39">
        <v>0.2</v>
      </c>
      <c r="Z97" s="39">
        <v>0.6</v>
      </c>
      <c r="AA97" s="39">
        <v>0.7</v>
      </c>
      <c r="AB97" s="39">
        <v>0.8</v>
      </c>
      <c r="AC97" s="39">
        <v>0.8</v>
      </c>
      <c r="AD97" s="39">
        <v>1</v>
      </c>
      <c r="AE97" s="39">
        <v>0.7</v>
      </c>
      <c r="AF97" s="39">
        <v>1</v>
      </c>
      <c r="AG97" s="39">
        <v>0.7</v>
      </c>
      <c r="AH97" s="39">
        <v>0.7</v>
      </c>
      <c r="AI97" s="39">
        <v>0</v>
      </c>
      <c r="AJ97" s="39">
        <v>0.6</v>
      </c>
      <c r="AK97" s="39">
        <v>0.6</v>
      </c>
      <c r="AL97" s="39">
        <v>0.3</v>
      </c>
      <c r="AM97" s="39">
        <v>0.9</v>
      </c>
      <c r="AN97" s="39">
        <v>0.6</v>
      </c>
      <c r="AO97" s="39">
        <v>0.6</v>
      </c>
      <c r="AP97" s="39">
        <v>0.6</v>
      </c>
      <c r="AQ97" s="39">
        <v>0.3</v>
      </c>
      <c r="AR97" s="39">
        <v>0.6</v>
      </c>
      <c r="AS97" s="52"/>
      <c r="AT97" s="52"/>
      <c r="AU97" s="52"/>
      <c r="AV97" s="52"/>
      <c r="AW97" s="52"/>
      <c r="AX97" s="52"/>
      <c r="AY97" s="52"/>
      <c r="AZ97" s="52"/>
    </row>
    <row r="98" spans="1:68">
      <c r="A98" s="40"/>
      <c r="B98" s="12"/>
      <c r="C98" s="8" t="s">
        <v>177</v>
      </c>
      <c r="D98" s="8"/>
      <c r="E98" s="34" t="s">
        <v>92</v>
      </c>
      <c r="F98" s="39" t="s">
        <v>159</v>
      </c>
      <c r="G98" s="39">
        <v>0</v>
      </c>
      <c r="H98" s="39">
        <v>0</v>
      </c>
      <c r="I98" s="39">
        <v>0.74</v>
      </c>
      <c r="J98" s="39">
        <v>1.42</v>
      </c>
      <c r="K98" s="39">
        <v>1.3</v>
      </c>
      <c r="L98" s="39">
        <v>1.99</v>
      </c>
      <c r="M98" s="39">
        <v>0</v>
      </c>
      <c r="N98" s="39">
        <v>1.45</v>
      </c>
      <c r="O98" s="39">
        <v>0.5</v>
      </c>
      <c r="P98" s="39">
        <v>0.5</v>
      </c>
      <c r="Q98" s="39">
        <v>0.3</v>
      </c>
      <c r="R98" s="39">
        <v>0.5</v>
      </c>
      <c r="S98" s="39">
        <v>0.1</v>
      </c>
      <c r="T98" s="39">
        <v>0.8</v>
      </c>
      <c r="U98" s="39">
        <v>0.2</v>
      </c>
      <c r="V98" s="39">
        <v>0.3</v>
      </c>
      <c r="W98" s="39">
        <v>0.2</v>
      </c>
      <c r="X98" s="39">
        <v>0.2</v>
      </c>
      <c r="Y98" s="39">
        <v>0.4</v>
      </c>
      <c r="Z98" s="39">
        <v>0.4</v>
      </c>
      <c r="AA98" s="39">
        <v>0.4</v>
      </c>
      <c r="AB98" s="39">
        <v>0.49</v>
      </c>
      <c r="AC98" s="39">
        <v>0.28000000000000003</v>
      </c>
      <c r="AD98" s="39">
        <v>0.73</v>
      </c>
      <c r="AE98" s="39">
        <v>0.99</v>
      </c>
      <c r="AF98" s="39">
        <v>0.82</v>
      </c>
      <c r="AG98" s="39">
        <v>0.91</v>
      </c>
      <c r="AH98" s="39">
        <v>1.08</v>
      </c>
      <c r="AI98" s="39">
        <v>0.6</v>
      </c>
      <c r="AJ98" s="39">
        <v>0.6</v>
      </c>
      <c r="AK98" s="39">
        <v>0.5</v>
      </c>
      <c r="AL98" s="39">
        <v>0.4</v>
      </c>
      <c r="AM98" s="39">
        <v>0.3</v>
      </c>
      <c r="AN98" s="39">
        <v>0.3</v>
      </c>
      <c r="AO98" s="39">
        <v>0.3</v>
      </c>
      <c r="AP98" s="39">
        <v>0</v>
      </c>
      <c r="AQ98" s="39">
        <v>0</v>
      </c>
      <c r="AR98" s="39">
        <v>0</v>
      </c>
      <c r="AS98" s="52"/>
      <c r="AT98" s="52"/>
      <c r="AU98" s="52"/>
      <c r="AV98" s="52"/>
      <c r="AW98" s="52"/>
      <c r="AX98" s="52"/>
      <c r="AY98" s="52"/>
      <c r="AZ98" s="52"/>
    </row>
    <row r="99" spans="1:68">
      <c r="A99" s="40"/>
      <c r="B99" s="12"/>
      <c r="C99" s="8" t="s">
        <v>178</v>
      </c>
      <c r="D99" s="8"/>
      <c r="E99" s="34" t="s">
        <v>92</v>
      </c>
      <c r="F99" s="39" t="s">
        <v>159</v>
      </c>
      <c r="G99" s="39">
        <v>0</v>
      </c>
      <c r="H99" s="39">
        <v>0</v>
      </c>
      <c r="I99" s="39">
        <v>0</v>
      </c>
      <c r="J99" s="39">
        <v>0</v>
      </c>
      <c r="K99" s="39">
        <v>0</v>
      </c>
      <c r="L99" s="39">
        <v>0</v>
      </c>
      <c r="M99" s="39">
        <v>0</v>
      </c>
      <c r="N99" s="39">
        <v>0</v>
      </c>
      <c r="O99" s="39">
        <v>0</v>
      </c>
      <c r="P99" s="39">
        <v>0</v>
      </c>
      <c r="Q99" s="39">
        <v>0</v>
      </c>
      <c r="R99" s="39">
        <v>0</v>
      </c>
      <c r="S99" s="39">
        <v>0</v>
      </c>
      <c r="T99" s="39">
        <v>0</v>
      </c>
      <c r="U99" s="39">
        <v>0</v>
      </c>
      <c r="V99" s="39">
        <v>0</v>
      </c>
      <c r="W99" s="39">
        <v>0</v>
      </c>
      <c r="X99" s="39">
        <v>0</v>
      </c>
      <c r="Y99" s="39">
        <v>0</v>
      </c>
      <c r="Z99" s="39">
        <v>0</v>
      </c>
      <c r="AA99" s="39">
        <v>0</v>
      </c>
      <c r="AB99" s="39">
        <v>0</v>
      </c>
      <c r="AC99" s="39">
        <v>0</v>
      </c>
      <c r="AD99" s="39">
        <v>0</v>
      </c>
      <c r="AE99" s="39">
        <v>0</v>
      </c>
      <c r="AF99" s="39">
        <v>0</v>
      </c>
      <c r="AG99" s="39">
        <v>0</v>
      </c>
      <c r="AH99" s="39">
        <v>0</v>
      </c>
      <c r="AI99" s="39">
        <v>0</v>
      </c>
      <c r="AJ99" s="39">
        <v>0</v>
      </c>
      <c r="AK99" s="39">
        <v>0</v>
      </c>
      <c r="AL99" s="39">
        <v>0</v>
      </c>
      <c r="AM99" s="39">
        <v>0</v>
      </c>
      <c r="AN99" s="39">
        <v>0</v>
      </c>
      <c r="AO99" s="39">
        <v>0</v>
      </c>
      <c r="AP99" s="39">
        <v>0</v>
      </c>
      <c r="AQ99" s="39">
        <v>0</v>
      </c>
      <c r="AR99" s="39">
        <v>0</v>
      </c>
      <c r="AS99" s="52"/>
      <c r="AT99" s="52"/>
      <c r="AU99" s="52"/>
      <c r="AV99" s="52"/>
      <c r="AW99" s="52"/>
      <c r="AX99" s="52"/>
      <c r="AY99" s="52"/>
      <c r="AZ99" s="52"/>
    </row>
    <row r="100" spans="1:68">
      <c r="A100" s="40"/>
      <c r="B100" s="12"/>
      <c r="C100" s="8" t="s">
        <v>179</v>
      </c>
      <c r="D100" s="8"/>
      <c r="E100" s="34" t="s">
        <v>92</v>
      </c>
      <c r="F100" s="39" t="s">
        <v>159</v>
      </c>
      <c r="G100" s="39">
        <v>0</v>
      </c>
      <c r="H100" s="39">
        <v>0</v>
      </c>
      <c r="I100" s="39">
        <v>0</v>
      </c>
      <c r="J100" s="39">
        <v>0</v>
      </c>
      <c r="K100" s="39">
        <v>0</v>
      </c>
      <c r="L100" s="39">
        <v>0</v>
      </c>
      <c r="M100" s="39">
        <v>0</v>
      </c>
      <c r="N100" s="39">
        <v>0</v>
      </c>
      <c r="O100" s="39">
        <v>0</v>
      </c>
      <c r="P100" s="39">
        <v>0</v>
      </c>
      <c r="Q100" s="39">
        <v>0</v>
      </c>
      <c r="R100" s="39">
        <v>0</v>
      </c>
      <c r="S100" s="39">
        <v>0</v>
      </c>
      <c r="T100" s="39">
        <v>0</v>
      </c>
      <c r="U100" s="39">
        <v>0</v>
      </c>
      <c r="V100" s="39">
        <v>0</v>
      </c>
      <c r="W100" s="39">
        <v>0</v>
      </c>
      <c r="X100" s="39">
        <v>0</v>
      </c>
      <c r="Y100" s="39">
        <v>0</v>
      </c>
      <c r="Z100" s="39">
        <v>0</v>
      </c>
      <c r="AA100" s="39">
        <v>0</v>
      </c>
      <c r="AB100" s="39">
        <v>0</v>
      </c>
      <c r="AC100" s="39">
        <v>0</v>
      </c>
      <c r="AD100" s="39">
        <v>0</v>
      </c>
      <c r="AE100" s="39">
        <v>0</v>
      </c>
      <c r="AF100" s="39">
        <v>0</v>
      </c>
      <c r="AG100" s="39">
        <v>0</v>
      </c>
      <c r="AH100" s="39">
        <v>0</v>
      </c>
      <c r="AI100" s="39">
        <v>0</v>
      </c>
      <c r="AJ100" s="39">
        <v>0</v>
      </c>
      <c r="AK100" s="39">
        <v>0</v>
      </c>
      <c r="AL100" s="39">
        <v>0</v>
      </c>
      <c r="AM100" s="39">
        <v>0</v>
      </c>
      <c r="AN100" s="39">
        <v>0</v>
      </c>
      <c r="AO100" s="39">
        <v>0</v>
      </c>
      <c r="AP100" s="39">
        <v>0</v>
      </c>
      <c r="AQ100" s="39">
        <v>0</v>
      </c>
      <c r="AR100" s="39">
        <v>0</v>
      </c>
      <c r="AS100" s="52"/>
      <c r="AT100" s="52"/>
      <c r="AU100" s="52"/>
      <c r="AV100" s="52"/>
      <c r="AW100" s="52"/>
      <c r="AX100" s="52"/>
      <c r="AY100" s="52"/>
      <c r="AZ100" s="52"/>
    </row>
    <row r="101" spans="1:68">
      <c r="A101" s="40"/>
      <c r="B101" s="12"/>
      <c r="C101" s="8" t="s">
        <v>180</v>
      </c>
      <c r="D101" s="8"/>
      <c r="E101" s="34" t="s">
        <v>92</v>
      </c>
      <c r="F101" s="39" t="s">
        <v>159</v>
      </c>
      <c r="G101" s="39">
        <v>0</v>
      </c>
      <c r="H101" s="39">
        <v>0</v>
      </c>
      <c r="I101" s="39">
        <v>0</v>
      </c>
      <c r="J101" s="39">
        <v>0</v>
      </c>
      <c r="K101" s="39">
        <v>0</v>
      </c>
      <c r="L101" s="39">
        <v>1.67</v>
      </c>
      <c r="M101" s="39">
        <v>1.67</v>
      </c>
      <c r="N101" s="39">
        <v>0</v>
      </c>
      <c r="O101" s="39">
        <v>0</v>
      </c>
      <c r="P101" s="39">
        <v>0</v>
      </c>
      <c r="Q101" s="39">
        <v>0</v>
      </c>
      <c r="R101" s="39">
        <v>1.67</v>
      </c>
      <c r="S101" s="39">
        <v>1.67</v>
      </c>
      <c r="T101" s="39">
        <v>0</v>
      </c>
      <c r="U101" s="39">
        <v>0</v>
      </c>
      <c r="V101" s="39">
        <v>0</v>
      </c>
      <c r="W101" s="39">
        <v>0</v>
      </c>
      <c r="X101" s="39">
        <v>0</v>
      </c>
      <c r="Y101" s="39">
        <v>0</v>
      </c>
      <c r="Z101" s="39">
        <v>0</v>
      </c>
      <c r="AA101" s="39">
        <v>0</v>
      </c>
      <c r="AB101" s="39">
        <v>0</v>
      </c>
      <c r="AC101" s="39">
        <v>0</v>
      </c>
      <c r="AD101" s="39">
        <v>0</v>
      </c>
      <c r="AE101" s="39">
        <v>0</v>
      </c>
      <c r="AF101" s="39">
        <v>0</v>
      </c>
      <c r="AG101" s="39">
        <v>0</v>
      </c>
      <c r="AH101" s="39">
        <v>0</v>
      </c>
      <c r="AI101" s="39">
        <v>0</v>
      </c>
      <c r="AJ101" s="39">
        <v>0</v>
      </c>
      <c r="AK101" s="39">
        <v>0</v>
      </c>
      <c r="AL101" s="39">
        <v>0</v>
      </c>
      <c r="AM101" s="39">
        <v>0</v>
      </c>
      <c r="AN101" s="39">
        <v>0</v>
      </c>
      <c r="AO101" s="39">
        <v>0</v>
      </c>
      <c r="AP101" s="39">
        <v>0</v>
      </c>
      <c r="AQ101" s="39">
        <v>0</v>
      </c>
      <c r="AR101" s="39">
        <v>0</v>
      </c>
      <c r="AS101" s="52"/>
      <c r="AT101" s="52"/>
      <c r="AU101" s="52"/>
      <c r="AV101" s="52"/>
      <c r="AW101" s="52"/>
      <c r="AX101" s="52"/>
      <c r="AY101" s="52"/>
      <c r="AZ101" s="52"/>
    </row>
    <row r="102" spans="1:68">
      <c r="A102" s="12"/>
      <c r="B102" s="37" t="s">
        <v>181</v>
      </c>
      <c r="G102" s="50"/>
      <c r="H102" s="50"/>
      <c r="I102" s="53"/>
      <c r="J102" s="50"/>
      <c r="K102" s="53"/>
      <c r="L102" s="50"/>
      <c r="M102" s="50"/>
      <c r="N102" s="50"/>
      <c r="O102" s="50"/>
      <c r="P102" s="50"/>
      <c r="Q102" s="50"/>
      <c r="R102" s="50"/>
      <c r="S102" s="50"/>
      <c r="T102" s="50"/>
      <c r="U102" s="50"/>
      <c r="V102" s="50"/>
      <c r="W102" s="50"/>
      <c r="X102" s="50"/>
      <c r="Y102" s="50"/>
      <c r="Z102" s="50"/>
      <c r="AA102" s="50"/>
      <c r="AB102" s="50"/>
      <c r="AC102" s="50"/>
      <c r="AD102" s="50"/>
      <c r="AE102" s="50"/>
      <c r="AF102" s="50"/>
      <c r="AG102" s="50"/>
      <c r="AH102" s="50"/>
      <c r="AI102" s="50"/>
      <c r="AJ102" s="50"/>
      <c r="AK102" s="50"/>
      <c r="AL102" s="50"/>
      <c r="AM102" s="50"/>
      <c r="AN102" s="50"/>
      <c r="AO102" s="50"/>
      <c r="AP102" s="50"/>
      <c r="AQ102" s="50"/>
      <c r="AR102" s="50"/>
    </row>
    <row r="103" spans="1:68">
      <c r="A103" s="12"/>
      <c r="B103" s="37"/>
      <c r="G103" s="56"/>
      <c r="H103" s="56"/>
      <c r="I103" s="56"/>
      <c r="J103" s="56"/>
      <c r="K103" s="56"/>
      <c r="L103" s="56"/>
      <c r="M103" s="56"/>
      <c r="N103" s="56"/>
      <c r="O103" s="56"/>
      <c r="P103" s="56"/>
    </row>
    <row r="104" spans="1:68">
      <c r="A104" s="32"/>
      <c r="B104" s="32"/>
      <c r="C104" s="32" t="s">
        <v>164</v>
      </c>
      <c r="D104" s="32"/>
      <c r="E104" s="32" t="s">
        <v>51</v>
      </c>
      <c r="F104" s="33">
        <v>2022</v>
      </c>
      <c r="G104" s="33">
        <v>2023</v>
      </c>
      <c r="H104" s="33">
        <v>2024</v>
      </c>
      <c r="I104" s="33">
        <v>2025</v>
      </c>
      <c r="J104" s="33">
        <v>2026</v>
      </c>
      <c r="K104" s="33">
        <v>2027</v>
      </c>
      <c r="L104" s="33">
        <v>2028</v>
      </c>
      <c r="M104" s="33">
        <v>2029</v>
      </c>
      <c r="N104" s="33">
        <v>2030</v>
      </c>
      <c r="O104" s="33">
        <v>2031</v>
      </c>
      <c r="P104" s="33">
        <v>2032</v>
      </c>
      <c r="Q104" s="33">
        <v>2033</v>
      </c>
      <c r="R104" s="33">
        <v>2034</v>
      </c>
      <c r="S104" s="33">
        <v>2035</v>
      </c>
      <c r="T104" s="33">
        <v>2036</v>
      </c>
      <c r="U104" s="33">
        <v>2037</v>
      </c>
      <c r="V104" s="33">
        <v>2038</v>
      </c>
      <c r="W104" s="33">
        <v>2039</v>
      </c>
      <c r="X104" s="33">
        <v>2040</v>
      </c>
      <c r="Y104" s="33">
        <v>2041</v>
      </c>
      <c r="Z104" s="33">
        <v>2042</v>
      </c>
      <c r="AA104" s="33">
        <v>2043</v>
      </c>
      <c r="AB104" s="33">
        <v>2044</v>
      </c>
      <c r="AC104" s="33">
        <v>2045</v>
      </c>
      <c r="AD104" s="33">
        <v>2046</v>
      </c>
      <c r="AE104" s="33">
        <v>2047</v>
      </c>
      <c r="AF104" s="33">
        <v>2048</v>
      </c>
      <c r="AG104" s="33">
        <v>2049</v>
      </c>
      <c r="AH104" s="33">
        <v>2050</v>
      </c>
      <c r="AI104" s="33">
        <v>2051</v>
      </c>
      <c r="AJ104" s="33">
        <v>2052</v>
      </c>
      <c r="AK104" s="33">
        <v>2053</v>
      </c>
      <c r="AL104" s="33">
        <v>2054</v>
      </c>
      <c r="AM104" s="33">
        <v>2055</v>
      </c>
      <c r="AN104" s="33">
        <v>2056</v>
      </c>
      <c r="AO104" s="33">
        <v>2057</v>
      </c>
      <c r="AP104" s="33">
        <v>2058</v>
      </c>
      <c r="AQ104" s="33">
        <v>2059</v>
      </c>
      <c r="AR104" s="33">
        <v>2060</v>
      </c>
    </row>
    <row r="105" spans="1:68">
      <c r="A105" s="12"/>
      <c r="B105" s="12" t="s">
        <v>183</v>
      </c>
      <c r="C105" s="8" t="s" cm="1">
        <v>166</v>
      </c>
      <c r="D105" s="8"/>
      <c r="E105" s="34" t="s">
        <v>92</v>
      </c>
      <c r="F105" s="39" t="s">
        <v>159</v>
      </c>
      <c r="G105" s="39">
        <v>0</v>
      </c>
      <c r="H105" s="39">
        <v>0</v>
      </c>
      <c r="I105" s="39">
        <v>0</v>
      </c>
      <c r="J105" s="39">
        <v>0</v>
      </c>
      <c r="K105" s="39">
        <v>0</v>
      </c>
      <c r="L105" s="39">
        <v>0</v>
      </c>
      <c r="M105" s="39">
        <v>0</v>
      </c>
      <c r="N105" s="39">
        <v>0</v>
      </c>
      <c r="O105" s="39">
        <v>0</v>
      </c>
      <c r="P105" s="39">
        <v>0</v>
      </c>
      <c r="Q105" s="39">
        <v>0</v>
      </c>
      <c r="R105" s="39">
        <v>0</v>
      </c>
      <c r="S105" s="39">
        <v>0</v>
      </c>
      <c r="T105" s="39">
        <v>0</v>
      </c>
      <c r="U105" s="39">
        <v>0</v>
      </c>
      <c r="V105" s="39">
        <v>0</v>
      </c>
      <c r="W105" s="39">
        <v>0</v>
      </c>
      <c r="X105" s="39">
        <v>0</v>
      </c>
      <c r="Y105" s="39">
        <v>0</v>
      </c>
      <c r="Z105" s="39">
        <v>0</v>
      </c>
      <c r="AA105" s="39">
        <v>0</v>
      </c>
      <c r="AB105" s="39">
        <v>0</v>
      </c>
      <c r="AC105" s="39">
        <v>0</v>
      </c>
      <c r="AD105" s="39">
        <v>0</v>
      </c>
      <c r="AE105" s="39">
        <v>0</v>
      </c>
      <c r="AF105" s="39">
        <v>0</v>
      </c>
      <c r="AG105" s="39">
        <v>0</v>
      </c>
      <c r="AH105" s="39">
        <v>0</v>
      </c>
      <c r="AI105" s="39">
        <v>0</v>
      </c>
      <c r="AJ105" s="39">
        <v>0</v>
      </c>
      <c r="AK105" s="39">
        <v>0</v>
      </c>
      <c r="AL105" s="39">
        <v>0</v>
      </c>
      <c r="AM105" s="39">
        <v>0</v>
      </c>
      <c r="AN105" s="39">
        <v>0</v>
      </c>
      <c r="AO105" s="39">
        <v>0</v>
      </c>
      <c r="AP105" s="39">
        <v>0</v>
      </c>
      <c r="AQ105" s="39">
        <v>0</v>
      </c>
      <c r="AR105" s="39">
        <v>0</v>
      </c>
      <c r="AS105" s="52"/>
      <c r="AT105" s="52"/>
      <c r="AU105" s="52"/>
      <c r="AV105" s="52"/>
      <c r="AW105" s="52"/>
      <c r="AX105" s="52"/>
      <c r="AY105" s="52"/>
      <c r="AZ105" s="52"/>
    </row>
    <row r="106" spans="1:68" s="35" customFormat="1">
      <c r="A106" s="12"/>
      <c r="B106" s="12"/>
      <c r="C106" s="8" t="s">
        <v>167</v>
      </c>
      <c r="D106" s="8"/>
      <c r="E106" s="34" t="s">
        <v>92</v>
      </c>
      <c r="F106" s="39" t="s">
        <v>159</v>
      </c>
      <c r="G106" s="39">
        <v>0</v>
      </c>
      <c r="H106" s="39">
        <v>0.03</v>
      </c>
      <c r="I106" s="39">
        <v>0.02</v>
      </c>
      <c r="J106" s="39">
        <v>0</v>
      </c>
      <c r="K106" s="39">
        <v>0</v>
      </c>
      <c r="L106" s="39">
        <v>0</v>
      </c>
      <c r="M106" s="39">
        <v>0</v>
      </c>
      <c r="N106" s="39">
        <v>0</v>
      </c>
      <c r="O106" s="39">
        <v>0</v>
      </c>
      <c r="P106" s="39">
        <v>0</v>
      </c>
      <c r="Q106" s="39">
        <v>0</v>
      </c>
      <c r="R106" s="39">
        <v>0</v>
      </c>
      <c r="S106" s="39">
        <v>0</v>
      </c>
      <c r="T106" s="39">
        <v>0</v>
      </c>
      <c r="U106" s="39">
        <v>0</v>
      </c>
      <c r="V106" s="39">
        <v>0.08</v>
      </c>
      <c r="W106" s="39">
        <v>0</v>
      </c>
      <c r="X106" s="39">
        <v>0</v>
      </c>
      <c r="Y106" s="39">
        <v>0</v>
      </c>
      <c r="Z106" s="39">
        <v>0</v>
      </c>
      <c r="AA106" s="39">
        <v>0</v>
      </c>
      <c r="AB106" s="39">
        <v>0</v>
      </c>
      <c r="AC106" s="39">
        <v>0</v>
      </c>
      <c r="AD106" s="39">
        <v>0</v>
      </c>
      <c r="AE106" s="39">
        <v>0</v>
      </c>
      <c r="AF106" s="39">
        <v>0</v>
      </c>
      <c r="AG106" s="39">
        <v>0</v>
      </c>
      <c r="AH106" s="39">
        <v>0</v>
      </c>
      <c r="AI106" s="39">
        <v>0</v>
      </c>
      <c r="AJ106" s="39">
        <v>0</v>
      </c>
      <c r="AK106" s="39">
        <v>0</v>
      </c>
      <c r="AL106" s="39">
        <v>0</v>
      </c>
      <c r="AM106" s="39">
        <v>0</v>
      </c>
      <c r="AN106" s="39">
        <v>0</v>
      </c>
      <c r="AO106" s="39">
        <v>0</v>
      </c>
      <c r="AP106" s="39">
        <v>0</v>
      </c>
      <c r="AQ106" s="39">
        <v>0</v>
      </c>
      <c r="AR106" s="39">
        <v>0</v>
      </c>
      <c r="AS106" s="52"/>
      <c r="AT106" s="52"/>
      <c r="AU106" s="52"/>
      <c r="AV106" s="52"/>
      <c r="AW106" s="52"/>
      <c r="AX106" s="52"/>
      <c r="AY106" s="52"/>
      <c r="AZ106" s="52"/>
      <c r="BA106"/>
      <c r="BB106"/>
      <c r="BC106"/>
      <c r="BD106"/>
      <c r="BE106"/>
      <c r="BF106"/>
      <c r="BG106"/>
      <c r="BH106"/>
      <c r="BI106"/>
      <c r="BJ106"/>
      <c r="BK106"/>
      <c r="BL106"/>
      <c r="BM106"/>
      <c r="BN106"/>
      <c r="BO106"/>
      <c r="BP106"/>
    </row>
    <row r="107" spans="1:68">
      <c r="A107" s="12"/>
      <c r="B107" s="12"/>
      <c r="C107" s="8" t="s">
        <v>158</v>
      </c>
      <c r="D107" s="8"/>
      <c r="E107" s="34" t="s">
        <v>92</v>
      </c>
      <c r="F107" s="39" t="s">
        <v>159</v>
      </c>
      <c r="G107" s="39">
        <v>0</v>
      </c>
      <c r="H107" s="39">
        <v>0</v>
      </c>
      <c r="I107" s="39">
        <v>0</v>
      </c>
      <c r="J107" s="39">
        <v>0</v>
      </c>
      <c r="K107" s="39">
        <v>0</v>
      </c>
      <c r="L107" s="39">
        <v>0</v>
      </c>
      <c r="M107" s="39">
        <v>0</v>
      </c>
      <c r="N107" s="39">
        <v>0</v>
      </c>
      <c r="O107" s="39">
        <v>0</v>
      </c>
      <c r="P107" s="39">
        <v>0</v>
      </c>
      <c r="Q107" s="39">
        <v>0</v>
      </c>
      <c r="R107" s="39">
        <v>0</v>
      </c>
      <c r="S107" s="39">
        <v>0.9</v>
      </c>
      <c r="T107" s="39">
        <v>3.43</v>
      </c>
      <c r="U107" s="39">
        <v>2.13</v>
      </c>
      <c r="V107" s="39">
        <v>2.06</v>
      </c>
      <c r="W107" s="39">
        <v>0.56999999999999995</v>
      </c>
      <c r="X107" s="39">
        <v>3.63</v>
      </c>
      <c r="Y107" s="39">
        <v>0</v>
      </c>
      <c r="Z107" s="39">
        <v>0</v>
      </c>
      <c r="AA107" s="39">
        <v>0</v>
      </c>
      <c r="AB107" s="39">
        <v>0</v>
      </c>
      <c r="AC107" s="39">
        <v>0</v>
      </c>
      <c r="AD107" s="39">
        <v>0</v>
      </c>
      <c r="AE107" s="39">
        <v>0.22</v>
      </c>
      <c r="AF107" s="39">
        <v>0.22</v>
      </c>
      <c r="AG107" s="39">
        <v>2</v>
      </c>
      <c r="AH107" s="39">
        <v>2</v>
      </c>
      <c r="AI107" s="39">
        <v>1.03</v>
      </c>
      <c r="AJ107" s="39">
        <v>1.03</v>
      </c>
      <c r="AK107" s="39">
        <v>0.42</v>
      </c>
      <c r="AL107" s="39">
        <v>0.42</v>
      </c>
      <c r="AM107" s="39">
        <v>0</v>
      </c>
      <c r="AN107" s="39">
        <v>0</v>
      </c>
      <c r="AO107" s="39">
        <v>0</v>
      </c>
      <c r="AP107" s="39">
        <v>0</v>
      </c>
      <c r="AQ107" s="39">
        <v>0</v>
      </c>
      <c r="AR107" s="39">
        <v>0</v>
      </c>
      <c r="AS107" s="52"/>
      <c r="AT107" s="52"/>
      <c r="AU107" s="52"/>
      <c r="AV107" s="52"/>
      <c r="AW107" s="52"/>
      <c r="AX107" s="52"/>
      <c r="AY107" s="52"/>
      <c r="AZ107" s="52"/>
    </row>
    <row r="108" spans="1:68">
      <c r="A108" s="12"/>
      <c r="B108" s="12"/>
      <c r="C108" s="8" t="s">
        <v>249</v>
      </c>
      <c r="D108" s="8"/>
      <c r="E108" s="34" t="s">
        <v>92</v>
      </c>
      <c r="F108" s="39" t="s">
        <v>159</v>
      </c>
      <c r="G108" s="39">
        <v>0</v>
      </c>
      <c r="H108" s="39">
        <v>0</v>
      </c>
      <c r="I108" s="39">
        <v>0</v>
      </c>
      <c r="J108" s="39">
        <v>0</v>
      </c>
      <c r="K108" s="39">
        <v>0</v>
      </c>
      <c r="L108" s="39">
        <v>0</v>
      </c>
      <c r="M108" s="39">
        <v>0</v>
      </c>
      <c r="N108" s="39">
        <v>0</v>
      </c>
      <c r="O108" s="39">
        <v>0</v>
      </c>
      <c r="P108" s="39">
        <v>0</v>
      </c>
      <c r="Q108" s="39">
        <v>0</v>
      </c>
      <c r="R108" s="39">
        <v>0</v>
      </c>
      <c r="S108" s="39">
        <v>0</v>
      </c>
      <c r="T108" s="39">
        <v>0</v>
      </c>
      <c r="U108" s="39">
        <v>0</v>
      </c>
      <c r="V108" s="39">
        <v>0</v>
      </c>
      <c r="W108" s="39">
        <v>0</v>
      </c>
      <c r="X108" s="39">
        <v>0</v>
      </c>
      <c r="Y108" s="39">
        <v>0</v>
      </c>
      <c r="Z108" s="39">
        <v>0</v>
      </c>
      <c r="AA108" s="39">
        <v>0</v>
      </c>
      <c r="AB108" s="39">
        <v>0</v>
      </c>
      <c r="AC108" s="39">
        <v>0</v>
      </c>
      <c r="AD108" s="39">
        <v>0</v>
      </c>
      <c r="AE108" s="39">
        <v>0</v>
      </c>
      <c r="AF108" s="39">
        <v>0</v>
      </c>
      <c r="AG108" s="39">
        <v>0</v>
      </c>
      <c r="AH108" s="39">
        <v>0</v>
      </c>
      <c r="AI108" s="39">
        <v>0</v>
      </c>
      <c r="AJ108" s="39">
        <v>0</v>
      </c>
      <c r="AK108" s="39">
        <v>0</v>
      </c>
      <c r="AL108" s="39">
        <v>0</v>
      </c>
      <c r="AM108" s="39">
        <v>0</v>
      </c>
      <c r="AN108" s="39">
        <v>0</v>
      </c>
      <c r="AO108" s="39">
        <v>0</v>
      </c>
      <c r="AP108" s="39">
        <v>0</v>
      </c>
      <c r="AQ108" s="39">
        <v>0</v>
      </c>
      <c r="AR108" s="39">
        <v>0</v>
      </c>
      <c r="AS108" s="52"/>
      <c r="AT108" s="52"/>
      <c r="AU108" s="52"/>
      <c r="AV108" s="52"/>
      <c r="AW108" s="52"/>
      <c r="AX108" s="52"/>
      <c r="AY108" s="52"/>
      <c r="AZ108" s="52"/>
    </row>
    <row r="109" spans="1:68">
      <c r="A109" s="12"/>
      <c r="B109" s="12"/>
      <c r="C109" t="s">
        <v>161</v>
      </c>
      <c r="D109" s="8"/>
      <c r="E109" s="34" t="s">
        <v>92</v>
      </c>
      <c r="G109" s="51">
        <v>0</v>
      </c>
      <c r="H109" s="51">
        <v>0</v>
      </c>
      <c r="I109" s="51">
        <v>0</v>
      </c>
      <c r="J109" s="51">
        <v>0</v>
      </c>
      <c r="K109" s="51">
        <v>0</v>
      </c>
      <c r="L109" s="51">
        <v>0</v>
      </c>
      <c r="M109" s="51">
        <v>0</v>
      </c>
      <c r="N109" s="51">
        <v>0</v>
      </c>
      <c r="O109" s="51">
        <v>0</v>
      </c>
      <c r="P109" s="51">
        <v>0</v>
      </c>
      <c r="Q109" s="51">
        <v>0</v>
      </c>
      <c r="R109" s="51">
        <v>0</v>
      </c>
      <c r="S109" s="51">
        <v>0</v>
      </c>
      <c r="T109" s="51">
        <v>0</v>
      </c>
      <c r="U109" s="51">
        <v>0</v>
      </c>
      <c r="V109" s="51">
        <v>0</v>
      </c>
      <c r="W109" s="51">
        <v>0</v>
      </c>
      <c r="X109" s="51">
        <v>0</v>
      </c>
      <c r="Y109" s="51">
        <v>0</v>
      </c>
      <c r="Z109" s="51">
        <v>0.21</v>
      </c>
      <c r="AA109" s="51">
        <v>0</v>
      </c>
      <c r="AB109" s="51">
        <v>2.1120000000000001</v>
      </c>
      <c r="AC109" s="51">
        <v>0</v>
      </c>
      <c r="AD109" s="51">
        <v>1.8009999999999999</v>
      </c>
      <c r="AE109" s="51">
        <v>0</v>
      </c>
      <c r="AF109" s="51">
        <v>0.995999999999999</v>
      </c>
      <c r="AG109" s="51">
        <v>0</v>
      </c>
      <c r="AH109" s="51">
        <v>0.98199999999999998</v>
      </c>
      <c r="AI109" s="51">
        <v>1.1000000000000001</v>
      </c>
      <c r="AJ109" s="51">
        <v>1.1000000000000001</v>
      </c>
      <c r="AK109" s="51">
        <v>1.1000000000000001</v>
      </c>
      <c r="AL109" s="51">
        <v>1.1000000000000001</v>
      </c>
      <c r="AM109" s="51">
        <v>0.64</v>
      </c>
      <c r="AN109" s="51">
        <v>0.64</v>
      </c>
      <c r="AO109" s="51">
        <v>0.872</v>
      </c>
      <c r="AP109" s="51">
        <v>0.872</v>
      </c>
      <c r="AQ109" s="51">
        <v>0.46200000000000002</v>
      </c>
      <c r="AR109" s="51">
        <v>0.46200000000000002</v>
      </c>
      <c r="AS109" s="52"/>
      <c r="AT109" s="52"/>
      <c r="AU109" s="52"/>
      <c r="AV109" s="52"/>
      <c r="AW109" s="52"/>
      <c r="AX109" s="52"/>
      <c r="AY109" s="52"/>
      <c r="AZ109" s="52"/>
    </row>
    <row r="110" spans="1:68">
      <c r="A110" s="12"/>
      <c r="B110" s="12"/>
      <c r="C110" t="s">
        <v>162</v>
      </c>
      <c r="D110" s="8"/>
      <c r="E110" s="34" t="s">
        <v>92</v>
      </c>
      <c r="G110" s="51">
        <v>0</v>
      </c>
      <c r="H110" s="51">
        <v>0</v>
      </c>
      <c r="I110" s="51">
        <v>0.621</v>
      </c>
      <c r="J110" s="51">
        <v>0</v>
      </c>
      <c r="K110" s="51">
        <v>0</v>
      </c>
      <c r="L110" s="51">
        <v>0</v>
      </c>
      <c r="M110" s="51">
        <v>0</v>
      </c>
      <c r="N110" s="51">
        <v>0</v>
      </c>
      <c r="O110" s="51">
        <v>0</v>
      </c>
      <c r="P110" s="51">
        <v>0</v>
      </c>
      <c r="Q110" s="51">
        <v>0</v>
      </c>
      <c r="R110" s="51">
        <v>0.42199999999999999</v>
      </c>
      <c r="S110" s="51">
        <v>0.442</v>
      </c>
      <c r="T110" s="51">
        <v>0</v>
      </c>
      <c r="U110" s="51">
        <v>5.2999999999999999E-2</v>
      </c>
      <c r="V110" s="51">
        <v>0</v>
      </c>
      <c r="W110" s="51">
        <v>0.20899999999999999</v>
      </c>
      <c r="X110" s="51">
        <v>0</v>
      </c>
      <c r="Y110" s="51">
        <v>0</v>
      </c>
      <c r="Z110" s="51">
        <v>0</v>
      </c>
      <c r="AA110" s="51">
        <v>0</v>
      </c>
      <c r="AB110" s="51">
        <v>0.86399999999999999</v>
      </c>
      <c r="AC110" s="51">
        <v>0</v>
      </c>
      <c r="AD110" s="51">
        <v>0.316</v>
      </c>
      <c r="AE110" s="51">
        <v>0</v>
      </c>
      <c r="AF110" s="51">
        <v>2.5000000000000001E-2</v>
      </c>
      <c r="AG110" s="51">
        <v>0</v>
      </c>
      <c r="AH110" s="51">
        <v>0</v>
      </c>
      <c r="AI110" s="51">
        <v>0.29899999999999999</v>
      </c>
      <c r="AJ110" s="51">
        <v>0.29899999999999999</v>
      </c>
      <c r="AK110" s="51">
        <v>0.26200000000000001</v>
      </c>
      <c r="AL110" s="51">
        <v>0.26200000000000001</v>
      </c>
      <c r="AM110" s="51">
        <v>0.15</v>
      </c>
      <c r="AN110" s="51">
        <v>0.15</v>
      </c>
      <c r="AO110" s="51">
        <v>9.4E-2</v>
      </c>
      <c r="AP110" s="51">
        <v>9.4E-2</v>
      </c>
      <c r="AQ110" s="51">
        <v>0.15</v>
      </c>
      <c r="AR110" s="51">
        <v>0.15</v>
      </c>
      <c r="AS110" s="52"/>
      <c r="AT110" s="52"/>
      <c r="AU110" s="52"/>
      <c r="AV110" s="52"/>
      <c r="AW110" s="52"/>
      <c r="AX110" s="52"/>
      <c r="AY110" s="52"/>
      <c r="AZ110" s="52"/>
    </row>
    <row r="111" spans="1:68">
      <c r="A111" s="12"/>
      <c r="B111" s="12"/>
      <c r="C111" t="s">
        <v>168</v>
      </c>
      <c r="D111" s="8"/>
      <c r="E111" s="34" t="s">
        <v>92</v>
      </c>
      <c r="G111" s="51">
        <v>0</v>
      </c>
      <c r="H111" s="51">
        <v>0</v>
      </c>
      <c r="I111" s="51">
        <v>0</v>
      </c>
      <c r="J111" s="51">
        <v>0</v>
      </c>
      <c r="K111" s="51">
        <v>0</v>
      </c>
      <c r="L111" s="51">
        <v>0</v>
      </c>
      <c r="M111" s="51">
        <v>0</v>
      </c>
      <c r="N111" s="51">
        <v>0</v>
      </c>
      <c r="O111" s="51">
        <v>0</v>
      </c>
      <c r="P111" s="51">
        <v>0</v>
      </c>
      <c r="Q111" s="51">
        <v>0</v>
      </c>
      <c r="R111" s="51">
        <v>0</v>
      </c>
      <c r="S111" s="51">
        <v>0</v>
      </c>
      <c r="T111" s="51">
        <v>0</v>
      </c>
      <c r="U111" s="51">
        <v>0</v>
      </c>
      <c r="V111" s="51">
        <v>0</v>
      </c>
      <c r="W111" s="51">
        <v>0</v>
      </c>
      <c r="X111" s="51">
        <v>0</v>
      </c>
      <c r="Y111" s="51">
        <v>0</v>
      </c>
      <c r="Z111" s="51">
        <v>0</v>
      </c>
      <c r="AA111" s="51">
        <v>0</v>
      </c>
      <c r="AB111" s="51">
        <v>0</v>
      </c>
      <c r="AC111" s="51">
        <v>0</v>
      </c>
      <c r="AD111" s="51">
        <v>0</v>
      </c>
      <c r="AE111" s="51">
        <v>0</v>
      </c>
      <c r="AF111" s="51">
        <v>0</v>
      </c>
      <c r="AG111" s="51">
        <v>0</v>
      </c>
      <c r="AH111" s="51">
        <v>0</v>
      </c>
      <c r="AI111" s="51">
        <v>0</v>
      </c>
      <c r="AJ111" s="51">
        <v>0</v>
      </c>
      <c r="AK111" s="51">
        <v>0</v>
      </c>
      <c r="AL111" s="51">
        <v>0</v>
      </c>
      <c r="AM111" s="51">
        <v>0</v>
      </c>
      <c r="AN111" s="51">
        <v>0</v>
      </c>
      <c r="AO111" s="51">
        <v>0</v>
      </c>
      <c r="AP111" s="51">
        <v>0</v>
      </c>
      <c r="AQ111" s="51">
        <v>0</v>
      </c>
      <c r="AR111" s="51">
        <v>0</v>
      </c>
      <c r="AT111" s="52"/>
      <c r="AU111" s="52"/>
      <c r="AV111" s="52"/>
      <c r="AW111" s="52"/>
      <c r="AX111" s="52"/>
      <c r="AY111" s="52"/>
      <c r="AZ111" s="52"/>
    </row>
    <row r="112" spans="1:68">
      <c r="A112" s="12"/>
      <c r="B112" s="12"/>
      <c r="C112" s="8" t="s">
        <v>169</v>
      </c>
      <c r="D112" s="8"/>
      <c r="E112" s="34" t="s">
        <v>92</v>
      </c>
      <c r="F112" s="39" t="s">
        <v>159</v>
      </c>
      <c r="G112" s="39">
        <v>0</v>
      </c>
      <c r="H112" s="39">
        <v>0</v>
      </c>
      <c r="I112" s="39">
        <v>0</v>
      </c>
      <c r="J112" s="39">
        <v>0</v>
      </c>
      <c r="K112" s="39">
        <v>0</v>
      </c>
      <c r="L112" s="39">
        <v>0</v>
      </c>
      <c r="M112" s="39">
        <v>0</v>
      </c>
      <c r="N112" s="39">
        <v>0</v>
      </c>
      <c r="O112" s="39">
        <v>0</v>
      </c>
      <c r="P112" s="39">
        <v>0.6</v>
      </c>
      <c r="Q112" s="39">
        <v>0</v>
      </c>
      <c r="R112" s="39">
        <v>0</v>
      </c>
      <c r="S112" s="39">
        <v>0</v>
      </c>
      <c r="T112" s="39">
        <v>0</v>
      </c>
      <c r="U112" s="39">
        <v>0</v>
      </c>
      <c r="V112" s="39">
        <v>0</v>
      </c>
      <c r="W112" s="39">
        <v>0</v>
      </c>
      <c r="X112" s="39">
        <v>0</v>
      </c>
      <c r="Y112" s="39">
        <v>0</v>
      </c>
      <c r="Z112" s="39">
        <v>0</v>
      </c>
      <c r="AA112" s="39">
        <v>0</v>
      </c>
      <c r="AB112" s="39">
        <v>0</v>
      </c>
      <c r="AC112" s="39">
        <v>0</v>
      </c>
      <c r="AD112" s="39">
        <v>0</v>
      </c>
      <c r="AE112" s="39">
        <v>0</v>
      </c>
      <c r="AF112" s="39">
        <v>0</v>
      </c>
      <c r="AG112" s="39">
        <v>0</v>
      </c>
      <c r="AH112" s="39">
        <v>0</v>
      </c>
      <c r="AI112" s="39">
        <v>0</v>
      </c>
      <c r="AJ112" s="39">
        <v>0</v>
      </c>
      <c r="AK112" s="39">
        <v>0</v>
      </c>
      <c r="AL112" s="39">
        <v>0</v>
      </c>
      <c r="AM112" s="39">
        <v>0</v>
      </c>
      <c r="AN112" s="39">
        <v>0</v>
      </c>
      <c r="AO112" s="39">
        <v>0</v>
      </c>
      <c r="AP112" s="39">
        <v>0</v>
      </c>
      <c r="AQ112" s="39">
        <v>0</v>
      </c>
      <c r="AR112" s="39">
        <v>0</v>
      </c>
      <c r="AS112" s="52"/>
      <c r="AT112" s="52"/>
      <c r="AU112" s="52"/>
      <c r="AV112" s="52"/>
      <c r="AW112" s="52"/>
      <c r="AX112" s="52"/>
      <c r="AY112" s="52"/>
      <c r="AZ112" s="52"/>
    </row>
    <row r="113" spans="1:52">
      <c r="A113" s="12"/>
      <c r="B113" s="12"/>
      <c r="C113" s="8" t="s">
        <v>170</v>
      </c>
      <c r="D113" s="8"/>
      <c r="E113" s="34" t="s">
        <v>92</v>
      </c>
      <c r="F113" s="39" t="s">
        <v>159</v>
      </c>
      <c r="G113" s="39">
        <v>0.05</v>
      </c>
      <c r="H113" s="39">
        <v>0.03</v>
      </c>
      <c r="I113" s="39">
        <v>0.03</v>
      </c>
      <c r="J113" s="39">
        <v>0.04</v>
      </c>
      <c r="K113" s="39">
        <v>0.24</v>
      </c>
      <c r="L113" s="39">
        <v>0.13</v>
      </c>
      <c r="M113" s="39">
        <v>0.17</v>
      </c>
      <c r="N113" s="39">
        <v>0.4</v>
      </c>
      <c r="O113" s="39">
        <v>0.51</v>
      </c>
      <c r="P113" s="39">
        <v>0.53</v>
      </c>
      <c r="Q113" s="39">
        <v>2.31</v>
      </c>
      <c r="R113" s="39">
        <v>1.74</v>
      </c>
      <c r="S113" s="39">
        <v>1.1000000000000001</v>
      </c>
      <c r="T113" s="39">
        <v>1.6</v>
      </c>
      <c r="U113" s="39">
        <v>3.37</v>
      </c>
      <c r="V113" s="39">
        <v>0.47</v>
      </c>
      <c r="W113" s="39">
        <v>0.34</v>
      </c>
      <c r="X113" s="39">
        <v>0.65</v>
      </c>
      <c r="Y113" s="39">
        <v>0.12</v>
      </c>
      <c r="Z113" s="39">
        <v>0.23</v>
      </c>
      <c r="AA113" s="39">
        <v>0.46</v>
      </c>
      <c r="AB113" s="39">
        <v>0.4</v>
      </c>
      <c r="AC113" s="39">
        <v>0.24</v>
      </c>
      <c r="AD113" s="39">
        <v>0.71</v>
      </c>
      <c r="AE113" s="39">
        <v>1.63</v>
      </c>
      <c r="AF113" s="39">
        <v>0.44</v>
      </c>
      <c r="AG113" s="39">
        <v>0.32</v>
      </c>
      <c r="AH113" s="39">
        <v>0.32</v>
      </c>
      <c r="AI113" s="39">
        <v>0.56000000000000005</v>
      </c>
      <c r="AJ113" s="39">
        <v>0.48</v>
      </c>
      <c r="AK113" s="39">
        <v>0.72</v>
      </c>
      <c r="AL113" s="39">
        <v>0.06</v>
      </c>
      <c r="AM113" s="39">
        <v>0.89</v>
      </c>
      <c r="AN113" s="39">
        <v>0.54</v>
      </c>
      <c r="AO113" s="39">
        <v>0.59</v>
      </c>
      <c r="AP113" s="39">
        <v>0.74</v>
      </c>
      <c r="AQ113" s="39">
        <v>1.27</v>
      </c>
      <c r="AR113" s="39">
        <v>0.94</v>
      </c>
      <c r="AS113" s="52"/>
      <c r="AT113" s="52"/>
      <c r="AU113" s="52"/>
      <c r="AV113" s="52"/>
      <c r="AW113" s="52"/>
      <c r="AX113" s="52"/>
      <c r="AY113" s="52"/>
      <c r="AZ113" s="52"/>
    </row>
    <row r="114" spans="1:52">
      <c r="A114" s="12"/>
      <c r="B114" s="12"/>
      <c r="C114" s="8" t="s">
        <v>171</v>
      </c>
      <c r="D114" s="8"/>
      <c r="E114" s="34" t="s">
        <v>92</v>
      </c>
      <c r="F114" s="39" t="s">
        <v>159</v>
      </c>
      <c r="G114" s="39">
        <v>0</v>
      </c>
      <c r="H114" s="39">
        <v>0</v>
      </c>
      <c r="I114" s="39">
        <v>0.01</v>
      </c>
      <c r="J114" s="39">
        <v>0</v>
      </c>
      <c r="K114" s="39">
        <v>0</v>
      </c>
      <c r="L114" s="39">
        <v>0.01</v>
      </c>
      <c r="M114" s="39">
        <v>0.09</v>
      </c>
      <c r="N114" s="39">
        <v>0.06</v>
      </c>
      <c r="O114" s="39">
        <v>0.14000000000000001</v>
      </c>
      <c r="P114" s="39">
        <v>0.92</v>
      </c>
      <c r="Q114" s="39">
        <v>2.06</v>
      </c>
      <c r="R114" s="39">
        <v>2.62</v>
      </c>
      <c r="S114" s="39">
        <v>1.75</v>
      </c>
      <c r="T114" s="39">
        <v>1.22</v>
      </c>
      <c r="U114" s="39">
        <v>2.64</v>
      </c>
      <c r="V114" s="39">
        <v>1.5</v>
      </c>
      <c r="W114" s="39">
        <v>1.74</v>
      </c>
      <c r="X114" s="39">
        <v>4.67</v>
      </c>
      <c r="Y114" s="39">
        <v>5.69</v>
      </c>
      <c r="Z114" s="39">
        <v>4.6399999999999997</v>
      </c>
      <c r="AA114" s="39">
        <v>3.05</v>
      </c>
      <c r="AB114" s="39">
        <v>2.48</v>
      </c>
      <c r="AC114" s="39">
        <v>0.74</v>
      </c>
      <c r="AD114" s="39">
        <v>0.61</v>
      </c>
      <c r="AE114" s="39">
        <v>0.53</v>
      </c>
      <c r="AF114" s="39">
        <v>0.82</v>
      </c>
      <c r="AG114" s="39">
        <v>0.14000000000000001</v>
      </c>
      <c r="AH114" s="39">
        <v>0.14000000000000001</v>
      </c>
      <c r="AI114" s="39">
        <v>0.96</v>
      </c>
      <c r="AJ114" s="39">
        <v>0.87</v>
      </c>
      <c r="AK114" s="39">
        <v>1.08</v>
      </c>
      <c r="AL114" s="39">
        <v>2.5499999999999998</v>
      </c>
      <c r="AM114" s="39">
        <v>5.66</v>
      </c>
      <c r="AN114" s="39">
        <v>7.11</v>
      </c>
      <c r="AO114" s="39">
        <v>5.97</v>
      </c>
      <c r="AP114" s="39">
        <v>3.89</v>
      </c>
      <c r="AQ114" s="39">
        <v>4.04</v>
      </c>
      <c r="AR114" s="39">
        <v>1.74</v>
      </c>
      <c r="AS114" s="52"/>
      <c r="AT114" s="52"/>
      <c r="AU114" s="52"/>
      <c r="AV114" s="52"/>
      <c r="AW114" s="52"/>
      <c r="AX114" s="52"/>
      <c r="AY114" s="52"/>
      <c r="AZ114" s="52"/>
    </row>
    <row r="115" spans="1:52">
      <c r="A115" s="40"/>
      <c r="B115" s="12"/>
      <c r="C115" s="8" t="s">
        <v>172</v>
      </c>
      <c r="D115" s="8"/>
      <c r="E115" s="34" t="s">
        <v>92</v>
      </c>
      <c r="F115" s="39" t="s">
        <v>159</v>
      </c>
      <c r="G115" s="39">
        <v>0</v>
      </c>
      <c r="H115" s="39">
        <v>0</v>
      </c>
      <c r="I115" s="39">
        <v>0</v>
      </c>
      <c r="J115" s="39">
        <v>0</v>
      </c>
      <c r="K115" s="39">
        <v>0</v>
      </c>
      <c r="L115" s="39">
        <v>0</v>
      </c>
      <c r="M115" s="39">
        <v>0</v>
      </c>
      <c r="N115" s="39">
        <v>0</v>
      </c>
      <c r="O115" s="39">
        <v>0</v>
      </c>
      <c r="P115" s="39">
        <v>0</v>
      </c>
      <c r="Q115" s="39">
        <v>0</v>
      </c>
      <c r="R115" s="39">
        <v>0</v>
      </c>
      <c r="S115" s="39">
        <v>0</v>
      </c>
      <c r="T115" s="39">
        <v>0</v>
      </c>
      <c r="U115" s="39">
        <v>0</v>
      </c>
      <c r="V115" s="39">
        <v>0</v>
      </c>
      <c r="W115" s="39">
        <v>0</v>
      </c>
      <c r="X115" s="39">
        <v>0</v>
      </c>
      <c r="Y115" s="39">
        <v>0</v>
      </c>
      <c r="Z115" s="39">
        <v>0</v>
      </c>
      <c r="AA115" s="39">
        <v>0</v>
      </c>
      <c r="AB115" s="39">
        <v>0</v>
      </c>
      <c r="AC115" s="39">
        <v>0</v>
      </c>
      <c r="AD115" s="39">
        <v>0</v>
      </c>
      <c r="AE115" s="39">
        <v>0</v>
      </c>
      <c r="AF115" s="39">
        <v>0</v>
      </c>
      <c r="AG115" s="39">
        <v>0</v>
      </c>
      <c r="AH115" s="39">
        <v>0</v>
      </c>
      <c r="AI115" s="39">
        <v>0</v>
      </c>
      <c r="AJ115" s="39">
        <v>0</v>
      </c>
      <c r="AK115" s="39">
        <v>0</v>
      </c>
      <c r="AL115" s="39">
        <v>0</v>
      </c>
      <c r="AM115" s="39">
        <v>0</v>
      </c>
      <c r="AN115" s="39">
        <v>0</v>
      </c>
      <c r="AO115" s="39">
        <v>0</v>
      </c>
      <c r="AP115" s="39">
        <v>0</v>
      </c>
      <c r="AQ115" s="39">
        <v>0</v>
      </c>
      <c r="AR115" s="39">
        <v>0</v>
      </c>
      <c r="AS115" s="52"/>
      <c r="AT115" s="52"/>
      <c r="AU115" s="52"/>
      <c r="AV115" s="52"/>
      <c r="AW115" s="52"/>
      <c r="AX115" s="52"/>
      <c r="AY115" s="52"/>
      <c r="AZ115" s="52"/>
    </row>
    <row r="116" spans="1:52">
      <c r="A116" s="12"/>
      <c r="B116" s="12"/>
      <c r="C116" s="8" t="s">
        <v>173</v>
      </c>
      <c r="D116" s="8"/>
      <c r="E116" s="34" t="s">
        <v>92</v>
      </c>
      <c r="F116" s="39" t="s">
        <v>159</v>
      </c>
      <c r="G116" s="39">
        <v>0</v>
      </c>
      <c r="H116" s="39">
        <v>0</v>
      </c>
      <c r="I116" s="39">
        <v>0</v>
      </c>
      <c r="J116" s="39">
        <v>0</v>
      </c>
      <c r="K116" s="39">
        <v>0</v>
      </c>
      <c r="L116" s="39">
        <v>0</v>
      </c>
      <c r="M116" s="39">
        <v>0</v>
      </c>
      <c r="N116" s="39">
        <v>0</v>
      </c>
      <c r="O116" s="39">
        <v>0</v>
      </c>
      <c r="P116" s="39">
        <v>0</v>
      </c>
      <c r="Q116" s="39">
        <v>0</v>
      </c>
      <c r="R116" s="39">
        <v>0</v>
      </c>
      <c r="S116" s="39">
        <v>0</v>
      </c>
      <c r="T116" s="39">
        <v>0</v>
      </c>
      <c r="U116" s="39">
        <v>0</v>
      </c>
      <c r="V116" s="39">
        <v>0</v>
      </c>
      <c r="W116" s="39">
        <v>0</v>
      </c>
      <c r="X116" s="39">
        <v>0</v>
      </c>
      <c r="Y116" s="39">
        <v>0</v>
      </c>
      <c r="Z116" s="39">
        <v>0</v>
      </c>
      <c r="AA116" s="39">
        <v>0</v>
      </c>
      <c r="AB116" s="39">
        <v>0</v>
      </c>
      <c r="AC116" s="39">
        <v>0</v>
      </c>
      <c r="AD116" s="39">
        <v>0</v>
      </c>
      <c r="AE116" s="39">
        <v>0</v>
      </c>
      <c r="AF116" s="39">
        <v>0</v>
      </c>
      <c r="AG116" s="39">
        <v>0</v>
      </c>
      <c r="AH116" s="39">
        <v>0</v>
      </c>
      <c r="AI116" s="39">
        <v>0</v>
      </c>
      <c r="AJ116" s="39">
        <v>0</v>
      </c>
      <c r="AK116" s="39">
        <v>0</v>
      </c>
      <c r="AL116" s="39">
        <v>0</v>
      </c>
      <c r="AM116" s="39">
        <v>0</v>
      </c>
      <c r="AN116" s="39">
        <v>0</v>
      </c>
      <c r="AO116" s="39">
        <v>0</v>
      </c>
      <c r="AP116" s="39">
        <v>0</v>
      </c>
      <c r="AQ116" s="39">
        <v>0</v>
      </c>
      <c r="AR116" s="39">
        <v>0</v>
      </c>
      <c r="AS116" s="52"/>
      <c r="AT116" s="52"/>
      <c r="AU116" s="52"/>
      <c r="AV116" s="52"/>
      <c r="AW116" s="52"/>
      <c r="AX116" s="52"/>
      <c r="AY116" s="52"/>
      <c r="AZ116" s="52"/>
    </row>
    <row r="117" spans="1:52">
      <c r="A117" s="12"/>
      <c r="B117" s="12"/>
      <c r="C117" s="8" t="s">
        <v>174</v>
      </c>
      <c r="D117" s="8"/>
      <c r="E117" s="34" t="s">
        <v>92</v>
      </c>
      <c r="F117" s="39" t="s">
        <v>159</v>
      </c>
      <c r="G117" s="39">
        <v>0</v>
      </c>
      <c r="H117" s="39">
        <v>0</v>
      </c>
      <c r="I117" s="39">
        <v>0</v>
      </c>
      <c r="J117" s="39">
        <v>0</v>
      </c>
      <c r="K117" s="39">
        <v>1.19</v>
      </c>
      <c r="L117" s="39">
        <v>1.29</v>
      </c>
      <c r="M117" s="39">
        <v>0.05</v>
      </c>
      <c r="N117" s="39">
        <v>0.01</v>
      </c>
      <c r="O117" s="39">
        <v>0</v>
      </c>
      <c r="P117" s="39">
        <v>7.0000000000000007E-2</v>
      </c>
      <c r="Q117" s="39">
        <v>0</v>
      </c>
      <c r="R117" s="39">
        <v>0</v>
      </c>
      <c r="S117" s="39">
        <v>0.3</v>
      </c>
      <c r="T117" s="39">
        <v>1.31</v>
      </c>
      <c r="U117" s="39">
        <v>0</v>
      </c>
      <c r="V117" s="39">
        <v>0</v>
      </c>
      <c r="W117" s="39">
        <v>0</v>
      </c>
      <c r="X117" s="39">
        <v>0</v>
      </c>
      <c r="Y117" s="39">
        <v>0</v>
      </c>
      <c r="Z117" s="39">
        <v>0</v>
      </c>
      <c r="AA117" s="39">
        <v>0</v>
      </c>
      <c r="AB117" s="39">
        <v>0</v>
      </c>
      <c r="AC117" s="39">
        <v>0</v>
      </c>
      <c r="AD117" s="39">
        <v>0</v>
      </c>
      <c r="AE117" s="39">
        <v>0</v>
      </c>
      <c r="AF117" s="39">
        <v>0</v>
      </c>
      <c r="AG117" s="39">
        <v>0</v>
      </c>
      <c r="AH117" s="39">
        <v>0</v>
      </c>
      <c r="AI117" s="39">
        <v>0</v>
      </c>
      <c r="AJ117" s="39">
        <v>0</v>
      </c>
      <c r="AK117" s="39">
        <v>0</v>
      </c>
      <c r="AL117" s="39">
        <v>0</v>
      </c>
      <c r="AM117" s="39">
        <v>0</v>
      </c>
      <c r="AN117" s="39">
        <v>0</v>
      </c>
      <c r="AO117" s="39">
        <v>0</v>
      </c>
      <c r="AP117" s="39">
        <v>0</v>
      </c>
      <c r="AQ117" s="39">
        <v>0</v>
      </c>
      <c r="AR117" s="39">
        <v>0</v>
      </c>
      <c r="AS117" s="52"/>
      <c r="AT117" s="52"/>
      <c r="AU117" s="52"/>
      <c r="AV117" s="52"/>
      <c r="AW117" s="52"/>
      <c r="AX117" s="52"/>
      <c r="AY117" s="52"/>
      <c r="AZ117" s="52"/>
    </row>
    <row r="118" spans="1:52">
      <c r="A118" s="40"/>
      <c r="B118" s="12"/>
      <c r="C118" s="8" t="s">
        <v>163</v>
      </c>
      <c r="D118" s="8"/>
      <c r="E118" s="34" t="s">
        <v>92</v>
      </c>
      <c r="F118" s="39" t="s">
        <v>159</v>
      </c>
      <c r="G118" s="39">
        <v>0</v>
      </c>
      <c r="H118" s="39">
        <v>0</v>
      </c>
      <c r="I118" s="39">
        <v>0</v>
      </c>
      <c r="J118" s="39">
        <v>0</v>
      </c>
      <c r="K118" s="39">
        <v>0</v>
      </c>
      <c r="L118" s="39">
        <v>0</v>
      </c>
      <c r="M118" s="39">
        <v>0</v>
      </c>
      <c r="N118" s="39">
        <v>0</v>
      </c>
      <c r="O118" s="39">
        <v>0</v>
      </c>
      <c r="P118" s="39">
        <v>0</v>
      </c>
      <c r="Q118" s="39">
        <v>0</v>
      </c>
      <c r="R118" s="39">
        <v>3</v>
      </c>
      <c r="S118" s="39">
        <v>7.66</v>
      </c>
      <c r="T118" s="39">
        <v>6.48</v>
      </c>
      <c r="U118" s="39">
        <v>4.99</v>
      </c>
      <c r="V118" s="39">
        <v>2.99</v>
      </c>
      <c r="W118" s="39">
        <v>4.0599999999999996</v>
      </c>
      <c r="X118" s="39">
        <v>6.02</v>
      </c>
      <c r="Y118" s="39">
        <v>6.61</v>
      </c>
      <c r="Z118" s="39">
        <v>4.54</v>
      </c>
      <c r="AA118" s="39">
        <v>4.21</v>
      </c>
      <c r="AB118" s="39">
        <v>3.06</v>
      </c>
      <c r="AC118" s="39">
        <v>3.85</v>
      </c>
      <c r="AD118" s="39">
        <v>2.67</v>
      </c>
      <c r="AE118" s="39">
        <v>1.36</v>
      </c>
      <c r="AF118" s="39">
        <v>0.43</v>
      </c>
      <c r="AG118" s="39">
        <v>0.26</v>
      </c>
      <c r="AH118" s="39">
        <v>0.62</v>
      </c>
      <c r="AI118" s="39">
        <v>0.73</v>
      </c>
      <c r="AJ118" s="39">
        <v>1.26</v>
      </c>
      <c r="AK118" s="39">
        <v>0.9</v>
      </c>
      <c r="AL118" s="39">
        <v>1.88</v>
      </c>
      <c r="AM118" s="39">
        <v>2.54</v>
      </c>
      <c r="AN118" s="39">
        <v>3.58</v>
      </c>
      <c r="AO118" s="39">
        <v>4.41</v>
      </c>
      <c r="AP118" s="39">
        <v>5.4</v>
      </c>
      <c r="AQ118" s="39">
        <v>4.3899999999999997</v>
      </c>
      <c r="AR118" s="39">
        <v>1.94</v>
      </c>
      <c r="AS118" s="52"/>
      <c r="AT118" s="52"/>
      <c r="AU118" s="52"/>
      <c r="AV118" s="52"/>
      <c r="AW118" s="52"/>
      <c r="AX118" s="52"/>
      <c r="AY118" s="52"/>
      <c r="AZ118" s="52"/>
    </row>
    <row r="119" spans="1:52">
      <c r="A119" s="40"/>
      <c r="B119" s="12"/>
      <c r="C119" s="8" t="s">
        <v>175</v>
      </c>
      <c r="D119" s="8"/>
      <c r="E119" s="34" t="s">
        <v>92</v>
      </c>
      <c r="F119" s="39" t="s">
        <v>159</v>
      </c>
      <c r="G119" s="39">
        <v>0</v>
      </c>
      <c r="H119" s="39">
        <v>0</v>
      </c>
      <c r="I119" s="39">
        <v>0</v>
      </c>
      <c r="J119" s="39">
        <v>0</v>
      </c>
      <c r="K119" s="39">
        <v>0</v>
      </c>
      <c r="L119" s="39">
        <v>0</v>
      </c>
      <c r="M119" s="39">
        <v>0</v>
      </c>
      <c r="N119" s="39">
        <v>0</v>
      </c>
      <c r="O119" s="39">
        <v>0</v>
      </c>
      <c r="P119" s="39">
        <v>0</v>
      </c>
      <c r="Q119" s="39">
        <v>0</v>
      </c>
      <c r="R119" s="39">
        <v>0</v>
      </c>
      <c r="S119" s="39">
        <v>0</v>
      </c>
      <c r="T119" s="39">
        <v>0</v>
      </c>
      <c r="U119" s="39">
        <v>0</v>
      </c>
      <c r="V119" s="39">
        <v>0</v>
      </c>
      <c r="W119" s="39">
        <v>0</v>
      </c>
      <c r="X119" s="39">
        <v>0</v>
      </c>
      <c r="Y119" s="39">
        <v>0.14000000000000001</v>
      </c>
      <c r="Z119" s="39">
        <v>0.14000000000000001</v>
      </c>
      <c r="AA119" s="39">
        <v>0.14000000000000001</v>
      </c>
      <c r="AB119" s="39">
        <v>0.14000000000000001</v>
      </c>
      <c r="AC119" s="39">
        <v>0.14000000000000001</v>
      </c>
      <c r="AD119" s="39">
        <v>0.2</v>
      </c>
      <c r="AE119" s="39">
        <v>0.2</v>
      </c>
      <c r="AF119" s="39">
        <v>0.2</v>
      </c>
      <c r="AG119" s="39">
        <v>0.2</v>
      </c>
      <c r="AH119" s="39">
        <v>0.2</v>
      </c>
      <c r="AI119" s="39">
        <v>0.18</v>
      </c>
      <c r="AJ119" s="39">
        <v>0.18</v>
      </c>
      <c r="AK119" s="39">
        <v>0.18</v>
      </c>
      <c r="AL119" s="39">
        <v>0.18</v>
      </c>
      <c r="AM119" s="39">
        <v>0.18</v>
      </c>
      <c r="AN119" s="39">
        <v>0.1</v>
      </c>
      <c r="AO119" s="39">
        <v>0</v>
      </c>
      <c r="AP119" s="39">
        <v>0</v>
      </c>
      <c r="AQ119" s="39">
        <v>0</v>
      </c>
      <c r="AR119" s="39">
        <v>0</v>
      </c>
      <c r="AS119" s="52"/>
      <c r="AT119" s="52"/>
      <c r="AU119" s="52"/>
      <c r="AV119" s="52"/>
      <c r="AW119" s="52"/>
      <c r="AX119" s="52"/>
      <c r="AY119" s="52"/>
      <c r="AZ119" s="52"/>
    </row>
    <row r="120" spans="1:52">
      <c r="A120" s="40"/>
      <c r="B120" s="12"/>
      <c r="C120" s="8" t="s">
        <v>176</v>
      </c>
      <c r="D120" s="8"/>
      <c r="E120" s="34" t="s">
        <v>92</v>
      </c>
      <c r="F120" s="39" t="s">
        <v>159</v>
      </c>
      <c r="G120" s="39">
        <v>0</v>
      </c>
      <c r="H120" s="39">
        <v>0</v>
      </c>
      <c r="I120" s="39">
        <v>0</v>
      </c>
      <c r="J120" s="39">
        <v>0</v>
      </c>
      <c r="K120" s="39">
        <v>0</v>
      </c>
      <c r="L120" s="39">
        <v>0</v>
      </c>
      <c r="M120" s="39">
        <v>0</v>
      </c>
      <c r="N120" s="39">
        <v>0</v>
      </c>
      <c r="O120" s="39">
        <v>0</v>
      </c>
      <c r="P120" s="39">
        <v>0</v>
      </c>
      <c r="Q120" s="39">
        <v>0</v>
      </c>
      <c r="R120" s="39">
        <v>0</v>
      </c>
      <c r="S120" s="39">
        <v>0</v>
      </c>
      <c r="T120" s="39">
        <v>0</v>
      </c>
      <c r="U120" s="39">
        <v>0</v>
      </c>
      <c r="V120" s="39">
        <v>0</v>
      </c>
      <c r="W120" s="39">
        <v>0</v>
      </c>
      <c r="X120" s="39">
        <v>0</v>
      </c>
      <c r="Y120" s="39">
        <v>0</v>
      </c>
      <c r="Z120" s="39">
        <v>0</v>
      </c>
      <c r="AA120" s="39">
        <v>0</v>
      </c>
      <c r="AB120" s="39">
        <v>0</v>
      </c>
      <c r="AC120" s="39">
        <v>0</v>
      </c>
      <c r="AD120" s="39">
        <v>0</v>
      </c>
      <c r="AE120" s="39">
        <v>0</v>
      </c>
      <c r="AF120" s="39">
        <v>0</v>
      </c>
      <c r="AG120" s="39">
        <v>0</v>
      </c>
      <c r="AH120" s="39">
        <v>0</v>
      </c>
      <c r="AI120" s="39">
        <v>0</v>
      </c>
      <c r="AJ120" s="39">
        <v>0</v>
      </c>
      <c r="AK120" s="39">
        <v>0</v>
      </c>
      <c r="AL120" s="39">
        <v>0</v>
      </c>
      <c r="AM120" s="39">
        <v>0</v>
      </c>
      <c r="AN120" s="39">
        <v>0</v>
      </c>
      <c r="AO120" s="39">
        <v>0</v>
      </c>
      <c r="AP120" s="39">
        <v>0</v>
      </c>
      <c r="AQ120" s="39">
        <v>0</v>
      </c>
      <c r="AR120" s="39">
        <v>0</v>
      </c>
      <c r="AS120" s="52"/>
      <c r="AT120" s="52"/>
      <c r="AU120" s="52"/>
      <c r="AV120" s="52"/>
      <c r="AW120" s="52"/>
      <c r="AX120" s="52"/>
      <c r="AY120" s="52"/>
      <c r="AZ120" s="52"/>
    </row>
    <row r="121" spans="1:52">
      <c r="A121" s="40"/>
      <c r="B121" s="12"/>
      <c r="C121" s="8" t="s">
        <v>177</v>
      </c>
      <c r="D121" s="8"/>
      <c r="E121" s="34" t="s">
        <v>92</v>
      </c>
      <c r="F121" s="39" t="s">
        <v>159</v>
      </c>
      <c r="G121" s="39">
        <v>0</v>
      </c>
      <c r="H121" s="39">
        <v>0</v>
      </c>
      <c r="I121" s="39">
        <v>0</v>
      </c>
      <c r="J121" s="39">
        <v>0</v>
      </c>
      <c r="K121" s="39">
        <v>0</v>
      </c>
      <c r="L121" s="39">
        <v>0</v>
      </c>
      <c r="M121" s="39">
        <v>0</v>
      </c>
      <c r="N121" s="39">
        <v>0</v>
      </c>
      <c r="O121" s="39">
        <v>0</v>
      </c>
      <c r="P121" s="39">
        <v>0</v>
      </c>
      <c r="Q121" s="39">
        <v>0</v>
      </c>
      <c r="R121" s="39">
        <v>0</v>
      </c>
      <c r="S121" s="39">
        <v>0</v>
      </c>
      <c r="T121" s="39">
        <v>0</v>
      </c>
      <c r="U121" s="39">
        <v>0</v>
      </c>
      <c r="V121" s="39">
        <v>0</v>
      </c>
      <c r="W121" s="39">
        <v>0</v>
      </c>
      <c r="X121" s="39">
        <v>0</v>
      </c>
      <c r="Y121" s="39">
        <v>0</v>
      </c>
      <c r="Z121" s="39">
        <v>0</v>
      </c>
      <c r="AA121" s="39">
        <v>0</v>
      </c>
      <c r="AB121" s="39">
        <v>0</v>
      </c>
      <c r="AC121" s="39">
        <v>0</v>
      </c>
      <c r="AD121" s="39">
        <v>0</v>
      </c>
      <c r="AE121" s="39">
        <v>0</v>
      </c>
      <c r="AF121" s="39">
        <v>0</v>
      </c>
      <c r="AG121" s="39">
        <v>0</v>
      </c>
      <c r="AH121" s="39">
        <v>0</v>
      </c>
      <c r="AI121" s="39">
        <v>0</v>
      </c>
      <c r="AJ121" s="39">
        <v>0</v>
      </c>
      <c r="AK121" s="39">
        <v>0</v>
      </c>
      <c r="AL121" s="39">
        <v>0</v>
      </c>
      <c r="AM121" s="39">
        <v>0</v>
      </c>
      <c r="AN121" s="39">
        <v>0</v>
      </c>
      <c r="AO121" s="39">
        <v>0</v>
      </c>
      <c r="AP121" s="39">
        <v>0</v>
      </c>
      <c r="AQ121" s="39">
        <v>0</v>
      </c>
      <c r="AR121" s="39">
        <v>0</v>
      </c>
      <c r="AS121" s="52"/>
      <c r="AT121" s="52"/>
      <c r="AU121" s="52"/>
      <c r="AV121" s="52"/>
      <c r="AW121" s="52"/>
      <c r="AX121" s="52"/>
      <c r="AY121" s="52"/>
      <c r="AZ121" s="52"/>
    </row>
    <row r="122" spans="1:52">
      <c r="A122" s="40"/>
      <c r="B122" s="12"/>
      <c r="C122" s="8" t="s">
        <v>178</v>
      </c>
      <c r="D122" s="8"/>
      <c r="E122" s="34" t="s">
        <v>92</v>
      </c>
      <c r="F122" s="39" t="s">
        <v>159</v>
      </c>
      <c r="G122" s="39">
        <v>0.71</v>
      </c>
      <c r="H122" s="39">
        <v>1.1100000000000001</v>
      </c>
      <c r="I122" s="39">
        <v>0.92</v>
      </c>
      <c r="J122" s="39">
        <v>3.78</v>
      </c>
      <c r="K122" s="39">
        <v>0.1</v>
      </c>
      <c r="L122" s="39">
        <v>2.78</v>
      </c>
      <c r="M122" s="39">
        <v>1.66</v>
      </c>
      <c r="N122" s="39">
        <v>2.65</v>
      </c>
      <c r="O122" s="39">
        <v>2.35</v>
      </c>
      <c r="P122" s="39">
        <v>0</v>
      </c>
      <c r="Q122" s="39">
        <v>0</v>
      </c>
      <c r="R122" s="39">
        <v>1.42</v>
      </c>
      <c r="S122" s="39">
        <v>0.7</v>
      </c>
      <c r="T122" s="39">
        <v>0</v>
      </c>
      <c r="U122" s="39">
        <v>0</v>
      </c>
      <c r="V122" s="39">
        <v>0</v>
      </c>
      <c r="W122" s="39">
        <v>0.84</v>
      </c>
      <c r="X122" s="39">
        <v>2.62</v>
      </c>
      <c r="Y122" s="39">
        <v>1.32</v>
      </c>
      <c r="Z122" s="39">
        <v>3.59</v>
      </c>
      <c r="AA122" s="39">
        <v>0</v>
      </c>
      <c r="AB122" s="39">
        <v>0</v>
      </c>
      <c r="AC122" s="39">
        <v>0</v>
      </c>
      <c r="AD122" s="39">
        <v>1.18</v>
      </c>
      <c r="AE122" s="39">
        <v>0</v>
      </c>
      <c r="AF122" s="39">
        <v>0.91</v>
      </c>
      <c r="AG122" s="39">
        <v>0</v>
      </c>
      <c r="AH122" s="39">
        <v>0.37</v>
      </c>
      <c r="AI122" s="39">
        <v>0</v>
      </c>
      <c r="AJ122" s="39">
        <v>0</v>
      </c>
      <c r="AK122" s="39">
        <v>0</v>
      </c>
      <c r="AL122" s="39">
        <v>0.84</v>
      </c>
      <c r="AM122" s="39">
        <v>0</v>
      </c>
      <c r="AN122" s="39">
        <v>0</v>
      </c>
      <c r="AO122" s="39">
        <v>0</v>
      </c>
      <c r="AP122" s="39">
        <v>0</v>
      </c>
      <c r="AQ122" s="39">
        <v>0</v>
      </c>
      <c r="AR122" s="39">
        <v>0</v>
      </c>
      <c r="AS122" s="52"/>
      <c r="AT122" s="52"/>
      <c r="AU122" s="52"/>
      <c r="AV122" s="52"/>
      <c r="AW122" s="52"/>
      <c r="AX122" s="52"/>
      <c r="AY122" s="52"/>
      <c r="AZ122" s="52"/>
    </row>
    <row r="123" spans="1:52">
      <c r="A123" s="40"/>
      <c r="B123" s="12"/>
      <c r="C123" s="8" t="s">
        <v>179</v>
      </c>
      <c r="D123" s="8"/>
      <c r="E123" s="34" t="s">
        <v>92</v>
      </c>
      <c r="F123" s="39" t="s">
        <v>159</v>
      </c>
      <c r="G123" s="39">
        <v>2.72</v>
      </c>
      <c r="H123" s="39">
        <v>0</v>
      </c>
      <c r="I123" s="39">
        <v>1.54</v>
      </c>
      <c r="J123" s="39">
        <v>0</v>
      </c>
      <c r="K123" s="39">
        <v>0</v>
      </c>
      <c r="L123" s="39">
        <v>0</v>
      </c>
      <c r="M123" s="39">
        <v>0</v>
      </c>
      <c r="N123" s="39">
        <v>0</v>
      </c>
      <c r="O123" s="39">
        <v>0</v>
      </c>
      <c r="P123" s="39">
        <v>0</v>
      </c>
      <c r="Q123" s="39">
        <v>0</v>
      </c>
      <c r="R123" s="39">
        <v>0</v>
      </c>
      <c r="S123" s="39">
        <v>0</v>
      </c>
      <c r="T123" s="39">
        <v>0</v>
      </c>
      <c r="U123" s="39">
        <v>0</v>
      </c>
      <c r="V123" s="39">
        <v>0</v>
      </c>
      <c r="W123" s="39">
        <v>0</v>
      </c>
      <c r="X123" s="39">
        <v>0</v>
      </c>
      <c r="Y123" s="39">
        <v>0</v>
      </c>
      <c r="Z123" s="39">
        <v>0</v>
      </c>
      <c r="AA123" s="39">
        <v>0</v>
      </c>
      <c r="AB123" s="39">
        <v>0</v>
      </c>
      <c r="AC123" s="39">
        <v>0</v>
      </c>
      <c r="AD123" s="39">
        <v>0</v>
      </c>
      <c r="AE123" s="39">
        <v>0</v>
      </c>
      <c r="AF123" s="39">
        <v>0</v>
      </c>
      <c r="AG123" s="39">
        <v>0</v>
      </c>
      <c r="AH123" s="39">
        <v>0</v>
      </c>
      <c r="AI123" s="39">
        <v>0</v>
      </c>
      <c r="AJ123" s="39">
        <v>0</v>
      </c>
      <c r="AK123" s="39">
        <v>0</v>
      </c>
      <c r="AL123" s="39">
        <v>0</v>
      </c>
      <c r="AM123" s="39">
        <v>0</v>
      </c>
      <c r="AN123" s="39">
        <v>0</v>
      </c>
      <c r="AO123" s="39">
        <v>0</v>
      </c>
      <c r="AP123" s="39">
        <v>0</v>
      </c>
      <c r="AQ123" s="39">
        <v>0</v>
      </c>
      <c r="AR123" s="39">
        <v>0</v>
      </c>
      <c r="AS123" s="52"/>
      <c r="AT123" s="52"/>
      <c r="AU123" s="52"/>
      <c r="AV123" s="52"/>
      <c r="AW123" s="52"/>
      <c r="AX123" s="52"/>
      <c r="AY123" s="52"/>
      <c r="AZ123" s="52"/>
    </row>
    <row r="124" spans="1:52">
      <c r="A124" s="40"/>
      <c r="B124" s="12"/>
      <c r="C124" s="8" t="s">
        <v>180</v>
      </c>
      <c r="D124" s="8"/>
      <c r="E124" s="34" t="s">
        <v>92</v>
      </c>
      <c r="F124" s="39" t="s">
        <v>159</v>
      </c>
      <c r="G124" s="39">
        <v>1.06</v>
      </c>
      <c r="H124" s="39">
        <v>1.21</v>
      </c>
      <c r="I124" s="39">
        <v>1.21</v>
      </c>
      <c r="J124" s="39">
        <v>0</v>
      </c>
      <c r="K124" s="39">
        <v>1.22</v>
      </c>
      <c r="L124" s="39">
        <v>1.22</v>
      </c>
      <c r="M124" s="39">
        <v>0</v>
      </c>
      <c r="N124" s="39">
        <v>0</v>
      </c>
      <c r="O124" s="39">
        <v>0</v>
      </c>
      <c r="P124" s="39">
        <v>0</v>
      </c>
      <c r="Q124" s="39">
        <v>0</v>
      </c>
      <c r="R124" s="39">
        <v>0</v>
      </c>
      <c r="S124" s="39">
        <v>0</v>
      </c>
      <c r="T124" s="39">
        <v>0</v>
      </c>
      <c r="U124" s="39">
        <v>0</v>
      </c>
      <c r="V124" s="39">
        <v>0</v>
      </c>
      <c r="W124" s="39">
        <v>0</v>
      </c>
      <c r="X124" s="39">
        <v>0</v>
      </c>
      <c r="Y124" s="39">
        <v>0</v>
      </c>
      <c r="Z124" s="39">
        <v>0</v>
      </c>
      <c r="AA124" s="39">
        <v>0</v>
      </c>
      <c r="AB124" s="39">
        <v>0</v>
      </c>
      <c r="AC124" s="39">
        <v>0</v>
      </c>
      <c r="AD124" s="39">
        <v>0</v>
      </c>
      <c r="AE124" s="39">
        <v>0</v>
      </c>
      <c r="AF124" s="39">
        <v>0</v>
      </c>
      <c r="AG124" s="39">
        <v>0</v>
      </c>
      <c r="AH124" s="39">
        <v>0</v>
      </c>
      <c r="AI124" s="39">
        <v>0</v>
      </c>
      <c r="AJ124" s="39">
        <v>0</v>
      </c>
      <c r="AK124" s="39">
        <v>0</v>
      </c>
      <c r="AL124" s="39">
        <v>0</v>
      </c>
      <c r="AM124" s="39">
        <v>1.23</v>
      </c>
      <c r="AN124" s="39">
        <v>0</v>
      </c>
      <c r="AO124" s="39">
        <v>0</v>
      </c>
      <c r="AP124" s="39">
        <v>0</v>
      </c>
      <c r="AQ124" s="39">
        <v>0</v>
      </c>
      <c r="AR124" s="39">
        <v>0</v>
      </c>
      <c r="AS124" s="52"/>
      <c r="AT124" s="52"/>
      <c r="AU124" s="52"/>
      <c r="AV124" s="52"/>
      <c r="AW124" s="52"/>
      <c r="AX124" s="52"/>
      <c r="AY124" s="52"/>
      <c r="AZ124" s="52"/>
    </row>
    <row r="125" spans="1:52">
      <c r="A125" s="12"/>
      <c r="B125" s="37" t="s">
        <v>181</v>
      </c>
      <c r="G125" s="50"/>
      <c r="H125" s="50"/>
      <c r="I125" s="50"/>
      <c r="J125" s="50"/>
      <c r="K125" s="50"/>
      <c r="L125" s="50"/>
      <c r="M125" s="50"/>
      <c r="N125" s="50"/>
      <c r="O125" s="50"/>
      <c r="P125" s="50"/>
      <c r="Q125" s="50"/>
      <c r="R125" s="50"/>
      <c r="S125" s="50"/>
      <c r="T125" s="50"/>
      <c r="U125" s="50"/>
      <c r="V125" s="50"/>
      <c r="W125" s="50"/>
      <c r="X125" s="50"/>
      <c r="Y125" s="50"/>
      <c r="Z125" s="50"/>
      <c r="AA125" s="50"/>
      <c r="AB125" s="50"/>
      <c r="AC125" s="50"/>
      <c r="AD125" s="50"/>
      <c r="AE125" s="50"/>
      <c r="AF125" s="50"/>
      <c r="AG125" s="50"/>
      <c r="AH125" s="50"/>
      <c r="AI125" s="50"/>
      <c r="AJ125" s="50"/>
      <c r="AK125" s="50"/>
      <c r="AL125" s="50"/>
      <c r="AM125" s="50"/>
      <c r="AN125" s="50"/>
      <c r="AO125" s="50"/>
      <c r="AP125" s="50"/>
      <c r="AQ125" s="50"/>
      <c r="AR125" s="50"/>
    </row>
    <row r="126" spans="1:52">
      <c r="A126" s="12"/>
      <c r="C126" s="8"/>
      <c r="D126" s="8"/>
      <c r="E126" s="8"/>
      <c r="F126" s="57"/>
      <c r="G126" s="43"/>
      <c r="H126" s="43"/>
      <c r="I126" s="43"/>
      <c r="J126" s="43"/>
      <c r="K126" s="43"/>
      <c r="L126" s="43"/>
      <c r="M126" s="43"/>
      <c r="N126" s="43"/>
      <c r="O126" s="43"/>
      <c r="P126" s="43"/>
      <c r="Q126" s="43"/>
      <c r="R126" s="43"/>
      <c r="S126" s="43"/>
      <c r="T126" s="43"/>
      <c r="U126" s="43"/>
      <c r="V126" s="43"/>
      <c r="W126" s="43"/>
      <c r="X126" s="43"/>
      <c r="Y126" s="43"/>
      <c r="Z126" s="43"/>
      <c r="AA126" s="43"/>
      <c r="AB126" s="43"/>
      <c r="AC126" s="43"/>
      <c r="AD126" s="43"/>
      <c r="AE126" s="43"/>
      <c r="AF126" s="43"/>
      <c r="AG126" s="43"/>
      <c r="AH126" s="43"/>
      <c r="AI126" s="43"/>
      <c r="AJ126" s="43"/>
      <c r="AK126" s="43"/>
      <c r="AL126" s="43"/>
      <c r="AM126" s="43"/>
      <c r="AN126" s="43"/>
      <c r="AO126" s="43"/>
      <c r="AP126" s="43"/>
      <c r="AQ126" s="43"/>
      <c r="AR126" s="43"/>
    </row>
    <row r="127" spans="1:52">
      <c r="A127" s="32"/>
      <c r="B127" s="32"/>
      <c r="C127" s="32" t="s">
        <v>164</v>
      </c>
      <c r="D127" s="32"/>
      <c r="E127" s="32" t="s">
        <v>51</v>
      </c>
      <c r="F127" s="33">
        <v>2022</v>
      </c>
      <c r="G127" s="33">
        <v>2023</v>
      </c>
      <c r="H127" s="33">
        <v>2024</v>
      </c>
      <c r="I127" s="33">
        <v>2025</v>
      </c>
      <c r="J127" s="33">
        <v>2026</v>
      </c>
      <c r="K127" s="33">
        <v>2027</v>
      </c>
      <c r="L127" s="33">
        <v>2028</v>
      </c>
      <c r="M127" s="33">
        <v>2029</v>
      </c>
      <c r="N127" s="33">
        <v>2030</v>
      </c>
      <c r="O127" s="33">
        <v>2031</v>
      </c>
      <c r="P127" s="33">
        <v>2032</v>
      </c>
      <c r="Q127" s="33">
        <v>2033</v>
      </c>
      <c r="R127" s="33">
        <v>2034</v>
      </c>
      <c r="S127" s="33">
        <v>2035</v>
      </c>
      <c r="T127" s="33">
        <v>2036</v>
      </c>
      <c r="U127" s="33">
        <v>2037</v>
      </c>
      <c r="V127" s="33">
        <v>2038</v>
      </c>
      <c r="W127" s="33">
        <v>2039</v>
      </c>
      <c r="X127" s="33">
        <v>2040</v>
      </c>
      <c r="Y127" s="33">
        <v>2041</v>
      </c>
      <c r="Z127" s="33">
        <v>2042</v>
      </c>
      <c r="AA127" s="33">
        <v>2043</v>
      </c>
      <c r="AB127" s="33">
        <v>2044</v>
      </c>
      <c r="AC127" s="33">
        <v>2045</v>
      </c>
      <c r="AD127" s="33">
        <v>2046</v>
      </c>
      <c r="AE127" s="33">
        <v>2047</v>
      </c>
      <c r="AF127" s="33">
        <v>2048</v>
      </c>
      <c r="AG127" s="33">
        <v>2049</v>
      </c>
      <c r="AH127" s="33">
        <v>2050</v>
      </c>
      <c r="AI127" s="33">
        <v>2051</v>
      </c>
      <c r="AJ127" s="33">
        <v>2052</v>
      </c>
      <c r="AK127" s="33">
        <v>2053</v>
      </c>
      <c r="AL127" s="33">
        <v>2054</v>
      </c>
      <c r="AM127" s="33">
        <v>2055</v>
      </c>
      <c r="AN127" s="33">
        <v>2056</v>
      </c>
      <c r="AO127" s="33">
        <v>2057</v>
      </c>
      <c r="AP127" s="33">
        <v>2058</v>
      </c>
      <c r="AQ127" s="33">
        <v>2059</v>
      </c>
      <c r="AR127" s="33">
        <v>2060</v>
      </c>
    </row>
    <row r="128" spans="1:52">
      <c r="A128" s="12"/>
      <c r="B128" s="12" t="s">
        <v>184</v>
      </c>
      <c r="C128" s="8" t="s" cm="1">
        <v>166</v>
      </c>
      <c r="D128" s="43"/>
      <c r="E128" s="34" t="s">
        <v>96</v>
      </c>
      <c r="F128" s="39">
        <v>40.5</v>
      </c>
      <c r="G128" s="39">
        <v>36.770000000000003</v>
      </c>
      <c r="H128" s="39">
        <v>44.01</v>
      </c>
      <c r="I128" s="39">
        <v>54.71</v>
      </c>
      <c r="J128" s="39">
        <v>53.69</v>
      </c>
      <c r="K128" s="39">
        <v>51.15</v>
      </c>
      <c r="L128" s="39">
        <v>47.86</v>
      </c>
      <c r="M128" s="39">
        <v>39.380000000000003</v>
      </c>
      <c r="N128" s="39">
        <v>35.79</v>
      </c>
      <c r="O128" s="39">
        <v>31.75</v>
      </c>
      <c r="P128" s="39">
        <v>26.73</v>
      </c>
      <c r="Q128" s="39">
        <v>26.68</v>
      </c>
      <c r="R128" s="39">
        <v>24.01</v>
      </c>
      <c r="S128" s="39">
        <v>16.829999999999998</v>
      </c>
      <c r="T128" s="39">
        <v>17.34</v>
      </c>
      <c r="U128" s="39">
        <v>24.03</v>
      </c>
      <c r="V128" s="39">
        <v>23.85</v>
      </c>
      <c r="W128" s="39">
        <v>24.37</v>
      </c>
      <c r="X128" s="39">
        <v>30.29</v>
      </c>
      <c r="Y128" s="39">
        <v>36.549999999999997</v>
      </c>
      <c r="Z128" s="39">
        <v>44.27</v>
      </c>
      <c r="AA128" s="39">
        <v>45.01</v>
      </c>
      <c r="AB128" s="39">
        <v>46.07</v>
      </c>
      <c r="AC128" s="39">
        <v>46.69</v>
      </c>
      <c r="AD128" s="39">
        <v>43.28</v>
      </c>
      <c r="AE128" s="39">
        <v>38.21</v>
      </c>
      <c r="AF128" s="39">
        <v>34.82</v>
      </c>
      <c r="AG128" s="39">
        <v>34.200000000000003</v>
      </c>
      <c r="AH128" s="39">
        <v>33.700000000000003</v>
      </c>
      <c r="AI128" s="39">
        <v>35.44</v>
      </c>
      <c r="AJ128" s="39">
        <v>35.14</v>
      </c>
      <c r="AK128" s="39">
        <v>36.39</v>
      </c>
      <c r="AL128" s="39">
        <v>37.01</v>
      </c>
      <c r="AM128" s="39">
        <v>38.17</v>
      </c>
      <c r="AN128" s="39">
        <v>38.200000000000003</v>
      </c>
      <c r="AO128" s="39">
        <v>34.71</v>
      </c>
      <c r="AP128" s="39">
        <v>32.700000000000003</v>
      </c>
      <c r="AQ128" s="39">
        <v>32.409999999999997</v>
      </c>
      <c r="AR128" s="39">
        <v>33.85</v>
      </c>
      <c r="AS128" s="50"/>
    </row>
    <row r="129" spans="1:68" s="35" customFormat="1">
      <c r="A129" s="12"/>
      <c r="B129" s="12"/>
      <c r="C129" s="8" t="s">
        <v>167</v>
      </c>
      <c r="D129" s="43"/>
      <c r="E129" s="34" t="s">
        <v>96</v>
      </c>
      <c r="F129" s="39">
        <v>0.14000000000000001</v>
      </c>
      <c r="G129" s="39">
        <v>0.11</v>
      </c>
      <c r="H129" s="39">
        <v>0.22</v>
      </c>
      <c r="I129" s="39">
        <v>0.32</v>
      </c>
      <c r="J129" s="39">
        <v>0.41</v>
      </c>
      <c r="K129" s="39">
        <v>0.52</v>
      </c>
      <c r="L129" s="39">
        <v>0.53</v>
      </c>
      <c r="M129" s="39">
        <v>0.6</v>
      </c>
      <c r="N129" s="39">
        <v>0.6</v>
      </c>
      <c r="O129" s="39">
        <v>0.89</v>
      </c>
      <c r="P129" s="39">
        <v>0.97</v>
      </c>
      <c r="Q129" s="39">
        <v>1.05</v>
      </c>
      <c r="R129" s="39">
        <v>1.1200000000000001</v>
      </c>
      <c r="S129" s="39">
        <v>1.18</v>
      </c>
      <c r="T129" s="39">
        <v>1.24</v>
      </c>
      <c r="U129" s="39">
        <v>1.29</v>
      </c>
      <c r="V129" s="39">
        <v>1.33</v>
      </c>
      <c r="W129" s="39">
        <v>1.37</v>
      </c>
      <c r="X129" s="39">
        <v>1.4</v>
      </c>
      <c r="Y129" s="39">
        <v>1.42</v>
      </c>
      <c r="Z129" s="39">
        <v>1.45</v>
      </c>
      <c r="AA129" s="39">
        <v>1.48</v>
      </c>
      <c r="AB129" s="39">
        <v>1.51</v>
      </c>
      <c r="AC129" s="39">
        <v>1.54</v>
      </c>
      <c r="AD129" s="39">
        <v>1.57</v>
      </c>
      <c r="AE129" s="39">
        <v>1.6</v>
      </c>
      <c r="AF129" s="39">
        <v>1.64</v>
      </c>
      <c r="AG129" s="39">
        <v>1.67</v>
      </c>
      <c r="AH129" s="39">
        <v>1.69</v>
      </c>
      <c r="AI129" s="39">
        <v>1.72</v>
      </c>
      <c r="AJ129" s="39">
        <v>1.75</v>
      </c>
      <c r="AK129" s="39">
        <v>1.78</v>
      </c>
      <c r="AL129" s="39">
        <v>1.8</v>
      </c>
      <c r="AM129" s="39">
        <v>1.83</v>
      </c>
      <c r="AN129" s="39">
        <v>1.86</v>
      </c>
      <c r="AO129" s="39">
        <v>1.89</v>
      </c>
      <c r="AP129" s="39">
        <v>1.91</v>
      </c>
      <c r="AQ129" s="39">
        <v>1.94</v>
      </c>
      <c r="AR129" s="39">
        <v>1.97</v>
      </c>
      <c r="AS129" s="50"/>
      <c r="AT129"/>
      <c r="AU129"/>
      <c r="AV129"/>
      <c r="AW129"/>
      <c r="AX129"/>
      <c r="AY129"/>
      <c r="AZ129"/>
      <c r="BA129"/>
      <c r="BB129"/>
      <c r="BC129"/>
      <c r="BD129"/>
      <c r="BE129"/>
      <c r="BF129"/>
      <c r="BG129"/>
      <c r="BH129"/>
      <c r="BI129"/>
      <c r="BJ129"/>
      <c r="BK129"/>
      <c r="BL129"/>
      <c r="BM129"/>
      <c r="BN129"/>
      <c r="BO129"/>
      <c r="BP129"/>
    </row>
    <row r="130" spans="1:68">
      <c r="A130" s="12"/>
      <c r="B130" s="12"/>
      <c r="C130" s="8" t="s">
        <v>158</v>
      </c>
      <c r="D130" s="43"/>
      <c r="E130" s="34" t="s">
        <v>96</v>
      </c>
      <c r="F130" s="39">
        <v>-0.04</v>
      </c>
      <c r="G130" s="39">
        <v>-0.04</v>
      </c>
      <c r="H130" s="39">
        <v>-0.04</v>
      </c>
      <c r="I130" s="39">
        <v>-7.0000000000000007E-2</v>
      </c>
      <c r="J130" s="39">
        <v>-0.16</v>
      </c>
      <c r="K130" s="39">
        <v>-0.23</v>
      </c>
      <c r="L130" s="39">
        <v>-0.34</v>
      </c>
      <c r="M130" s="39">
        <v>-0.49</v>
      </c>
      <c r="N130" s="39">
        <v>-0.5</v>
      </c>
      <c r="O130" s="39">
        <v>-0.59</v>
      </c>
      <c r="P130" s="39">
        <v>-0.73</v>
      </c>
      <c r="Q130" s="39">
        <v>-0.75</v>
      </c>
      <c r="R130" s="39">
        <v>-0.79</v>
      </c>
      <c r="S130" s="39">
        <v>-0.85</v>
      </c>
      <c r="T130" s="39">
        <v>-0.7</v>
      </c>
      <c r="U130" s="39">
        <v>-0.5</v>
      </c>
      <c r="V130" s="39">
        <v>-0.35</v>
      </c>
      <c r="W130" s="39">
        <v>-0.33</v>
      </c>
      <c r="X130" s="39">
        <v>-0.38</v>
      </c>
      <c r="Y130" s="39">
        <v>-0.38</v>
      </c>
      <c r="Z130" s="39">
        <v>-0.37</v>
      </c>
      <c r="AA130" s="39">
        <v>-0.37</v>
      </c>
      <c r="AB130" s="39">
        <v>-0.35</v>
      </c>
      <c r="AC130" s="39">
        <v>-0.33</v>
      </c>
      <c r="AD130" s="39">
        <v>-0.34</v>
      </c>
      <c r="AE130" s="39">
        <v>-0.3</v>
      </c>
      <c r="AF130" s="39">
        <v>-0.28000000000000003</v>
      </c>
      <c r="AG130" s="39">
        <v>-0.22</v>
      </c>
      <c r="AH130" s="39">
        <v>-0.16</v>
      </c>
      <c r="AI130" s="39">
        <v>-0.12</v>
      </c>
      <c r="AJ130" s="39">
        <v>-0.08</v>
      </c>
      <c r="AK130" s="39">
        <v>-7.0000000000000007E-2</v>
      </c>
      <c r="AL130" s="39">
        <v>-7.0000000000000007E-2</v>
      </c>
      <c r="AM130" s="39">
        <v>-7.0000000000000007E-2</v>
      </c>
      <c r="AN130" s="39">
        <v>-7.0000000000000007E-2</v>
      </c>
      <c r="AO130" s="39">
        <v>-0.06</v>
      </c>
      <c r="AP130" s="39">
        <v>-0.06</v>
      </c>
      <c r="AQ130" s="39">
        <v>-0.05</v>
      </c>
      <c r="AR130" s="39">
        <v>-0.06</v>
      </c>
      <c r="AS130" s="50"/>
    </row>
    <row r="131" spans="1:68">
      <c r="A131" s="12"/>
      <c r="B131" s="12"/>
      <c r="C131" s="8" t="s">
        <v>249</v>
      </c>
      <c r="D131" s="43"/>
      <c r="E131" s="34" t="s">
        <v>96</v>
      </c>
      <c r="F131" s="39">
        <v>0</v>
      </c>
      <c r="G131" s="39">
        <v>0</v>
      </c>
      <c r="H131" s="39">
        <v>0</v>
      </c>
      <c r="I131" s="39">
        <v>0</v>
      </c>
      <c r="J131" s="39">
        <v>0</v>
      </c>
      <c r="K131" s="39">
        <v>0</v>
      </c>
      <c r="L131" s="39">
        <v>0</v>
      </c>
      <c r="M131" s="39">
        <v>0</v>
      </c>
      <c r="N131" s="39">
        <v>7.0000000000000007E-2</v>
      </c>
      <c r="O131" s="39">
        <v>0.13</v>
      </c>
      <c r="P131" s="39">
        <v>0.12</v>
      </c>
      <c r="Q131" s="39">
        <v>0.28999999999999998</v>
      </c>
      <c r="R131" s="39">
        <v>0.31</v>
      </c>
      <c r="S131" s="39">
        <v>0.52</v>
      </c>
      <c r="T131" s="39">
        <v>0.87</v>
      </c>
      <c r="U131" s="39">
        <v>1.57</v>
      </c>
      <c r="V131" s="39">
        <v>2.57</v>
      </c>
      <c r="W131" s="39">
        <v>3.47</v>
      </c>
      <c r="X131" s="39">
        <v>4.59</v>
      </c>
      <c r="Y131" s="39">
        <v>5.82</v>
      </c>
      <c r="Z131" s="39">
        <v>8.0399999999999991</v>
      </c>
      <c r="AA131" s="39">
        <v>8.49</v>
      </c>
      <c r="AB131" s="39">
        <v>8.92</v>
      </c>
      <c r="AC131" s="39">
        <v>9.2799999999999994</v>
      </c>
      <c r="AD131" s="39">
        <v>9.1300000000000008</v>
      </c>
      <c r="AE131" s="39">
        <v>8.36</v>
      </c>
      <c r="AF131" s="39">
        <v>7.61</v>
      </c>
      <c r="AG131" s="39">
        <v>7.4</v>
      </c>
      <c r="AH131" s="39">
        <v>7.33</v>
      </c>
      <c r="AI131" s="39">
        <v>7.47</v>
      </c>
      <c r="AJ131" s="39">
        <v>7</v>
      </c>
      <c r="AK131" s="39">
        <v>7.24</v>
      </c>
      <c r="AL131" s="39">
        <v>7.44</v>
      </c>
      <c r="AM131" s="39">
        <v>7.19</v>
      </c>
      <c r="AN131" s="39">
        <v>5.71</v>
      </c>
      <c r="AO131" s="39">
        <v>4.6500000000000004</v>
      </c>
      <c r="AP131" s="39">
        <v>3.53</v>
      </c>
      <c r="AQ131" s="39">
        <v>2.93</v>
      </c>
      <c r="AR131" s="39">
        <v>1.68</v>
      </c>
      <c r="AS131" s="50"/>
    </row>
    <row r="132" spans="1:68">
      <c r="A132" s="12"/>
      <c r="B132" s="12"/>
      <c r="C132" t="s">
        <v>161</v>
      </c>
      <c r="D132" s="58"/>
      <c r="E132" s="34" t="s">
        <v>96</v>
      </c>
      <c r="F132" s="39">
        <v>0.408194012345938</v>
      </c>
      <c r="G132" s="39">
        <v>0.40922199511635499</v>
      </c>
      <c r="H132" s="39">
        <v>0.28230862563308801</v>
      </c>
      <c r="I132" s="39">
        <v>6.8199178561422796E-2</v>
      </c>
      <c r="J132" s="39">
        <v>0.202177019574838</v>
      </c>
      <c r="K132" s="39">
        <v>0.120663552594608</v>
      </c>
      <c r="L132" s="39">
        <v>0.162038098913586</v>
      </c>
      <c r="M132" s="39">
        <v>0.121890188287525</v>
      </c>
      <c r="N132" s="39">
        <v>5.8833224073407901E-2</v>
      </c>
      <c r="O132" s="39">
        <v>0.40748716987853001</v>
      </c>
      <c r="P132" s="39">
        <v>0.46710602097729698</v>
      </c>
      <c r="Q132" s="39">
        <v>0.72314613413763296</v>
      </c>
      <c r="R132" s="39">
        <v>1.10282747094377</v>
      </c>
      <c r="S132" s="39">
        <v>0.74122513491780995</v>
      </c>
      <c r="T132" s="39">
        <v>0.976669465558622</v>
      </c>
      <c r="U132" s="39">
        <v>1.2289385764129801</v>
      </c>
      <c r="V132" s="39">
        <v>1.86167140452193</v>
      </c>
      <c r="W132" s="39">
        <v>2.7990226730594601</v>
      </c>
      <c r="X132" s="39">
        <v>3.43794843476083</v>
      </c>
      <c r="Y132" s="39">
        <v>3.9921243592285198</v>
      </c>
      <c r="Z132" s="39">
        <v>5.8368857717412803</v>
      </c>
      <c r="AA132" s="39">
        <v>4.8202036669329997</v>
      </c>
      <c r="AB132" s="39">
        <v>4.1228941488229296</v>
      </c>
      <c r="AC132" s="39">
        <v>3.92819150367042</v>
      </c>
      <c r="AD132" s="39">
        <v>3.4042275612555399</v>
      </c>
      <c r="AE132" s="39">
        <v>1.86107914539604</v>
      </c>
      <c r="AF132" s="39">
        <v>0.80789680000430797</v>
      </c>
      <c r="AG132" s="39">
        <v>0.35585975896506999</v>
      </c>
      <c r="AH132" s="39">
        <v>0.22548316586810699</v>
      </c>
      <c r="AI132" s="39">
        <v>0.19050198105337801</v>
      </c>
      <c r="AJ132" s="39">
        <v>5.4037727039578501E-2</v>
      </c>
      <c r="AK132" s="39">
        <v>4.2181291287530502E-2</v>
      </c>
      <c r="AL132" s="39">
        <v>2.7574894595170801E-2</v>
      </c>
      <c r="AM132" s="39">
        <v>4.6522456102940802E-4</v>
      </c>
      <c r="AN132" s="39">
        <v>5.1149012190587699E-5</v>
      </c>
      <c r="AO132" s="39">
        <v>1.23184271641571E-4</v>
      </c>
      <c r="AP132" s="39">
        <v>3.2569715989197798E-4</v>
      </c>
      <c r="AQ132" s="39">
        <v>1.69947236347367E-5</v>
      </c>
      <c r="AR132" s="39">
        <v>1.08815467159652E-5</v>
      </c>
      <c r="AS132" s="50"/>
    </row>
    <row r="133" spans="1:68">
      <c r="A133" s="12"/>
      <c r="B133" s="12"/>
      <c r="C133" t="s">
        <v>162</v>
      </c>
      <c r="D133" s="58"/>
      <c r="E133" s="34" t="s">
        <v>96</v>
      </c>
      <c r="F133" s="39">
        <v>3.7176086776949398E-2</v>
      </c>
      <c r="G133" s="39">
        <v>3.6327579253765001E-2</v>
      </c>
      <c r="H133" s="39">
        <v>5.3854131255762001E-2</v>
      </c>
      <c r="I133" s="39">
        <v>0.12444653903335599</v>
      </c>
      <c r="J133" s="39">
        <v>0.37576580702655898</v>
      </c>
      <c r="K133" s="39">
        <v>0.34427318390374401</v>
      </c>
      <c r="L133" s="39">
        <v>0.50704549563099799</v>
      </c>
      <c r="M133" s="39">
        <v>0.52811982310102401</v>
      </c>
      <c r="N133" s="39">
        <v>0.33804721555570899</v>
      </c>
      <c r="O133" s="39">
        <v>0.80016191271403503</v>
      </c>
      <c r="P133" s="39">
        <v>0.87979957150293298</v>
      </c>
      <c r="Q133" s="39">
        <v>1.1177868726096001</v>
      </c>
      <c r="R133" s="39">
        <v>1.25197895575261</v>
      </c>
      <c r="S133" s="39">
        <v>1.22028307651713</v>
      </c>
      <c r="T133" s="39">
        <v>1.4925176243920799</v>
      </c>
      <c r="U133" s="39">
        <v>1.8266491567132701</v>
      </c>
      <c r="V133" s="39">
        <v>2.30033131952603</v>
      </c>
      <c r="W133" s="39">
        <v>3.06166436893289</v>
      </c>
      <c r="X133" s="39">
        <v>3.5250660710637902</v>
      </c>
      <c r="Y133" s="39">
        <v>4.1127035466942203</v>
      </c>
      <c r="Z133" s="39">
        <v>5.3057897303148298</v>
      </c>
      <c r="AA133" s="39">
        <v>4.8532448838001603</v>
      </c>
      <c r="AB133" s="39">
        <v>4.5951165486247803</v>
      </c>
      <c r="AC133" s="39">
        <v>4.4754778493559302</v>
      </c>
      <c r="AD133" s="39">
        <v>4.0645564710010902</v>
      </c>
      <c r="AE133" s="39">
        <v>3.59752233236199</v>
      </c>
      <c r="AF133" s="39">
        <v>3.19493685481212</v>
      </c>
      <c r="AG133" s="39">
        <v>2.8275898780602202</v>
      </c>
      <c r="AH133" s="39">
        <v>2.3505394305059499</v>
      </c>
      <c r="AI133" s="39">
        <v>2.1527469010087201</v>
      </c>
      <c r="AJ133" s="39">
        <v>1.2526812131980001</v>
      </c>
      <c r="AK133" s="39">
        <v>1.1746371976032499</v>
      </c>
      <c r="AL133" s="39">
        <v>1.01840845866278</v>
      </c>
      <c r="AM133" s="39">
        <v>0.53177969592728702</v>
      </c>
      <c r="AN133" s="39">
        <v>0.20760015310765201</v>
      </c>
      <c r="AO133" s="39">
        <v>9.4524524598741305E-2</v>
      </c>
      <c r="AP133" s="39">
        <v>2.4858446636066098E-2</v>
      </c>
      <c r="AQ133" s="39">
        <v>2.24979049223102E-2</v>
      </c>
      <c r="AR133" s="39">
        <v>1.0230559978387901E-5</v>
      </c>
      <c r="AS133" s="50"/>
    </row>
    <row r="134" spans="1:68">
      <c r="A134" s="12"/>
      <c r="B134" s="12"/>
      <c r="C134" t="s">
        <v>168</v>
      </c>
      <c r="D134" s="58"/>
      <c r="E134" s="34" t="s">
        <v>96</v>
      </c>
      <c r="F134" s="39">
        <v>4.4850015039189103E-2</v>
      </c>
      <c r="G134" s="39">
        <v>9.0515207025394194E-3</v>
      </c>
      <c r="H134" s="39">
        <v>0</v>
      </c>
      <c r="I134" s="39">
        <v>0</v>
      </c>
      <c r="J134" s="39">
        <v>0</v>
      </c>
      <c r="K134" s="39">
        <v>0</v>
      </c>
      <c r="L134" s="39">
        <v>0</v>
      </c>
      <c r="M134" s="39">
        <v>0</v>
      </c>
      <c r="N134" s="39">
        <v>0</v>
      </c>
      <c r="O134" s="39">
        <v>0</v>
      </c>
      <c r="P134" s="39">
        <v>0</v>
      </c>
      <c r="Q134" s="39">
        <v>0</v>
      </c>
      <c r="R134" s="39">
        <v>0</v>
      </c>
      <c r="S134" s="39">
        <v>0</v>
      </c>
      <c r="T134" s="39">
        <v>1.1682498380841801E-6</v>
      </c>
      <c r="U134" s="39">
        <v>0</v>
      </c>
      <c r="V134" s="39">
        <v>1.9359391581735701E-5</v>
      </c>
      <c r="W134" s="39">
        <v>0</v>
      </c>
      <c r="X134" s="39">
        <v>0</v>
      </c>
      <c r="Y134" s="39">
        <v>0</v>
      </c>
      <c r="Z134" s="39">
        <v>0</v>
      </c>
      <c r="AA134" s="39">
        <v>1.0451564747047801E-5</v>
      </c>
      <c r="AB134" s="39">
        <v>0</v>
      </c>
      <c r="AC134" s="39">
        <v>5.8210189763772403E-10</v>
      </c>
      <c r="AD134" s="39">
        <v>5.8219435551248502E-10</v>
      </c>
      <c r="AE134" s="39">
        <v>1.74971163628097E-5</v>
      </c>
      <c r="AF134" s="39">
        <v>1.20595293078388E-5</v>
      </c>
      <c r="AG134" s="39">
        <v>6.0678186017219901E-10</v>
      </c>
      <c r="AH134" s="39">
        <v>8.5478982455533798E-7</v>
      </c>
      <c r="AI134" s="39">
        <v>3.2656796875071E-6</v>
      </c>
      <c r="AJ134" s="39">
        <v>5.2446790318968196E-6</v>
      </c>
      <c r="AK134" s="39">
        <v>6.1843555451410598E-10</v>
      </c>
      <c r="AL134" s="39">
        <v>3.44054951898268E-6</v>
      </c>
      <c r="AM134" s="39">
        <v>4.2506150942884396E-6</v>
      </c>
      <c r="AN134" s="39">
        <v>0</v>
      </c>
      <c r="AO134" s="39">
        <v>8.1335467960061399E-10</v>
      </c>
      <c r="AP134" s="39">
        <v>4.0692979670685301E-6</v>
      </c>
      <c r="AQ134" s="39">
        <v>0</v>
      </c>
      <c r="AR134" s="39">
        <v>0</v>
      </c>
      <c r="AS134" s="50"/>
    </row>
    <row r="135" spans="1:68">
      <c r="A135" s="12"/>
      <c r="B135" s="12"/>
      <c r="C135" s="8" t="s">
        <v>169</v>
      </c>
      <c r="D135" s="43"/>
      <c r="E135" s="34" t="s">
        <v>96</v>
      </c>
      <c r="F135" s="39">
        <v>-0.75</v>
      </c>
      <c r="G135" s="39">
        <v>-1.06</v>
      </c>
      <c r="H135" s="39">
        <v>-1.03</v>
      </c>
      <c r="I135" s="39">
        <v>-1.1000000000000001</v>
      </c>
      <c r="J135" s="39">
        <v>-1.23</v>
      </c>
      <c r="K135" s="39">
        <v>-1.29</v>
      </c>
      <c r="L135" s="39">
        <v>-1.36</v>
      </c>
      <c r="M135" s="39">
        <v>-1.42</v>
      </c>
      <c r="N135" s="39">
        <v>-1.88</v>
      </c>
      <c r="O135" s="39">
        <v>-1.86</v>
      </c>
      <c r="P135" s="39">
        <v>-1.69</v>
      </c>
      <c r="Q135" s="39">
        <v>-1.67</v>
      </c>
      <c r="R135" s="39">
        <v>-1.68</v>
      </c>
      <c r="S135" s="39">
        <v>-1.7</v>
      </c>
      <c r="T135" s="39">
        <v>-1.62</v>
      </c>
      <c r="U135" s="39">
        <v>-1.76</v>
      </c>
      <c r="V135" s="39">
        <v>-1.64</v>
      </c>
      <c r="W135" s="39">
        <v>-1.51</v>
      </c>
      <c r="X135" s="39">
        <v>-1.42</v>
      </c>
      <c r="Y135" s="39">
        <v>-1.34</v>
      </c>
      <c r="Z135" s="39">
        <v>-1.29</v>
      </c>
      <c r="AA135" s="39">
        <v>-1.3</v>
      </c>
      <c r="AB135" s="39">
        <v>-1.23</v>
      </c>
      <c r="AC135" s="39">
        <v>-1.19</v>
      </c>
      <c r="AD135" s="39">
        <v>-1.18</v>
      </c>
      <c r="AE135" s="39">
        <v>-1.24</v>
      </c>
      <c r="AF135" s="39">
        <v>-1.22</v>
      </c>
      <c r="AG135" s="39">
        <v>-1.18</v>
      </c>
      <c r="AH135" s="39">
        <v>-1.1200000000000001</v>
      </c>
      <c r="AI135" s="39">
        <v>-1.04</v>
      </c>
      <c r="AJ135" s="39">
        <v>-1.02</v>
      </c>
      <c r="AK135" s="39">
        <v>-0.99</v>
      </c>
      <c r="AL135" s="39">
        <v>-0.95</v>
      </c>
      <c r="AM135" s="39">
        <v>-0.91</v>
      </c>
      <c r="AN135" s="39">
        <v>-0.89</v>
      </c>
      <c r="AO135" s="39">
        <v>-0.89</v>
      </c>
      <c r="AP135" s="39">
        <v>-0.9</v>
      </c>
      <c r="AQ135" s="39">
        <v>-0.91</v>
      </c>
      <c r="AR135" s="39">
        <v>-0.92</v>
      </c>
      <c r="AS135" s="50"/>
    </row>
    <row r="136" spans="1:68">
      <c r="A136" s="12"/>
      <c r="B136" s="12"/>
      <c r="C136" s="8" t="s">
        <v>170</v>
      </c>
      <c r="D136" s="43"/>
      <c r="E136" s="34" t="s">
        <v>96</v>
      </c>
      <c r="F136" s="39">
        <v>30.03</v>
      </c>
      <c r="G136" s="39">
        <v>32.36</v>
      </c>
      <c r="H136" s="39">
        <v>36.31</v>
      </c>
      <c r="I136" s="39">
        <v>43.39</v>
      </c>
      <c r="J136" s="39">
        <v>47.83</v>
      </c>
      <c r="K136" s="39">
        <v>52.12</v>
      </c>
      <c r="L136" s="39">
        <v>56.46</v>
      </c>
      <c r="M136" s="39">
        <v>57.22</v>
      </c>
      <c r="N136" s="39">
        <v>58.61</v>
      </c>
      <c r="O136" s="39">
        <v>59.24</v>
      </c>
      <c r="P136" s="39">
        <v>59.92</v>
      </c>
      <c r="Q136" s="39">
        <v>60.54</v>
      </c>
      <c r="R136" s="39">
        <v>60.18</v>
      </c>
      <c r="S136" s="39">
        <v>62.16</v>
      </c>
      <c r="T136" s="39">
        <v>64.790000000000006</v>
      </c>
      <c r="U136" s="39">
        <v>66.150000000000006</v>
      </c>
      <c r="V136" s="39">
        <v>68.86</v>
      </c>
      <c r="W136" s="39">
        <v>71.22</v>
      </c>
      <c r="X136" s="39">
        <v>74.28</v>
      </c>
      <c r="Y136" s="39">
        <v>78.260000000000005</v>
      </c>
      <c r="Z136" s="39">
        <v>82.34</v>
      </c>
      <c r="AA136" s="39">
        <v>86.56</v>
      </c>
      <c r="AB136" s="39">
        <v>90.86</v>
      </c>
      <c r="AC136" s="39">
        <v>93.22</v>
      </c>
      <c r="AD136" s="39">
        <v>95.65</v>
      </c>
      <c r="AE136" s="39">
        <v>99.96</v>
      </c>
      <c r="AF136" s="39">
        <v>102.51</v>
      </c>
      <c r="AG136" s="39">
        <v>103.27</v>
      </c>
      <c r="AH136" s="39">
        <v>103.48</v>
      </c>
      <c r="AI136" s="39">
        <v>102.54</v>
      </c>
      <c r="AJ136" s="39">
        <v>101.31</v>
      </c>
      <c r="AK136" s="39">
        <v>98.97</v>
      </c>
      <c r="AL136" s="39">
        <v>100.08</v>
      </c>
      <c r="AM136" s="39">
        <v>100.81</v>
      </c>
      <c r="AN136" s="39">
        <v>102.04</v>
      </c>
      <c r="AO136" s="39">
        <v>102.21</v>
      </c>
      <c r="AP136" s="39">
        <v>102.89</v>
      </c>
      <c r="AQ136" s="39">
        <v>101.88</v>
      </c>
      <c r="AR136" s="39">
        <v>101.53</v>
      </c>
      <c r="AS136" s="50"/>
    </row>
    <row r="137" spans="1:68">
      <c r="A137" s="12"/>
      <c r="B137" s="12"/>
      <c r="C137" s="8" t="s">
        <v>171</v>
      </c>
      <c r="D137" s="43"/>
      <c r="E137" s="34" t="s">
        <v>96</v>
      </c>
      <c r="F137" s="39">
        <v>26.89</v>
      </c>
      <c r="G137" s="39">
        <v>28.71</v>
      </c>
      <c r="H137" s="39">
        <v>32.49</v>
      </c>
      <c r="I137" s="39">
        <v>41.81</v>
      </c>
      <c r="J137" s="39">
        <v>50.82</v>
      </c>
      <c r="K137" s="39">
        <v>69.92</v>
      </c>
      <c r="L137" s="39">
        <v>86.47</v>
      </c>
      <c r="M137" s="39">
        <v>100.08</v>
      </c>
      <c r="N137" s="39">
        <v>111.58</v>
      </c>
      <c r="O137" s="39">
        <v>116.31</v>
      </c>
      <c r="P137" s="39">
        <v>120.39</v>
      </c>
      <c r="Q137" s="39">
        <v>123.75</v>
      </c>
      <c r="R137" s="39">
        <v>127.66</v>
      </c>
      <c r="S137" s="39">
        <v>131.21</v>
      </c>
      <c r="T137" s="39">
        <v>135.65</v>
      </c>
      <c r="U137" s="39">
        <v>137.49</v>
      </c>
      <c r="V137" s="39">
        <v>140.4</v>
      </c>
      <c r="W137" s="39">
        <v>143.05000000000001</v>
      </c>
      <c r="X137" s="39">
        <v>145.65</v>
      </c>
      <c r="Y137" s="39">
        <v>148.22999999999999</v>
      </c>
      <c r="Z137" s="39">
        <v>149.26</v>
      </c>
      <c r="AA137" s="39">
        <v>152.72</v>
      </c>
      <c r="AB137" s="39">
        <v>159.79</v>
      </c>
      <c r="AC137" s="39">
        <v>163.84</v>
      </c>
      <c r="AD137" s="39">
        <v>169.23</v>
      </c>
      <c r="AE137" s="39">
        <v>177.78</v>
      </c>
      <c r="AF137" s="39">
        <v>188.96</v>
      </c>
      <c r="AG137" s="39">
        <v>195.13</v>
      </c>
      <c r="AH137" s="39">
        <v>199.76</v>
      </c>
      <c r="AI137" s="39">
        <v>197.32</v>
      </c>
      <c r="AJ137" s="39">
        <v>196.81</v>
      </c>
      <c r="AK137" s="39">
        <v>193.63</v>
      </c>
      <c r="AL137" s="39">
        <v>191.57</v>
      </c>
      <c r="AM137" s="39">
        <v>192.21</v>
      </c>
      <c r="AN137" s="39">
        <v>193.85</v>
      </c>
      <c r="AO137" s="39">
        <v>199.18</v>
      </c>
      <c r="AP137" s="39">
        <v>204.3</v>
      </c>
      <c r="AQ137" s="39">
        <v>209.81</v>
      </c>
      <c r="AR137" s="39">
        <v>215.29</v>
      </c>
      <c r="AS137" s="50"/>
    </row>
    <row r="138" spans="1:68">
      <c r="A138" s="40"/>
      <c r="B138" s="12"/>
      <c r="C138" s="8" t="s">
        <v>172</v>
      </c>
      <c r="D138" s="43"/>
      <c r="E138" s="34" t="s">
        <v>96</v>
      </c>
      <c r="F138" s="39">
        <v>5.69</v>
      </c>
      <c r="G138" s="39">
        <v>5.74</v>
      </c>
      <c r="H138" s="39">
        <v>5.81</v>
      </c>
      <c r="I138" s="39">
        <v>5.84</v>
      </c>
      <c r="J138" s="39">
        <v>5.89</v>
      </c>
      <c r="K138" s="39">
        <v>5.95</v>
      </c>
      <c r="L138" s="39">
        <v>5.99</v>
      </c>
      <c r="M138" s="39">
        <v>6.01</v>
      </c>
      <c r="N138" s="39">
        <v>6.06</v>
      </c>
      <c r="O138" s="39">
        <v>6.15</v>
      </c>
      <c r="P138" s="39">
        <v>6.19</v>
      </c>
      <c r="Q138" s="39">
        <v>6.2</v>
      </c>
      <c r="R138" s="39">
        <v>6.21</v>
      </c>
      <c r="S138" s="39">
        <v>6.21</v>
      </c>
      <c r="T138" s="39">
        <v>6.24</v>
      </c>
      <c r="U138" s="39">
        <v>6.22</v>
      </c>
      <c r="V138" s="39">
        <v>6.22</v>
      </c>
      <c r="W138" s="39">
        <v>6.22</v>
      </c>
      <c r="X138" s="39">
        <v>6.24</v>
      </c>
      <c r="Y138" s="39">
        <v>6.22</v>
      </c>
      <c r="Z138" s="39">
        <v>6.22</v>
      </c>
      <c r="AA138" s="39">
        <v>6.22</v>
      </c>
      <c r="AB138" s="39">
        <v>6.24</v>
      </c>
      <c r="AC138" s="39">
        <v>6.22</v>
      </c>
      <c r="AD138" s="39">
        <v>6.22</v>
      </c>
      <c r="AE138" s="39">
        <v>6.22</v>
      </c>
      <c r="AF138" s="39">
        <v>6.24</v>
      </c>
      <c r="AG138" s="39">
        <v>6.22</v>
      </c>
      <c r="AH138" s="39">
        <v>6.22</v>
      </c>
      <c r="AI138" s="39">
        <v>6.22</v>
      </c>
      <c r="AJ138" s="39">
        <v>6.24</v>
      </c>
      <c r="AK138" s="39">
        <v>6.22</v>
      </c>
      <c r="AL138" s="39">
        <v>6.22</v>
      </c>
      <c r="AM138" s="39">
        <v>6.22</v>
      </c>
      <c r="AN138" s="39">
        <v>6.24</v>
      </c>
      <c r="AO138" s="39">
        <v>6.22</v>
      </c>
      <c r="AP138" s="39">
        <v>6.22</v>
      </c>
      <c r="AQ138" s="39">
        <v>6.22</v>
      </c>
      <c r="AR138" s="39">
        <v>6.24</v>
      </c>
      <c r="AS138" s="50"/>
    </row>
    <row r="139" spans="1:68">
      <c r="A139" s="12"/>
      <c r="B139" s="12"/>
      <c r="C139" s="8" t="s">
        <v>173</v>
      </c>
      <c r="D139" s="43"/>
      <c r="E139" s="34" t="s">
        <v>96</v>
      </c>
      <c r="F139" s="39">
        <v>0</v>
      </c>
      <c r="G139" s="39">
        <v>0</v>
      </c>
      <c r="H139" s="39">
        <v>0</v>
      </c>
      <c r="I139" s="39">
        <v>0</v>
      </c>
      <c r="J139" s="39">
        <v>0</v>
      </c>
      <c r="K139" s="39">
        <v>0</v>
      </c>
      <c r="L139" s="39">
        <v>0</v>
      </c>
      <c r="M139" s="39">
        <v>0</v>
      </c>
      <c r="N139" s="39">
        <v>0.56999999999999995</v>
      </c>
      <c r="O139" s="39">
        <v>3.97</v>
      </c>
      <c r="P139" s="39">
        <v>7.32</v>
      </c>
      <c r="Q139" s="39">
        <v>7.39</v>
      </c>
      <c r="R139" s="39">
        <v>10.62</v>
      </c>
      <c r="S139" s="39">
        <v>13.9</v>
      </c>
      <c r="T139" s="39">
        <v>15.77</v>
      </c>
      <c r="U139" s="39">
        <v>15.94</v>
      </c>
      <c r="V139" s="39">
        <v>16.239999999999998</v>
      </c>
      <c r="W139" s="39">
        <v>16.399999999999999</v>
      </c>
      <c r="X139" s="39">
        <v>18.27</v>
      </c>
      <c r="Y139" s="39">
        <v>18.29</v>
      </c>
      <c r="Z139" s="39">
        <v>18.29</v>
      </c>
      <c r="AA139" s="39">
        <v>21.32</v>
      </c>
      <c r="AB139" s="39">
        <v>21.37</v>
      </c>
      <c r="AC139" s="39">
        <v>21.35</v>
      </c>
      <c r="AD139" s="39">
        <v>24.37</v>
      </c>
      <c r="AE139" s="39">
        <v>24.38</v>
      </c>
      <c r="AF139" s="39">
        <v>27.47</v>
      </c>
      <c r="AG139" s="39">
        <v>27.46</v>
      </c>
      <c r="AH139" s="39">
        <v>27.46</v>
      </c>
      <c r="AI139" s="39">
        <v>27.5</v>
      </c>
      <c r="AJ139" s="39">
        <v>30.51</v>
      </c>
      <c r="AK139" s="39">
        <v>30.46</v>
      </c>
      <c r="AL139" s="39">
        <v>30.46</v>
      </c>
      <c r="AM139" s="39">
        <v>30.46</v>
      </c>
      <c r="AN139" s="39">
        <v>30.54</v>
      </c>
      <c r="AO139" s="39">
        <v>30.46</v>
      </c>
      <c r="AP139" s="39">
        <v>30.46</v>
      </c>
      <c r="AQ139" s="39">
        <v>30.46</v>
      </c>
      <c r="AR139" s="39">
        <v>30.54</v>
      </c>
      <c r="AS139" s="50"/>
    </row>
    <row r="140" spans="1:68">
      <c r="A140" s="12"/>
      <c r="B140" s="12"/>
      <c r="C140" s="8" t="s">
        <v>174</v>
      </c>
      <c r="D140" s="43"/>
      <c r="E140" s="34" t="s">
        <v>96</v>
      </c>
      <c r="F140" s="39">
        <v>48.39</v>
      </c>
      <c r="G140" s="39">
        <v>50.86</v>
      </c>
      <c r="H140" s="39">
        <v>51.36</v>
      </c>
      <c r="I140" s="39">
        <v>47.68</v>
      </c>
      <c r="J140" s="39">
        <v>46.43</v>
      </c>
      <c r="K140" s="39">
        <v>37.880000000000003</v>
      </c>
      <c r="L140" s="39">
        <v>31.14</v>
      </c>
      <c r="M140" s="39">
        <v>29.5</v>
      </c>
      <c r="N140" s="39">
        <v>28.5</v>
      </c>
      <c r="O140" s="39">
        <v>29.42</v>
      </c>
      <c r="P140" s="39">
        <v>28.77</v>
      </c>
      <c r="Q140" s="39">
        <v>29.33</v>
      </c>
      <c r="R140" s="39">
        <v>28.93</v>
      </c>
      <c r="S140" s="39">
        <v>28.29</v>
      </c>
      <c r="T140" s="39">
        <v>22.74</v>
      </c>
      <c r="U140" s="39">
        <v>23.08</v>
      </c>
      <c r="V140" s="39">
        <v>23.52</v>
      </c>
      <c r="W140" s="39">
        <v>23.63</v>
      </c>
      <c r="X140" s="39">
        <v>23.8</v>
      </c>
      <c r="Y140" s="39">
        <v>23.85</v>
      </c>
      <c r="Z140" s="39">
        <v>24.01</v>
      </c>
      <c r="AA140" s="39">
        <v>24.05</v>
      </c>
      <c r="AB140" s="39">
        <v>24.13</v>
      </c>
      <c r="AC140" s="39">
        <v>24.06</v>
      </c>
      <c r="AD140" s="39">
        <v>24.04</v>
      </c>
      <c r="AE140" s="39">
        <v>24.03</v>
      </c>
      <c r="AF140" s="39">
        <v>23.99</v>
      </c>
      <c r="AG140" s="39">
        <v>23.92</v>
      </c>
      <c r="AH140" s="39">
        <v>23.99</v>
      </c>
      <c r="AI140" s="39">
        <v>24.1</v>
      </c>
      <c r="AJ140" s="39">
        <v>24.14</v>
      </c>
      <c r="AK140" s="39">
        <v>24.33</v>
      </c>
      <c r="AL140" s="39">
        <v>24.35</v>
      </c>
      <c r="AM140" s="39">
        <v>24.4</v>
      </c>
      <c r="AN140" s="39">
        <v>24.47</v>
      </c>
      <c r="AO140" s="39">
        <v>24.4</v>
      </c>
      <c r="AP140" s="39">
        <v>24.41</v>
      </c>
      <c r="AQ140" s="39">
        <v>24.41</v>
      </c>
      <c r="AR140" s="39">
        <v>24.47</v>
      </c>
      <c r="AS140" s="50"/>
    </row>
    <row r="141" spans="1:68">
      <c r="A141" s="40"/>
      <c r="B141" s="12"/>
      <c r="C141" s="8" t="s">
        <v>163</v>
      </c>
      <c r="D141" s="43"/>
      <c r="E141" s="34" t="s">
        <v>96</v>
      </c>
      <c r="F141" s="39">
        <v>12.47</v>
      </c>
      <c r="G141" s="39">
        <v>12.76</v>
      </c>
      <c r="H141" s="39">
        <v>16.5</v>
      </c>
      <c r="I141" s="39">
        <v>20.05</v>
      </c>
      <c r="J141" s="39">
        <v>24.6</v>
      </c>
      <c r="K141" s="39">
        <v>28.23</v>
      </c>
      <c r="L141" s="39">
        <v>31.99</v>
      </c>
      <c r="M141" s="39">
        <v>35.33</v>
      </c>
      <c r="N141" s="39">
        <v>40.79</v>
      </c>
      <c r="O141" s="39">
        <v>45.29</v>
      </c>
      <c r="P141" s="39">
        <v>51.79</v>
      </c>
      <c r="Q141" s="39">
        <v>55.83</v>
      </c>
      <c r="R141" s="39">
        <v>59.25</v>
      </c>
      <c r="S141" s="39">
        <v>62.55</v>
      </c>
      <c r="T141" s="39">
        <v>63.19</v>
      </c>
      <c r="U141" s="39">
        <v>63.49</v>
      </c>
      <c r="V141" s="39">
        <v>64.13</v>
      </c>
      <c r="W141" s="39">
        <v>64.66</v>
      </c>
      <c r="X141" s="39">
        <v>65.849999999999994</v>
      </c>
      <c r="Y141" s="39">
        <v>67.150000000000006</v>
      </c>
      <c r="Z141" s="39">
        <v>68.64</v>
      </c>
      <c r="AA141" s="39">
        <v>70.239999999999995</v>
      </c>
      <c r="AB141" s="39">
        <v>72.099999999999994</v>
      </c>
      <c r="AC141" s="39">
        <v>76.180000000000007</v>
      </c>
      <c r="AD141" s="39">
        <v>80.900000000000006</v>
      </c>
      <c r="AE141" s="39">
        <v>83.03</v>
      </c>
      <c r="AF141" s="39">
        <v>85.1</v>
      </c>
      <c r="AG141" s="39">
        <v>85.58</v>
      </c>
      <c r="AH141" s="39">
        <v>86.42</v>
      </c>
      <c r="AI141" s="39">
        <v>86.56</v>
      </c>
      <c r="AJ141" s="39">
        <v>87.13</v>
      </c>
      <c r="AK141" s="39">
        <v>87.04</v>
      </c>
      <c r="AL141" s="39">
        <v>87.66</v>
      </c>
      <c r="AM141" s="39">
        <v>88.31</v>
      </c>
      <c r="AN141" s="39">
        <v>89.46</v>
      </c>
      <c r="AO141" s="39">
        <v>89.99</v>
      </c>
      <c r="AP141" s="39">
        <v>91.05</v>
      </c>
      <c r="AQ141" s="39">
        <v>92</v>
      </c>
      <c r="AR141" s="39">
        <v>93.02</v>
      </c>
      <c r="AS141" s="50"/>
    </row>
    <row r="142" spans="1:68">
      <c r="A142" s="40"/>
      <c r="B142" s="12"/>
      <c r="C142" s="8" t="s">
        <v>175</v>
      </c>
      <c r="D142" s="43"/>
      <c r="E142" s="34" t="s">
        <v>96</v>
      </c>
      <c r="F142" s="39">
        <v>9.26</v>
      </c>
      <c r="G142" s="39">
        <v>9.27</v>
      </c>
      <c r="H142" s="39">
        <v>9.2899999999999991</v>
      </c>
      <c r="I142" s="39">
        <v>9.58</v>
      </c>
      <c r="J142" s="39">
        <v>9.58</v>
      </c>
      <c r="K142" s="39">
        <v>9.58</v>
      </c>
      <c r="L142" s="39">
        <v>9.6</v>
      </c>
      <c r="M142" s="39">
        <v>9.58</v>
      </c>
      <c r="N142" s="39">
        <v>9.58</v>
      </c>
      <c r="O142" s="39">
        <v>9.58</v>
      </c>
      <c r="P142" s="39">
        <v>9.6</v>
      </c>
      <c r="Q142" s="39">
        <v>9.58</v>
      </c>
      <c r="R142" s="39">
        <v>9.58</v>
      </c>
      <c r="S142" s="39">
        <v>9.58</v>
      </c>
      <c r="T142" s="39">
        <v>9.6</v>
      </c>
      <c r="U142" s="39">
        <v>9.58</v>
      </c>
      <c r="V142" s="39">
        <v>9.58</v>
      </c>
      <c r="W142" s="39">
        <v>9.58</v>
      </c>
      <c r="X142" s="39">
        <v>9.6</v>
      </c>
      <c r="Y142" s="39">
        <v>9.07</v>
      </c>
      <c r="Z142" s="39">
        <v>8.56</v>
      </c>
      <c r="AA142" s="39">
        <v>8.06</v>
      </c>
      <c r="AB142" s="39">
        <v>7.57</v>
      </c>
      <c r="AC142" s="39">
        <v>7.05</v>
      </c>
      <c r="AD142" s="39">
        <v>6.34</v>
      </c>
      <c r="AE142" s="39">
        <v>5.64</v>
      </c>
      <c r="AF142" s="39">
        <v>4.95</v>
      </c>
      <c r="AG142" s="39">
        <v>4.2300000000000004</v>
      </c>
      <c r="AH142" s="39">
        <v>3.52</v>
      </c>
      <c r="AI142" s="39">
        <v>2.89</v>
      </c>
      <c r="AJ142" s="39">
        <v>2.2599999999999998</v>
      </c>
      <c r="AK142" s="39">
        <v>1.62</v>
      </c>
      <c r="AL142" s="39">
        <v>0.99</v>
      </c>
      <c r="AM142" s="39">
        <v>0.35</v>
      </c>
      <c r="AN142" s="39">
        <v>0</v>
      </c>
      <c r="AO142" s="39">
        <v>0</v>
      </c>
      <c r="AP142" s="39">
        <v>0</v>
      </c>
      <c r="AQ142" s="39">
        <v>0</v>
      </c>
      <c r="AR142" s="39">
        <v>0</v>
      </c>
      <c r="AS142" s="50"/>
    </row>
    <row r="143" spans="1:68">
      <c r="A143" s="40"/>
      <c r="B143" s="12"/>
      <c r="C143" s="8" t="s">
        <v>176</v>
      </c>
      <c r="D143" s="43"/>
      <c r="E143" s="34" t="s">
        <v>96</v>
      </c>
      <c r="F143" s="39">
        <v>0</v>
      </c>
      <c r="G143" s="39">
        <v>0</v>
      </c>
      <c r="H143" s="39">
        <v>0</v>
      </c>
      <c r="I143" s="39">
        <v>1.44</v>
      </c>
      <c r="J143" s="39">
        <v>2.61</v>
      </c>
      <c r="K143" s="39">
        <v>2.38</v>
      </c>
      <c r="L143" s="39">
        <v>4.05</v>
      </c>
      <c r="M143" s="39">
        <v>3.36</v>
      </c>
      <c r="N143" s="39">
        <v>4.0199999999999996</v>
      </c>
      <c r="O143" s="39">
        <v>4.09</v>
      </c>
      <c r="P143" s="39">
        <v>5.1100000000000003</v>
      </c>
      <c r="Q143" s="39">
        <v>5.04</v>
      </c>
      <c r="R143" s="39">
        <v>5.9</v>
      </c>
      <c r="S143" s="39">
        <v>8.25</v>
      </c>
      <c r="T143" s="39">
        <v>10.43</v>
      </c>
      <c r="U143" s="39">
        <v>12.67</v>
      </c>
      <c r="V143" s="39">
        <v>14.27</v>
      </c>
      <c r="W143" s="39">
        <v>17.27</v>
      </c>
      <c r="X143" s="39">
        <v>19.07</v>
      </c>
      <c r="Y143" s="39">
        <v>19.97</v>
      </c>
      <c r="Z143" s="39">
        <v>22.35</v>
      </c>
      <c r="AA143" s="39">
        <v>24.16</v>
      </c>
      <c r="AB143" s="39">
        <v>26.55</v>
      </c>
      <c r="AC143" s="39">
        <v>28.64</v>
      </c>
      <c r="AD143" s="39">
        <v>29.52</v>
      </c>
      <c r="AE143" s="39">
        <v>28.99</v>
      </c>
      <c r="AF143" s="39">
        <v>28.6</v>
      </c>
      <c r="AG143" s="39">
        <v>28.36</v>
      </c>
      <c r="AH143" s="39">
        <v>28.54</v>
      </c>
      <c r="AI143" s="39">
        <v>28.75</v>
      </c>
      <c r="AJ143" s="39">
        <v>28.21</v>
      </c>
      <c r="AK143" s="39">
        <v>30.37</v>
      </c>
      <c r="AL143" s="39">
        <v>31.32</v>
      </c>
      <c r="AM143" s="39">
        <v>32.72</v>
      </c>
      <c r="AN143" s="39">
        <v>31.58</v>
      </c>
      <c r="AO143" s="39">
        <v>30.83</v>
      </c>
      <c r="AP143" s="39">
        <v>30.13</v>
      </c>
      <c r="AQ143" s="39">
        <v>29.75</v>
      </c>
      <c r="AR143" s="39">
        <v>28.82</v>
      </c>
      <c r="AS143" s="50"/>
    </row>
    <row r="144" spans="1:68">
      <c r="A144" s="40"/>
      <c r="B144" s="12"/>
      <c r="C144" s="8" t="s">
        <v>177</v>
      </c>
      <c r="D144" s="43"/>
      <c r="E144" s="34" t="s">
        <v>96</v>
      </c>
      <c r="F144" s="39">
        <v>0</v>
      </c>
      <c r="G144" s="39">
        <v>0</v>
      </c>
      <c r="H144" s="39">
        <v>0</v>
      </c>
      <c r="I144" s="39">
        <v>5.0999999999999996</v>
      </c>
      <c r="J144" s="39">
        <v>14.73</v>
      </c>
      <c r="K144" s="39">
        <v>23.06</v>
      </c>
      <c r="L144" s="39">
        <v>35.450000000000003</v>
      </c>
      <c r="M144" s="39">
        <v>34.06</v>
      </c>
      <c r="N144" s="39">
        <v>41.58</v>
      </c>
      <c r="O144" s="39">
        <v>45.58</v>
      </c>
      <c r="P144" s="39">
        <v>47.38</v>
      </c>
      <c r="Q144" s="39">
        <v>49.52</v>
      </c>
      <c r="R144" s="39">
        <v>52.11</v>
      </c>
      <c r="S144" s="39">
        <v>50.81</v>
      </c>
      <c r="T144" s="39">
        <v>54.64</v>
      </c>
      <c r="U144" s="39">
        <v>57.12</v>
      </c>
      <c r="V144" s="39">
        <v>61.65</v>
      </c>
      <c r="W144" s="39">
        <v>65.31</v>
      </c>
      <c r="X144" s="39">
        <v>66.27</v>
      </c>
      <c r="Y144" s="39">
        <v>68.569999999999993</v>
      </c>
      <c r="Z144" s="39">
        <v>70.47</v>
      </c>
      <c r="AA144" s="39">
        <v>71.69</v>
      </c>
      <c r="AB144" s="39">
        <v>74.38</v>
      </c>
      <c r="AC144" s="39">
        <v>75.39</v>
      </c>
      <c r="AD144" s="39">
        <v>78.53</v>
      </c>
      <c r="AE144" s="39">
        <v>82.93</v>
      </c>
      <c r="AF144" s="39">
        <v>82.96</v>
      </c>
      <c r="AG144" s="39">
        <v>86.41</v>
      </c>
      <c r="AH144" s="39">
        <v>90.71</v>
      </c>
      <c r="AI144" s="39">
        <v>95.91</v>
      </c>
      <c r="AJ144" s="39">
        <v>97.67</v>
      </c>
      <c r="AK144" s="39">
        <v>104.74</v>
      </c>
      <c r="AL144" s="39">
        <v>107.34</v>
      </c>
      <c r="AM144" s="39">
        <v>110.32</v>
      </c>
      <c r="AN144" s="39">
        <v>108.93</v>
      </c>
      <c r="AO144" s="39">
        <v>107.63</v>
      </c>
      <c r="AP144" s="39">
        <v>103.94</v>
      </c>
      <c r="AQ144" s="39">
        <v>101.95</v>
      </c>
      <c r="AR144" s="39">
        <v>98.23</v>
      </c>
      <c r="AS144" s="50"/>
    </row>
    <row r="145" spans="1:46">
      <c r="A145" s="40"/>
      <c r="B145" s="12"/>
      <c r="C145" s="8" t="s">
        <v>178</v>
      </c>
      <c r="D145" s="43"/>
      <c r="E145" s="34" t="s">
        <v>96</v>
      </c>
      <c r="F145" s="39">
        <v>96.88</v>
      </c>
      <c r="G145" s="39">
        <v>102.84</v>
      </c>
      <c r="H145" s="39">
        <v>99.88</v>
      </c>
      <c r="I145" s="39">
        <v>87.02</v>
      </c>
      <c r="J145" s="39">
        <v>70.8</v>
      </c>
      <c r="K145" s="39">
        <v>64</v>
      </c>
      <c r="L145" s="39">
        <v>46.25</v>
      </c>
      <c r="M145" s="39">
        <v>38</v>
      </c>
      <c r="N145" s="39">
        <v>27.06</v>
      </c>
      <c r="O145" s="39">
        <v>26.99</v>
      </c>
      <c r="P145" s="39">
        <v>25.6</v>
      </c>
      <c r="Q145" s="39">
        <v>26.48</v>
      </c>
      <c r="R145" s="39">
        <v>23.63</v>
      </c>
      <c r="S145" s="39">
        <v>20.34</v>
      </c>
      <c r="T145" s="39">
        <v>21.71</v>
      </c>
      <c r="U145" s="39">
        <v>23.16</v>
      </c>
      <c r="V145" s="39">
        <v>25.22</v>
      </c>
      <c r="W145" s="39">
        <v>25.63</v>
      </c>
      <c r="X145" s="39">
        <v>20.63</v>
      </c>
      <c r="Y145" s="39">
        <v>18.010000000000002</v>
      </c>
      <c r="Z145" s="39">
        <v>9.51</v>
      </c>
      <c r="AA145" s="39">
        <v>9.2200000000000006</v>
      </c>
      <c r="AB145" s="39">
        <v>9.1</v>
      </c>
      <c r="AC145" s="39">
        <v>8.83</v>
      </c>
      <c r="AD145" s="39">
        <v>5.88</v>
      </c>
      <c r="AE145" s="39">
        <v>5.29</v>
      </c>
      <c r="AF145" s="39">
        <v>3.21</v>
      </c>
      <c r="AG145" s="39">
        <v>2.9</v>
      </c>
      <c r="AH145" s="39">
        <v>2.2000000000000002</v>
      </c>
      <c r="AI145" s="39">
        <v>2.2599999999999998</v>
      </c>
      <c r="AJ145" s="39">
        <v>2.21</v>
      </c>
      <c r="AK145" s="39">
        <v>2.27</v>
      </c>
      <c r="AL145" s="39">
        <v>0.06</v>
      </c>
      <c r="AM145" s="39">
        <v>0.06</v>
      </c>
      <c r="AN145" s="39">
        <v>0.06</v>
      </c>
      <c r="AO145" s="39">
        <v>0.05</v>
      </c>
      <c r="AP145" s="39">
        <v>0.05</v>
      </c>
      <c r="AQ145" s="39">
        <v>0.04</v>
      </c>
      <c r="AR145" s="39">
        <v>0.04</v>
      </c>
      <c r="AS145" s="50"/>
    </row>
    <row r="146" spans="1:46">
      <c r="A146" s="40"/>
      <c r="B146" s="12"/>
      <c r="C146" s="8" t="s">
        <v>179</v>
      </c>
      <c r="D146" s="43"/>
      <c r="E146" s="34" t="s">
        <v>96</v>
      </c>
      <c r="F146" s="39">
        <v>3.56</v>
      </c>
      <c r="G146" s="39">
        <v>5.69</v>
      </c>
      <c r="H146" s="39">
        <v>2.96</v>
      </c>
      <c r="I146" s="39">
        <v>0</v>
      </c>
      <c r="J146" s="39">
        <v>0</v>
      </c>
      <c r="K146" s="39">
        <v>0</v>
      </c>
      <c r="L146" s="39">
        <v>0</v>
      </c>
      <c r="M146" s="39">
        <v>0</v>
      </c>
      <c r="N146" s="39">
        <v>0</v>
      </c>
      <c r="O146" s="39">
        <v>0</v>
      </c>
      <c r="P146" s="39">
        <v>0</v>
      </c>
      <c r="Q146" s="39">
        <v>0</v>
      </c>
      <c r="R146" s="39">
        <v>0</v>
      </c>
      <c r="S146" s="39">
        <v>0</v>
      </c>
      <c r="T146" s="39">
        <v>0</v>
      </c>
      <c r="U146" s="39">
        <v>0</v>
      </c>
      <c r="V146" s="39">
        <v>0</v>
      </c>
      <c r="W146" s="39">
        <v>0</v>
      </c>
      <c r="X146" s="39">
        <v>0</v>
      </c>
      <c r="Y146" s="39">
        <v>0</v>
      </c>
      <c r="Z146" s="39">
        <v>0</v>
      </c>
      <c r="AA146" s="39">
        <v>0</v>
      </c>
      <c r="AB146" s="39">
        <v>0</v>
      </c>
      <c r="AC146" s="39">
        <v>0</v>
      </c>
      <c r="AD146" s="39">
        <v>0</v>
      </c>
      <c r="AE146" s="39">
        <v>0</v>
      </c>
      <c r="AF146" s="39">
        <v>0</v>
      </c>
      <c r="AG146" s="39">
        <v>0</v>
      </c>
      <c r="AH146" s="39">
        <v>0</v>
      </c>
      <c r="AI146" s="39">
        <v>0</v>
      </c>
      <c r="AJ146" s="39">
        <v>0</v>
      </c>
      <c r="AK146" s="39">
        <v>0</v>
      </c>
      <c r="AL146" s="39">
        <v>0</v>
      </c>
      <c r="AM146" s="39">
        <v>0</v>
      </c>
      <c r="AN146" s="39">
        <v>0</v>
      </c>
      <c r="AO146" s="39">
        <v>0</v>
      </c>
      <c r="AP146" s="39">
        <v>0</v>
      </c>
      <c r="AQ146" s="39">
        <v>0</v>
      </c>
      <c r="AR146" s="39">
        <v>0</v>
      </c>
      <c r="AS146" s="50"/>
    </row>
    <row r="147" spans="1:46">
      <c r="A147" s="40"/>
      <c r="B147" s="12"/>
      <c r="C147" s="8" t="s">
        <v>180</v>
      </c>
      <c r="D147" s="43"/>
      <c r="E147" s="34" t="s">
        <v>96</v>
      </c>
      <c r="F147" s="39">
        <v>44.79</v>
      </c>
      <c r="G147" s="39">
        <v>37.82</v>
      </c>
      <c r="H147" s="39">
        <v>30.36</v>
      </c>
      <c r="I147" s="39">
        <v>22.94</v>
      </c>
      <c r="J147" s="39">
        <v>22.64</v>
      </c>
      <c r="K147" s="39">
        <v>15.32</v>
      </c>
      <c r="L147" s="39">
        <v>14.63</v>
      </c>
      <c r="M147" s="39">
        <v>27.71</v>
      </c>
      <c r="N147" s="39">
        <v>34.28</v>
      </c>
      <c r="O147" s="39">
        <v>34.299999999999997</v>
      </c>
      <c r="P147" s="39">
        <v>34.380000000000003</v>
      </c>
      <c r="Q147" s="39">
        <v>34.29</v>
      </c>
      <c r="R147" s="39">
        <v>40.85</v>
      </c>
      <c r="S147" s="39">
        <v>53.87</v>
      </c>
      <c r="T147" s="39">
        <v>60.68</v>
      </c>
      <c r="U147" s="39">
        <v>60.63</v>
      </c>
      <c r="V147" s="39">
        <v>60.67</v>
      </c>
      <c r="W147" s="39">
        <v>60.67</v>
      </c>
      <c r="X147" s="39">
        <v>60.85</v>
      </c>
      <c r="Y147" s="39">
        <v>60.69</v>
      </c>
      <c r="Z147" s="39">
        <v>60.69</v>
      </c>
      <c r="AA147" s="39">
        <v>60.74</v>
      </c>
      <c r="AB147" s="39">
        <v>60.91</v>
      </c>
      <c r="AC147" s="39">
        <v>60.75</v>
      </c>
      <c r="AD147" s="39">
        <v>60.68</v>
      </c>
      <c r="AE147" s="39">
        <v>60.54</v>
      </c>
      <c r="AF147" s="39">
        <v>60.57</v>
      </c>
      <c r="AG147" s="39">
        <v>60.27</v>
      </c>
      <c r="AH147" s="39">
        <v>60.14</v>
      </c>
      <c r="AI147" s="39">
        <v>60.01</v>
      </c>
      <c r="AJ147" s="39">
        <v>60.03</v>
      </c>
      <c r="AK147" s="39">
        <v>59.74</v>
      </c>
      <c r="AL147" s="39">
        <v>59.67</v>
      </c>
      <c r="AM147" s="39">
        <v>52.67</v>
      </c>
      <c r="AN147" s="39">
        <v>52.81</v>
      </c>
      <c r="AO147" s="39">
        <v>52.67</v>
      </c>
      <c r="AP147" s="39">
        <v>52.67</v>
      </c>
      <c r="AQ147" s="39">
        <v>52.67</v>
      </c>
      <c r="AR147" s="39">
        <v>52.81</v>
      </c>
      <c r="AS147" s="50"/>
    </row>
    <row r="148" spans="1:46">
      <c r="A148" s="40"/>
      <c r="B148" s="12"/>
      <c r="C148" s="8"/>
      <c r="D148" s="8"/>
      <c r="E148" s="34"/>
      <c r="F148" s="39"/>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c r="AE148" s="39"/>
      <c r="AF148" s="39"/>
      <c r="AG148" s="39"/>
      <c r="AH148" s="39"/>
      <c r="AI148" s="39"/>
      <c r="AJ148" s="39"/>
      <c r="AK148" s="39"/>
      <c r="AL148" s="39"/>
      <c r="AM148" s="39"/>
      <c r="AN148" s="39"/>
      <c r="AO148" s="39"/>
      <c r="AP148" s="39"/>
      <c r="AQ148" s="39"/>
      <c r="AR148" s="39"/>
    </row>
    <row r="149" spans="1:46">
      <c r="A149" s="40"/>
      <c r="B149" s="12" t="s">
        <v>185</v>
      </c>
      <c r="C149" s="8" t="s" cm="1">
        <v>166</v>
      </c>
      <c r="D149" s="8"/>
      <c r="E149" s="34" t="s">
        <v>67</v>
      </c>
      <c r="F149" s="39">
        <f t="shared" ref="F149:AR149" si="0">IFERROR((F128*1000)/(8760*F59),0)</f>
        <v>0.55039138943248533</v>
      </c>
      <c r="G149" s="39">
        <f t="shared" si="0"/>
        <v>0.40752316354125107</v>
      </c>
      <c r="H149" s="39">
        <f t="shared" si="0"/>
        <v>0.38350935898776534</v>
      </c>
      <c r="I149" s="39">
        <f t="shared" si="0"/>
        <v>0.39279457798454953</v>
      </c>
      <c r="J149" s="39">
        <f t="shared" si="0"/>
        <v>0.38547141093018583</v>
      </c>
      <c r="K149" s="39">
        <f t="shared" si="0"/>
        <v>0.36723528904971137</v>
      </c>
      <c r="L149" s="39">
        <f t="shared" si="0"/>
        <v>0.34361448551161655</v>
      </c>
      <c r="M149" s="39">
        <f t="shared" si="0"/>
        <v>0.28273168490278855</v>
      </c>
      <c r="N149" s="39">
        <f t="shared" si="0"/>
        <v>0.22824672839978571</v>
      </c>
      <c r="O149" s="39">
        <f t="shared" si="0"/>
        <v>0.20248207953878727</v>
      </c>
      <c r="P149" s="39">
        <f t="shared" si="0"/>
        <v>0.17046759011249712</v>
      </c>
      <c r="Q149" s="39">
        <f t="shared" si="0"/>
        <v>0.17014872069590062</v>
      </c>
      <c r="R149" s="39">
        <f t="shared" si="0"/>
        <v>0.1531210938496467</v>
      </c>
      <c r="S149" s="39">
        <f t="shared" si="0"/>
        <v>0.10733144562638708</v>
      </c>
      <c r="T149" s="39">
        <f t="shared" si="0"/>
        <v>0.11058391367567154</v>
      </c>
      <c r="U149" s="39">
        <f t="shared" si="0"/>
        <v>0.15324864161628529</v>
      </c>
      <c r="V149" s="39">
        <f t="shared" si="0"/>
        <v>0.15210071171653786</v>
      </c>
      <c r="W149" s="39">
        <f t="shared" si="0"/>
        <v>0.1554169536491416</v>
      </c>
      <c r="X149" s="39">
        <f t="shared" si="0"/>
        <v>0.19317109257416903</v>
      </c>
      <c r="Y149" s="39">
        <f t="shared" si="0"/>
        <v>0.23309354353205275</v>
      </c>
      <c r="Z149" s="39">
        <f t="shared" si="0"/>
        <v>0.2823269814545547</v>
      </c>
      <c r="AA149" s="39">
        <f t="shared" si="0"/>
        <v>0.28704624882018315</v>
      </c>
      <c r="AB149" s="39">
        <f t="shared" si="0"/>
        <v>0.29380628045202928</v>
      </c>
      <c r="AC149" s="39">
        <f t="shared" si="0"/>
        <v>0.29776026121782606</v>
      </c>
      <c r="AD149" s="39">
        <f t="shared" si="0"/>
        <v>0.2760133670059437</v>
      </c>
      <c r="AE149" s="39">
        <f t="shared" si="0"/>
        <v>0.24368000816305707</v>
      </c>
      <c r="AF149" s="39">
        <f t="shared" si="0"/>
        <v>0.22206066171781333</v>
      </c>
      <c r="AG149" s="39">
        <f t="shared" si="0"/>
        <v>0.21810668095201652</v>
      </c>
      <c r="AH149" s="39">
        <f t="shared" si="0"/>
        <v>0.21491798678605137</v>
      </c>
      <c r="AI149" s="39">
        <f t="shared" si="0"/>
        <v>0.22601464248361011</v>
      </c>
      <c r="AJ149" s="39">
        <f t="shared" si="0"/>
        <v>0.22410142598403102</v>
      </c>
      <c r="AK149" s="39">
        <f t="shared" si="0"/>
        <v>0.23207316139894391</v>
      </c>
      <c r="AL149" s="39">
        <f t="shared" si="0"/>
        <v>0.23602714216474069</v>
      </c>
      <c r="AM149" s="39">
        <f t="shared" si="0"/>
        <v>0.24342491262977986</v>
      </c>
      <c r="AN149" s="39">
        <f t="shared" si="0"/>
        <v>0.24361623427973778</v>
      </c>
      <c r="AO149" s="39">
        <f t="shared" si="0"/>
        <v>0.22135914900130099</v>
      </c>
      <c r="AP149" s="39">
        <f t="shared" si="0"/>
        <v>0.2085405984541211</v>
      </c>
      <c r="AQ149" s="39">
        <f t="shared" si="0"/>
        <v>0.20669115583786127</v>
      </c>
      <c r="AR149" s="39">
        <f t="shared" si="0"/>
        <v>0.21587459503584092</v>
      </c>
      <c r="AS149" s="39"/>
      <c r="AT149" s="39"/>
    </row>
    <row r="150" spans="1:46">
      <c r="A150" s="40"/>
      <c r="B150" s="12"/>
      <c r="C150" s="8" t="s">
        <v>167</v>
      </c>
      <c r="D150" s="8"/>
      <c r="E150" s="34" t="s">
        <v>67</v>
      </c>
      <c r="F150" s="39">
        <f t="shared" ref="F150:AR150" si="1">IFERROR((F129*1000)/(8760*F60),0)</f>
        <v>8.8787417554540837E-3</v>
      </c>
      <c r="G150" s="39">
        <f t="shared" si="1"/>
        <v>5.9795607740813217E-3</v>
      </c>
      <c r="H150" s="39">
        <f t="shared" si="1"/>
        <v>1.0005639542287472E-2</v>
      </c>
      <c r="I150" s="39">
        <f t="shared" si="1"/>
        <v>1.2596441505274759E-2</v>
      </c>
      <c r="J150" s="39">
        <f t="shared" si="1"/>
        <v>1.4097485833745944E-2</v>
      </c>
      <c r="K150" s="39">
        <f t="shared" si="1"/>
        <v>1.5871853099895E-2</v>
      </c>
      <c r="L150" s="39">
        <f t="shared" si="1"/>
        <v>1.4543818054092028E-2</v>
      </c>
      <c r="M150" s="39">
        <f t="shared" si="1"/>
        <v>1.4954836394089848E-2</v>
      </c>
      <c r="N150" s="39">
        <f t="shared" si="1"/>
        <v>1.3698630136986301E-2</v>
      </c>
      <c r="O150" s="39">
        <f t="shared" si="1"/>
        <v>1.8814476577033654E-2</v>
      </c>
      <c r="P150" s="39">
        <f t="shared" si="1"/>
        <v>1.9224061390157282E-2</v>
      </c>
      <c r="Q150" s="39">
        <f t="shared" si="1"/>
        <v>1.9585459754678125E-2</v>
      </c>
      <c r="R150" s="39">
        <f t="shared" si="1"/>
        <v>1.9730537234342409E-2</v>
      </c>
      <c r="S150" s="39">
        <f t="shared" si="1"/>
        <v>1.9809293580445878E-2</v>
      </c>
      <c r="T150" s="39">
        <f t="shared" si="1"/>
        <v>1.9936973438806353E-2</v>
      </c>
      <c r="U150" s="39">
        <f t="shared" si="1"/>
        <v>2.003541142484391E-2</v>
      </c>
      <c r="V150" s="39">
        <f t="shared" si="1"/>
        <v>2.0109468081889383E-2</v>
      </c>
      <c r="W150" s="39">
        <f t="shared" si="1"/>
        <v>2.0310739488821682E-2</v>
      </c>
      <c r="X150" s="39">
        <f t="shared" si="1"/>
        <v>2.0358898292760958E-2</v>
      </c>
      <c r="Y150" s="39">
        <f t="shared" si="1"/>
        <v>2.0287916973842871E-2</v>
      </c>
      <c r="Z150" s="39">
        <f t="shared" si="1"/>
        <v>2.0334780608753208E-2</v>
      </c>
      <c r="AA150" s="39">
        <f t="shared" si="1"/>
        <v>2.0355394179457555E-2</v>
      </c>
      <c r="AB150" s="39">
        <f t="shared" si="1"/>
        <v>2.0351172281433797E-2</v>
      </c>
      <c r="AC150" s="39">
        <f t="shared" si="1"/>
        <v>2.0347116522915609E-2</v>
      </c>
      <c r="AD150" s="39">
        <f t="shared" si="1"/>
        <v>2.0320152414085878E-2</v>
      </c>
      <c r="AE150" s="39">
        <f t="shared" si="1"/>
        <v>2.0294266869609334E-2</v>
      </c>
      <c r="AF150" s="39">
        <f t="shared" si="1"/>
        <v>2.0349414333928926E-2</v>
      </c>
      <c r="AG150" s="39">
        <f t="shared" si="1"/>
        <v>2.0302371608774513E-2</v>
      </c>
      <c r="AH150" s="39">
        <f t="shared" si="1"/>
        <v>2.0307618360970919E-2</v>
      </c>
      <c r="AI150" s="39">
        <f t="shared" si="1"/>
        <v>2.0346842690515059E-2</v>
      </c>
      <c r="AJ150" s="39">
        <f t="shared" si="1"/>
        <v>2.0364086595078174E-2</v>
      </c>
      <c r="AK150" s="39">
        <f t="shared" si="1"/>
        <v>2.040123966184372E-2</v>
      </c>
      <c r="AL150" s="39">
        <f t="shared" si="1"/>
        <v>2.0304293681303806E-2</v>
      </c>
      <c r="AM150" s="39">
        <f t="shared" si="1"/>
        <v>2.034119859679076E-2</v>
      </c>
      <c r="AN150" s="39">
        <f t="shared" si="1"/>
        <v>2.0357504038666124E-2</v>
      </c>
      <c r="AO150" s="39">
        <f t="shared" si="1"/>
        <v>2.0392573219048606E-2</v>
      </c>
      <c r="AP150" s="39">
        <f t="shared" si="1"/>
        <v>2.0301352856644812E-2</v>
      </c>
      <c r="AQ150" s="39">
        <f t="shared" si="1"/>
        <v>2.0336197173058939E-2</v>
      </c>
      <c r="AR150" s="39">
        <f t="shared" si="1"/>
        <v>2.0351660158267733E-2</v>
      </c>
      <c r="AS150" s="39"/>
      <c r="AT150" s="39"/>
    </row>
    <row r="151" spans="1:46">
      <c r="A151" s="40"/>
      <c r="B151" s="12"/>
      <c r="C151" s="8" t="s">
        <v>158</v>
      </c>
      <c r="D151" s="8"/>
      <c r="E151" s="34" t="s">
        <v>67</v>
      </c>
      <c r="F151" s="39">
        <f t="shared" ref="F151:AR151" si="2">IFERROR((F130*1000)/(8760*F61),0)</f>
        <v>-2.1437605848178875E-3</v>
      </c>
      <c r="G151" s="39">
        <f t="shared" si="2"/>
        <v>-1.7495057646214945E-3</v>
      </c>
      <c r="H151" s="39">
        <f t="shared" si="2"/>
        <v>-1.4314138074175864E-3</v>
      </c>
      <c r="I151" s="39">
        <f t="shared" si="2"/>
        <v>-1.2972187629721878E-3</v>
      </c>
      <c r="J151" s="39">
        <f t="shared" si="2"/>
        <v>-1.9896340068244448E-3</v>
      </c>
      <c r="K151" s="39">
        <f t="shared" si="2"/>
        <v>-2.3484532882430301E-3</v>
      </c>
      <c r="L151" s="39">
        <f t="shared" si="2"/>
        <v>-2.9448243845317038E-3</v>
      </c>
      <c r="M151" s="39">
        <f t="shared" si="2"/>
        <v>-3.6848532977180985E-3</v>
      </c>
      <c r="N151" s="39">
        <f t="shared" si="2"/>
        <v>-3.7600543854266312E-3</v>
      </c>
      <c r="O151" s="39">
        <f t="shared" si="2"/>
        <v>-3.9203491369916178E-3</v>
      </c>
      <c r="P151" s="39">
        <f t="shared" si="2"/>
        <v>-4.8506014745828482E-3</v>
      </c>
      <c r="Q151" s="39">
        <f t="shared" si="2"/>
        <v>-4.9834946656673101E-3</v>
      </c>
      <c r="R151" s="39">
        <f t="shared" si="2"/>
        <v>-5.2340480790381005E-3</v>
      </c>
      <c r="S151" s="39">
        <f t="shared" si="2"/>
        <v>-5.7044070235343696E-3</v>
      </c>
      <c r="T151" s="39">
        <f t="shared" si="2"/>
        <v>-5.7364447809825385E-3</v>
      </c>
      <c r="U151" s="39">
        <f t="shared" si="2"/>
        <v>-4.8166772633566456E-3</v>
      </c>
      <c r="V151" s="39">
        <f t="shared" si="2"/>
        <v>-3.9914423476067312E-3</v>
      </c>
      <c r="W151" s="39">
        <f t="shared" si="2"/>
        <v>-3.8051750380517502E-3</v>
      </c>
      <c r="X151" s="39">
        <f t="shared" si="2"/>
        <v>-3.8662206268975001E-3</v>
      </c>
      <c r="Y151" s="39">
        <f t="shared" si="2"/>
        <v>-3.7622719370156081E-3</v>
      </c>
      <c r="Z151" s="39">
        <f t="shared" si="2"/>
        <v>-3.5673515981735162E-3</v>
      </c>
      <c r="AA151" s="39">
        <f t="shared" si="2"/>
        <v>-3.3789954337899541E-3</v>
      </c>
      <c r="AB151" s="39">
        <f t="shared" si="2"/>
        <v>-3.0383526919804853E-3</v>
      </c>
      <c r="AC151" s="39">
        <f t="shared" si="2"/>
        <v>-2.7946018454534367E-3</v>
      </c>
      <c r="AD151" s="39">
        <f t="shared" si="2"/>
        <v>-2.8125206802991198E-3</v>
      </c>
      <c r="AE151" s="39">
        <f t="shared" si="2"/>
        <v>-2.4997500249975004E-3</v>
      </c>
      <c r="AF151" s="39">
        <f t="shared" si="2"/>
        <v>-2.3502551705613752E-3</v>
      </c>
      <c r="AG151" s="39">
        <f t="shared" si="2"/>
        <v>-2.1428460111895522E-3</v>
      </c>
      <c r="AH151" s="39">
        <f t="shared" si="2"/>
        <v>-1.8542984957003455E-3</v>
      </c>
      <c r="AI151" s="39">
        <f t="shared" si="2"/>
        <v>-1.549618793776731E-3</v>
      </c>
      <c r="AJ151" s="39">
        <f t="shared" si="2"/>
        <v>-1.1663371764143295E-3</v>
      </c>
      <c r="AK151" s="39">
        <f t="shared" si="2"/>
        <v>-9.4343182761613632E-4</v>
      </c>
      <c r="AL151" s="39">
        <f t="shared" si="2"/>
        <v>-8.7811731647348087E-4</v>
      </c>
      <c r="AM151" s="39">
        <f t="shared" si="2"/>
        <v>-8.5099761234384179E-4</v>
      </c>
      <c r="AN151" s="39">
        <f t="shared" si="2"/>
        <v>-8.2550284916411932E-4</v>
      </c>
      <c r="AO151" s="39">
        <f t="shared" si="2"/>
        <v>-7.0611495551475779E-4</v>
      </c>
      <c r="AP151" s="39">
        <f t="shared" si="2"/>
        <v>-7.046620440836574E-4</v>
      </c>
      <c r="AQ151" s="39">
        <f t="shared" si="2"/>
        <v>-5.8721837006971448E-4</v>
      </c>
      <c r="AR151" s="39">
        <f t="shared" si="2"/>
        <v>-7.046620440836574E-4</v>
      </c>
      <c r="AS151" s="39"/>
      <c r="AT151" s="39"/>
    </row>
    <row r="152" spans="1:46">
      <c r="A152" s="40"/>
      <c r="B152" s="12"/>
      <c r="C152" s="8" t="s">
        <v>249</v>
      </c>
      <c r="D152" s="8"/>
      <c r="E152" s="34" t="s">
        <v>67</v>
      </c>
      <c r="F152" s="39">
        <f t="shared" ref="F152:AR152" si="3">IFERROR((F131*1000)/(8760*F62),0)</f>
        <v>0</v>
      </c>
      <c r="G152" s="39">
        <f t="shared" si="3"/>
        <v>0</v>
      </c>
      <c r="H152" s="39">
        <f t="shared" si="3"/>
        <v>0</v>
      </c>
      <c r="I152" s="39">
        <f t="shared" si="3"/>
        <v>0</v>
      </c>
      <c r="J152" s="39">
        <f t="shared" si="3"/>
        <v>0</v>
      </c>
      <c r="K152" s="39">
        <f t="shared" si="3"/>
        <v>0</v>
      </c>
      <c r="L152" s="39">
        <f t="shared" si="3"/>
        <v>0</v>
      </c>
      <c r="M152" s="39">
        <f t="shared" si="3"/>
        <v>0</v>
      </c>
      <c r="N152" s="39">
        <f t="shared" si="3"/>
        <v>2.6636225266362251E-2</v>
      </c>
      <c r="O152" s="39">
        <f t="shared" si="3"/>
        <v>4.9467275494672752E-2</v>
      </c>
      <c r="P152" s="39">
        <f t="shared" si="3"/>
        <v>4.5662100456621002E-2</v>
      </c>
      <c r="Q152" s="39">
        <f t="shared" si="3"/>
        <v>5.5175038051750377E-2</v>
      </c>
      <c r="R152" s="39">
        <f t="shared" si="3"/>
        <v>5.8980213089802128E-2</v>
      </c>
      <c r="S152" s="39">
        <f t="shared" si="3"/>
        <v>5.3964300539643004E-2</v>
      </c>
      <c r="T152" s="39">
        <f t="shared" si="3"/>
        <v>6.2071917808219176E-2</v>
      </c>
      <c r="U152" s="39">
        <f t="shared" si="3"/>
        <v>7.4676560121765601E-2</v>
      </c>
      <c r="V152" s="39">
        <f t="shared" si="3"/>
        <v>9.1680936073059355E-2</v>
      </c>
      <c r="W152" s="39">
        <f t="shared" si="3"/>
        <v>9.9029680365296802E-2</v>
      </c>
      <c r="X152" s="39">
        <f t="shared" si="3"/>
        <v>0.1091609589041096</v>
      </c>
      <c r="Y152" s="39">
        <f t="shared" si="3"/>
        <v>0.12079701120797011</v>
      </c>
      <c r="Z152" s="39">
        <f t="shared" si="3"/>
        <v>0.14923710880944424</v>
      </c>
      <c r="AA152" s="39">
        <f t="shared" si="3"/>
        <v>0.1414858514148585</v>
      </c>
      <c r="AB152" s="39">
        <f t="shared" si="3"/>
        <v>0.13486951525597993</v>
      </c>
      <c r="AC152" s="39">
        <f t="shared" si="3"/>
        <v>0.13325292208724621</v>
      </c>
      <c r="AD152" s="39">
        <f t="shared" si="3"/>
        <v>0.12725731903814097</v>
      </c>
      <c r="AE152" s="39">
        <f t="shared" si="3"/>
        <v>0.11058376587988168</v>
      </c>
      <c r="AF152" s="39">
        <f t="shared" si="3"/>
        <v>9.7939285364962186E-2</v>
      </c>
      <c r="AG152" s="39">
        <f t="shared" si="3"/>
        <v>8.9771398347235756E-2</v>
      </c>
      <c r="AH152" s="39">
        <f t="shared" si="3"/>
        <v>8.4950049834272068E-2</v>
      </c>
      <c r="AI152" s="39">
        <f t="shared" si="3"/>
        <v>8.4013766111073626E-2</v>
      </c>
      <c r="AJ152" s="39">
        <f t="shared" si="3"/>
        <v>7.6103500761035003E-2</v>
      </c>
      <c r="AK152" s="39">
        <f t="shared" si="3"/>
        <v>7.5824221859159643E-2</v>
      </c>
      <c r="AL152" s="39">
        <f t="shared" si="3"/>
        <v>7.496161240010156E-2</v>
      </c>
      <c r="AM152" s="39">
        <f t="shared" si="3"/>
        <v>6.9380917642245354E-2</v>
      </c>
      <c r="AN152" s="39">
        <f t="shared" si="3"/>
        <v>5.325379771391052E-2</v>
      </c>
      <c r="AO152" s="39">
        <f t="shared" si="3"/>
        <v>4.1829938361561798E-2</v>
      </c>
      <c r="AP152" s="39">
        <f t="shared" si="3"/>
        <v>3.0551026272151661E-2</v>
      </c>
      <c r="AQ152" s="39">
        <f t="shared" si="3"/>
        <v>2.4432058863750831E-2</v>
      </c>
      <c r="AR152" s="39">
        <f t="shared" si="3"/>
        <v>1.3496187327080099E-2</v>
      </c>
      <c r="AS152" s="39"/>
      <c r="AT152" s="39"/>
    </row>
    <row r="153" spans="1:46">
      <c r="A153" s="40"/>
      <c r="B153" s="12"/>
      <c r="C153" s="8" t="s">
        <v>161</v>
      </c>
      <c r="D153" s="8"/>
      <c r="E153" s="34" t="s">
        <v>67</v>
      </c>
      <c r="F153" s="39">
        <f t="shared" ref="F153:AR153" si="4">IFERROR((F132*1000)/(8760*F63),0)</f>
        <v>9.7602575634320437E-3</v>
      </c>
      <c r="G153" s="39">
        <f t="shared" si="4"/>
        <v>8.1388892504756366E-3</v>
      </c>
      <c r="H153" s="39">
        <f t="shared" si="4"/>
        <v>5.0597264854112091E-3</v>
      </c>
      <c r="I153" s="39">
        <f t="shared" si="4"/>
        <v>1.0936216176336618E-3</v>
      </c>
      <c r="J153" s="39">
        <f t="shared" si="4"/>
        <v>2.6474012751812135E-3</v>
      </c>
      <c r="K153" s="39">
        <f t="shared" si="4"/>
        <v>1.3824394457900659E-3</v>
      </c>
      <c r="L153" s="39">
        <f t="shared" si="4"/>
        <v>1.626608538163956E-3</v>
      </c>
      <c r="M153" s="39">
        <f t="shared" si="4"/>
        <v>1.0910845464050824E-3</v>
      </c>
      <c r="N153" s="39">
        <f t="shared" si="4"/>
        <v>5.1390543588424216E-4</v>
      </c>
      <c r="O153" s="39">
        <f t="shared" si="4"/>
        <v>3.2646143712788452E-3</v>
      </c>
      <c r="P153" s="39">
        <f t="shared" si="4"/>
        <v>3.4466636758542723E-3</v>
      </c>
      <c r="Q153" s="39">
        <f t="shared" si="4"/>
        <v>5.0892600807335691E-3</v>
      </c>
      <c r="R153" s="39">
        <f t="shared" si="4"/>
        <v>7.725609381979884E-3</v>
      </c>
      <c r="S153" s="39">
        <f t="shared" si="4"/>
        <v>4.9040323503863675E-3</v>
      </c>
      <c r="T153" s="39">
        <f t="shared" si="4"/>
        <v>6.0655697739925088E-3</v>
      </c>
      <c r="U153" s="39">
        <f t="shared" si="4"/>
        <v>7.1751719394100031E-3</v>
      </c>
      <c r="V153" s="39">
        <f t="shared" si="4"/>
        <v>1.026559584250674E-2</v>
      </c>
      <c r="W153" s="39">
        <f t="shared" si="4"/>
        <v>1.4620729296171531E-2</v>
      </c>
      <c r="X153" s="39">
        <f t="shared" si="4"/>
        <v>1.7094599080362136E-2</v>
      </c>
      <c r="Y153" s="39">
        <f t="shared" si="4"/>
        <v>1.755604598066406E-2</v>
      </c>
      <c r="Z153" s="39">
        <f t="shared" si="4"/>
        <v>2.3177555604946002E-2</v>
      </c>
      <c r="AA153" s="39">
        <f t="shared" si="4"/>
        <v>1.8425864561027887E-2</v>
      </c>
      <c r="AB153" s="39">
        <f t="shared" si="4"/>
        <v>1.6304719215284473E-2</v>
      </c>
      <c r="AC153" s="39">
        <f t="shared" si="4"/>
        <v>1.5534732923210613E-2</v>
      </c>
      <c r="AD153" s="39">
        <f t="shared" si="4"/>
        <v>1.435847811378836E-2</v>
      </c>
      <c r="AE153" s="39">
        <f t="shared" si="4"/>
        <v>7.8497291035195677E-3</v>
      </c>
      <c r="AF153" s="39">
        <f t="shared" si="4"/>
        <v>3.5377561921296542E-3</v>
      </c>
      <c r="AG153" s="39">
        <f t="shared" si="4"/>
        <v>1.5582993584271091E-3</v>
      </c>
      <c r="AH153" s="39">
        <f t="shared" si="4"/>
        <v>1.0260304899968086E-3</v>
      </c>
      <c r="AI153" s="39">
        <f t="shared" si="4"/>
        <v>9.066056027988396E-4</v>
      </c>
      <c r="AJ153" s="39">
        <f t="shared" si="4"/>
        <v>2.6952745006359765E-4</v>
      </c>
      <c r="AK153" s="39">
        <f t="shared" si="4"/>
        <v>2.2101267477890225E-4</v>
      </c>
      <c r="AL153" s="39">
        <f t="shared" si="4"/>
        <v>1.5216368899930111E-4</v>
      </c>
      <c r="AM153" s="39">
        <f t="shared" si="4"/>
        <v>2.6491560789749931E-6</v>
      </c>
      <c r="AN153" s="39">
        <f t="shared" si="4"/>
        <v>3.00865743185539E-7</v>
      </c>
      <c r="AO153" s="39">
        <f t="shared" si="4"/>
        <v>7.5867267200252353E-7</v>
      </c>
      <c r="AP153" s="39">
        <f t="shared" si="4"/>
        <v>2.1049362070649879E-6</v>
      </c>
      <c r="AQ153" s="39">
        <f t="shared" si="4"/>
        <v>1.127829415886783E-7</v>
      </c>
      <c r="AR153" s="39">
        <f t="shared" si="4"/>
        <v>7.4205713391385735E-8</v>
      </c>
      <c r="AS153" s="39"/>
      <c r="AT153" s="39"/>
    </row>
    <row r="154" spans="1:46">
      <c r="A154" s="40"/>
      <c r="B154" s="12"/>
      <c r="C154" s="8" t="s">
        <v>162</v>
      </c>
      <c r="D154" s="8"/>
      <c r="E154" s="34" t="s">
        <v>67</v>
      </c>
      <c r="F154" s="39">
        <f t="shared" ref="F154:AR154" si="5">IFERROR((F133*1000)/(8760*F64),0)</f>
        <v>2.3511609542841041E-3</v>
      </c>
      <c r="G154" s="39">
        <f t="shared" si="5"/>
        <v>2.2661114388405445E-3</v>
      </c>
      <c r="H154" s="39">
        <f t="shared" si="5"/>
        <v>2.2543937948337526E-3</v>
      </c>
      <c r="I154" s="39">
        <f t="shared" si="5"/>
        <v>5.9069546432639376E-3</v>
      </c>
      <c r="J154" s="39">
        <f t="shared" si="5"/>
        <v>1.5863772569520321E-2</v>
      </c>
      <c r="K154" s="39">
        <f t="shared" si="5"/>
        <v>1.3087110449995854E-2</v>
      </c>
      <c r="L154" s="39">
        <f t="shared" si="5"/>
        <v>1.7529348124573373E-2</v>
      </c>
      <c r="M154" s="39">
        <f t="shared" si="5"/>
        <v>1.7095219846342154E-2</v>
      </c>
      <c r="N154" s="39">
        <f t="shared" si="5"/>
        <v>1.0942576745518393E-2</v>
      </c>
      <c r="O154" s="39">
        <f t="shared" si="5"/>
        <v>2.3876823227838146E-2</v>
      </c>
      <c r="P154" s="39">
        <f t="shared" si="5"/>
        <v>2.5024870245435371E-2</v>
      </c>
      <c r="Q154" s="39">
        <f t="shared" si="5"/>
        <v>3.1791993221530299E-2</v>
      </c>
      <c r="R154" s="39">
        <f t="shared" si="5"/>
        <v>3.9795688353903166E-2</v>
      </c>
      <c r="S154" s="39">
        <f t="shared" si="5"/>
        <v>4.0393317920764352E-2</v>
      </c>
      <c r="T154" s="39">
        <f t="shared" si="5"/>
        <v>4.4822279888688039E-2</v>
      </c>
      <c r="U154" s="39">
        <f t="shared" si="5"/>
        <v>5.1525475889684848E-2</v>
      </c>
      <c r="V154" s="39">
        <f t="shared" si="5"/>
        <v>5.7229515788011907E-2</v>
      </c>
      <c r="W154" s="39">
        <f t="shared" si="5"/>
        <v>7.4697739502419008E-2</v>
      </c>
      <c r="X154" s="39">
        <f t="shared" si="5"/>
        <v>6.9289009751273029E-2</v>
      </c>
      <c r="Y154" s="39">
        <f t="shared" si="5"/>
        <v>7.6881496611925962E-2</v>
      </c>
      <c r="Z154" s="39">
        <f t="shared" si="5"/>
        <v>9.4554938216909468E-2</v>
      </c>
      <c r="AA154" s="39">
        <f t="shared" si="5"/>
        <v>8.6490096845259379E-2</v>
      </c>
      <c r="AB154" s="39">
        <f t="shared" si="5"/>
        <v>9.4657500800515243E-2</v>
      </c>
      <c r="AC154" s="39">
        <f t="shared" si="5"/>
        <v>9.2192993023146486E-2</v>
      </c>
      <c r="AD154" s="39">
        <f t="shared" si="5"/>
        <v>8.8791324325608129E-2</v>
      </c>
      <c r="AE154" s="39">
        <f t="shared" si="5"/>
        <v>7.8588838486127049E-2</v>
      </c>
      <c r="AF154" s="39">
        <f t="shared" si="5"/>
        <v>7.0129759651142667E-2</v>
      </c>
      <c r="AG154" s="39">
        <f t="shared" si="5"/>
        <v>6.2066390491039937E-2</v>
      </c>
      <c r="AH154" s="39">
        <f t="shared" si="5"/>
        <v>5.1594999404073298E-2</v>
      </c>
      <c r="AI154" s="39">
        <f t="shared" si="5"/>
        <v>5.0135861414631971E-2</v>
      </c>
      <c r="AJ154" s="39">
        <f t="shared" si="5"/>
        <v>3.1069233655140822E-2</v>
      </c>
      <c r="AK154" s="39">
        <f t="shared" si="5"/>
        <v>3.0890575372436162E-2</v>
      </c>
      <c r="AL154" s="39">
        <f t="shared" si="5"/>
        <v>2.8500926550200964E-2</v>
      </c>
      <c r="AM154" s="39">
        <f t="shared" si="5"/>
        <v>1.5448451256747979E-2</v>
      </c>
      <c r="AN154" s="39">
        <f t="shared" si="5"/>
        <v>6.2694023865420409E-3</v>
      </c>
      <c r="AO154" s="39">
        <f t="shared" si="5"/>
        <v>2.9274007418312971E-3</v>
      </c>
      <c r="AP154" s="39">
        <f t="shared" si="5"/>
        <v>7.9001173392437133E-4</v>
      </c>
      <c r="AQ154" s="39">
        <f t="shared" si="5"/>
        <v>7.4604327366737115E-4</v>
      </c>
      <c r="AR154" s="39">
        <f t="shared" si="5"/>
        <v>3.546529484234761E-7</v>
      </c>
      <c r="AS154" s="39"/>
      <c r="AT154" s="39"/>
    </row>
    <row r="155" spans="1:46">
      <c r="A155" s="40"/>
      <c r="B155" s="12"/>
      <c r="C155" s="8" t="s">
        <v>168</v>
      </c>
      <c r="D155" s="8"/>
      <c r="E155" s="34" t="s">
        <v>67</v>
      </c>
      <c r="F155" s="39">
        <f t="shared" ref="F155:AR155" si="6">IFERROR((F134*1000)/(8760*F65),0)</f>
        <v>3.8553198271845175E-2</v>
      </c>
      <c r="G155" s="39">
        <f t="shared" si="6"/>
        <v>7.7807124925553407E-3</v>
      </c>
      <c r="H155" s="39">
        <f t="shared" si="6"/>
        <v>0</v>
      </c>
      <c r="I155" s="39">
        <f t="shared" si="6"/>
        <v>0</v>
      </c>
      <c r="J155" s="39">
        <f t="shared" si="6"/>
        <v>0</v>
      </c>
      <c r="K155" s="39">
        <f t="shared" si="6"/>
        <v>0</v>
      </c>
      <c r="L155" s="39">
        <f t="shared" si="6"/>
        <v>0</v>
      </c>
      <c r="M155" s="39">
        <f t="shared" si="6"/>
        <v>0</v>
      </c>
      <c r="N155" s="39">
        <f t="shared" si="6"/>
        <v>0</v>
      </c>
      <c r="O155" s="39">
        <f t="shared" si="6"/>
        <v>0</v>
      </c>
      <c r="P155" s="39">
        <f t="shared" si="6"/>
        <v>0</v>
      </c>
      <c r="Q155" s="39">
        <f t="shared" si="6"/>
        <v>0</v>
      </c>
      <c r="R155" s="39">
        <f t="shared" si="6"/>
        <v>0</v>
      </c>
      <c r="S155" s="39">
        <f t="shared" si="6"/>
        <v>0</v>
      </c>
      <c r="T155" s="39">
        <f t="shared" si="6"/>
        <v>1.004230825772422E-6</v>
      </c>
      <c r="U155" s="39">
        <f t="shared" si="6"/>
        <v>0</v>
      </c>
      <c r="V155" s="39">
        <f t="shared" si="6"/>
        <v>1.6641387108137777E-5</v>
      </c>
      <c r="W155" s="39">
        <f t="shared" si="6"/>
        <v>0</v>
      </c>
      <c r="X155" s="39">
        <f t="shared" si="6"/>
        <v>0</v>
      </c>
      <c r="Y155" s="39">
        <f t="shared" si="6"/>
        <v>0</v>
      </c>
      <c r="Z155" s="39">
        <f t="shared" si="6"/>
        <v>0</v>
      </c>
      <c r="AA155" s="39">
        <f t="shared" si="6"/>
        <v>8.9841942659746877E-6</v>
      </c>
      <c r="AB155" s="39">
        <f t="shared" si="6"/>
        <v>0</v>
      </c>
      <c r="AC155" s="39">
        <f t="shared" si="6"/>
        <v>5.0037641803319793E-10</v>
      </c>
      <c r="AD155" s="39">
        <f t="shared" si="6"/>
        <v>5.0045589508073816E-10</v>
      </c>
      <c r="AE155" s="39">
        <f t="shared" si="6"/>
        <v>1.5040570125372808E-5</v>
      </c>
      <c r="AF155" s="39">
        <f t="shared" si="6"/>
        <v>1.0366405096274481E-5</v>
      </c>
      <c r="AG155" s="39">
        <f t="shared" si="6"/>
        <v>5.2159138280192605E-10</v>
      </c>
      <c r="AH155" s="39">
        <f t="shared" si="6"/>
        <v>7.3477972210360099E-7</v>
      </c>
      <c r="AI155" s="39">
        <f t="shared" si="6"/>
        <v>2.807187386108733E-6</v>
      </c>
      <c r="AJ155" s="39">
        <f t="shared" si="6"/>
        <v>4.5083407533359634E-6</v>
      </c>
      <c r="AK155" s="39">
        <f t="shared" si="6"/>
        <v>5.3160893102728209E-10</v>
      </c>
      <c r="AL155" s="39">
        <f t="shared" si="6"/>
        <v>2.9575059819609602E-6</v>
      </c>
      <c r="AM155" s="39">
        <f t="shared" si="6"/>
        <v>3.6538406144169488E-6</v>
      </c>
      <c r="AN155" s="39">
        <f t="shared" si="6"/>
        <v>0</v>
      </c>
      <c r="AO155" s="39">
        <f t="shared" si="6"/>
        <v>6.9916195570003811E-10</v>
      </c>
      <c r="AP155" s="39">
        <f t="shared" si="6"/>
        <v>3.4979799051243758E-6</v>
      </c>
      <c r="AQ155" s="39">
        <f t="shared" si="6"/>
        <v>0</v>
      </c>
      <c r="AR155" s="39">
        <f t="shared" si="6"/>
        <v>0</v>
      </c>
      <c r="AS155" s="39"/>
      <c r="AT155" s="39"/>
    </row>
    <row r="156" spans="1:46">
      <c r="A156" s="40"/>
      <c r="B156" s="12"/>
      <c r="C156" s="8" t="s">
        <v>169</v>
      </c>
      <c r="D156" s="8"/>
      <c r="E156" s="34" t="s">
        <v>67</v>
      </c>
      <c r="F156" s="39">
        <f t="shared" ref="F156:AR156" si="7">IFERROR((F135*1000)/(8760*F66),0)</f>
        <v>-3.0468483400770241E-2</v>
      </c>
      <c r="G156" s="39">
        <f t="shared" si="7"/>
        <v>-4.3062123206421943E-2</v>
      </c>
      <c r="H156" s="39">
        <f t="shared" si="7"/>
        <v>-4.1843383870391132E-2</v>
      </c>
      <c r="I156" s="39">
        <f t="shared" si="7"/>
        <v>-4.4687108987796355E-2</v>
      </c>
      <c r="J156" s="39">
        <f t="shared" si="7"/>
        <v>-4.9968312777263192E-2</v>
      </c>
      <c r="K156" s="39">
        <f t="shared" si="7"/>
        <v>-5.2405791449324814E-2</v>
      </c>
      <c r="L156" s="39">
        <f t="shared" si="7"/>
        <v>-5.5249516566730036E-2</v>
      </c>
      <c r="M156" s="39">
        <f t="shared" si="7"/>
        <v>-5.7686995238791658E-2</v>
      </c>
      <c r="N156" s="39">
        <f t="shared" si="7"/>
        <v>-5.3519170111251554E-2</v>
      </c>
      <c r="O156" s="39">
        <f t="shared" si="7"/>
        <v>-5.2949817237727598E-2</v>
      </c>
      <c r="P156" s="39">
        <f t="shared" si="7"/>
        <v>-5.6575476372206369E-2</v>
      </c>
      <c r="Q156" s="39">
        <f t="shared" si="7"/>
        <v>-5.5905944107446537E-2</v>
      </c>
      <c r="R156" s="39">
        <f t="shared" si="7"/>
        <v>-5.624071023982645E-2</v>
      </c>
      <c r="S156" s="39">
        <f t="shared" si="7"/>
        <v>-5.6910242504586289E-2</v>
      </c>
      <c r="T156" s="39">
        <f t="shared" si="7"/>
        <v>-5.4232113445546938E-2</v>
      </c>
      <c r="U156" s="39">
        <f t="shared" si="7"/>
        <v>-5.0228310502283102E-2</v>
      </c>
      <c r="V156" s="39">
        <f t="shared" si="7"/>
        <v>-4.6803652968036527E-2</v>
      </c>
      <c r="W156" s="39">
        <f t="shared" si="7"/>
        <v>-4.3093607305936074E-2</v>
      </c>
      <c r="X156" s="39">
        <f t="shared" si="7"/>
        <v>-4.0525114155251139E-2</v>
      </c>
      <c r="Y156" s="39">
        <f t="shared" si="7"/>
        <v>-3.8242009132420089E-2</v>
      </c>
      <c r="Z156" s="39">
        <f t="shared" si="7"/>
        <v>-3.6815068493150686E-2</v>
      </c>
      <c r="AA156" s="39">
        <f t="shared" si="7"/>
        <v>-3.5333768210480537E-2</v>
      </c>
      <c r="AB156" s="39">
        <f t="shared" si="7"/>
        <v>-3.3431180691454662E-2</v>
      </c>
      <c r="AC156" s="39">
        <f t="shared" si="7"/>
        <v>-3.2343987823439876E-2</v>
      </c>
      <c r="AD156" s="39">
        <f t="shared" si="7"/>
        <v>-3.207218960643618E-2</v>
      </c>
      <c r="AE156" s="39">
        <f t="shared" si="7"/>
        <v>-3.1456113647894468E-2</v>
      </c>
      <c r="AF156" s="39">
        <f t="shared" si="7"/>
        <v>-3.0948756976154235E-2</v>
      </c>
      <c r="AG156" s="39">
        <f t="shared" si="7"/>
        <v>-2.9934043632673768E-2</v>
      </c>
      <c r="AH156" s="39">
        <f t="shared" si="7"/>
        <v>-2.8411973617453068E-2</v>
      </c>
      <c r="AI156" s="39">
        <f t="shared" si="7"/>
        <v>-2.6382546930492135E-2</v>
      </c>
      <c r="AJ156" s="39">
        <f t="shared" si="7"/>
        <v>-2.4774118332847567E-2</v>
      </c>
      <c r="AK156" s="39">
        <f t="shared" si="7"/>
        <v>-2.4045467793646167E-2</v>
      </c>
      <c r="AL156" s="39">
        <f t="shared" si="7"/>
        <v>-2.3073933741377634E-2</v>
      </c>
      <c r="AM156" s="39">
        <f t="shared" si="7"/>
        <v>-2.2102399689109105E-2</v>
      </c>
      <c r="AN156" s="39">
        <f t="shared" si="7"/>
        <v>-2.1616632662974838E-2</v>
      </c>
      <c r="AO156" s="39">
        <f t="shared" si="7"/>
        <v>-2.1616632662974838E-2</v>
      </c>
      <c r="AP156" s="39">
        <f t="shared" si="7"/>
        <v>-2.1859516176041972E-2</v>
      </c>
      <c r="AQ156" s="39">
        <f t="shared" si="7"/>
        <v>-2.2102399689109105E-2</v>
      </c>
      <c r="AR156" s="39">
        <f t="shared" si="7"/>
        <v>-2.2345283202176235E-2</v>
      </c>
      <c r="AS156" s="39"/>
      <c r="AT156" s="39"/>
    </row>
    <row r="157" spans="1:46">
      <c r="A157" s="40"/>
      <c r="B157" s="12"/>
      <c r="C157" s="8" t="s">
        <v>170</v>
      </c>
      <c r="D157" s="8"/>
      <c r="E157" s="34" t="s">
        <v>67</v>
      </c>
      <c r="F157" s="39">
        <f t="shared" ref="F157:AR157" si="8">IFERROR((F136*1000)/(8760*F67),0)</f>
        <v>0.25659297842670825</v>
      </c>
      <c r="G157" s="39">
        <f t="shared" si="8"/>
        <v>0.26124921689820646</v>
      </c>
      <c r="H157" s="39">
        <f t="shared" si="8"/>
        <v>0.26915436162011502</v>
      </c>
      <c r="I157" s="39">
        <f t="shared" si="8"/>
        <v>0.27702440419641855</v>
      </c>
      <c r="J157" s="39">
        <f t="shared" si="8"/>
        <v>0.281300652349328</v>
      </c>
      <c r="K157" s="39">
        <f t="shared" si="8"/>
        <v>0.28495075141272591</v>
      </c>
      <c r="L157" s="39">
        <f t="shared" si="8"/>
        <v>0.28837608409181453</v>
      </c>
      <c r="M157" s="39">
        <f t="shared" si="8"/>
        <v>0.28586273393083739</v>
      </c>
      <c r="N157" s="39">
        <f t="shared" si="8"/>
        <v>0.28653701367907464</v>
      </c>
      <c r="O157" s="39">
        <f t="shared" si="8"/>
        <v>0.28606417418043872</v>
      </c>
      <c r="P157" s="39">
        <f t="shared" si="8"/>
        <v>0.28680011104410175</v>
      </c>
      <c r="Q157" s="39">
        <f t="shared" si="8"/>
        <v>0.28451868687153514</v>
      </c>
      <c r="R157" s="39">
        <f t="shared" si="8"/>
        <v>0.28259411821055658</v>
      </c>
      <c r="S157" s="39">
        <f t="shared" si="8"/>
        <v>0.28486111645760354</v>
      </c>
      <c r="T157" s="39">
        <f t="shared" si="8"/>
        <v>0.28993017332266513</v>
      </c>
      <c r="U157" s="39">
        <f t="shared" si="8"/>
        <v>0.28954639045297925</v>
      </c>
      <c r="V157" s="39">
        <f t="shared" si="8"/>
        <v>0.29352989520564993</v>
      </c>
      <c r="W157" s="39">
        <f t="shared" si="8"/>
        <v>0.29371882175944258</v>
      </c>
      <c r="X157" s="39">
        <f t="shared" si="8"/>
        <v>0.29463002275172062</v>
      </c>
      <c r="Y157" s="39">
        <f t="shared" si="8"/>
        <v>0.29582085941516223</v>
      </c>
      <c r="Z157" s="39">
        <f t="shared" si="8"/>
        <v>0.30223612151110718</v>
      </c>
      <c r="AA157" s="39">
        <f t="shared" si="8"/>
        <v>0.30888648136332564</v>
      </c>
      <c r="AB157" s="39">
        <f t="shared" si="8"/>
        <v>0.31535865365525872</v>
      </c>
      <c r="AC157" s="39">
        <f t="shared" si="8"/>
        <v>0.31493200684863942</v>
      </c>
      <c r="AD157" s="39">
        <f t="shared" si="8"/>
        <v>0.31833672803759466</v>
      </c>
      <c r="AE157" s="39">
        <f t="shared" si="8"/>
        <v>0.32780692054322286</v>
      </c>
      <c r="AF157" s="39">
        <f t="shared" si="8"/>
        <v>0.33150296868330165</v>
      </c>
      <c r="AG157" s="39">
        <f t="shared" si="8"/>
        <v>0.32920448995778068</v>
      </c>
      <c r="AH157" s="39">
        <f t="shared" si="8"/>
        <v>0.32461625139125727</v>
      </c>
      <c r="AI157" s="39">
        <f t="shared" si="8"/>
        <v>0.31938552393055375</v>
      </c>
      <c r="AJ157" s="39">
        <f t="shared" si="8"/>
        <v>0.31598547795493676</v>
      </c>
      <c r="AK157" s="39">
        <f t="shared" si="8"/>
        <v>0.30995734445759815</v>
      </c>
      <c r="AL157" s="39">
        <f t="shared" si="8"/>
        <v>0.31104431076086514</v>
      </c>
      <c r="AM157" s="39">
        <f t="shared" si="8"/>
        <v>0.31684996882103272</v>
      </c>
      <c r="AN157" s="39">
        <f t="shared" si="8"/>
        <v>0.3207159093194939</v>
      </c>
      <c r="AO157" s="39">
        <f t="shared" si="8"/>
        <v>0.321250226298956</v>
      </c>
      <c r="AP157" s="39">
        <f t="shared" si="8"/>
        <v>0.32338749421680446</v>
      </c>
      <c r="AQ157" s="39">
        <f t="shared" si="8"/>
        <v>0.32021302275058838</v>
      </c>
      <c r="AR157" s="39">
        <f t="shared" si="8"/>
        <v>0.31911295838110754</v>
      </c>
      <c r="AS157" s="39"/>
      <c r="AT157" s="39"/>
    </row>
    <row r="158" spans="1:46">
      <c r="A158" s="40"/>
      <c r="B158" s="12"/>
      <c r="C158" s="8" t="s">
        <v>171</v>
      </c>
      <c r="D158" s="8"/>
      <c r="E158" s="34" t="s">
        <v>67</v>
      </c>
      <c r="F158" s="39">
        <f t="shared" ref="F158:AR158" si="9">IFERROR((F137*1000)/(8760*F68),0)</f>
        <v>0.25730383094688575</v>
      </c>
      <c r="G158" s="39">
        <f t="shared" si="9"/>
        <v>0.25114155251141551</v>
      </c>
      <c r="H158" s="39">
        <f t="shared" si="9"/>
        <v>0.24416748581889675</v>
      </c>
      <c r="I158" s="39">
        <f t="shared" si="9"/>
        <v>0.22727766905849098</v>
      </c>
      <c r="J158" s="39">
        <f t="shared" si="9"/>
        <v>0.2134425998165452</v>
      </c>
      <c r="K158" s="39">
        <f t="shared" si="9"/>
        <v>0.22955810065623675</v>
      </c>
      <c r="L158" s="39">
        <f t="shared" si="9"/>
        <v>0.2415811200736673</v>
      </c>
      <c r="M158" s="39">
        <f t="shared" si="9"/>
        <v>0.24841612381488529</v>
      </c>
      <c r="N158" s="39">
        <f t="shared" si="9"/>
        <v>0.25444352621602934</v>
      </c>
      <c r="O158" s="39">
        <f t="shared" si="9"/>
        <v>0.25533456269757637</v>
      </c>
      <c r="P158" s="39">
        <f t="shared" si="9"/>
        <v>0.2563542377342195</v>
      </c>
      <c r="Q158" s="39">
        <f t="shared" si="9"/>
        <v>0.2567092918184104</v>
      </c>
      <c r="R158" s="39">
        <f t="shared" si="9"/>
        <v>0.25838757731791834</v>
      </c>
      <c r="S158" s="39">
        <f t="shared" si="9"/>
        <v>0.25954445507335133</v>
      </c>
      <c r="T158" s="39">
        <f t="shared" si="9"/>
        <v>0.26281669751105902</v>
      </c>
      <c r="U158" s="39">
        <f t="shared" si="9"/>
        <v>0.26259336589345916</v>
      </c>
      <c r="V158" s="39">
        <f t="shared" si="9"/>
        <v>0.26373864176853662</v>
      </c>
      <c r="W158" s="39">
        <f t="shared" si="9"/>
        <v>0.26488091931547586</v>
      </c>
      <c r="X158" s="39">
        <f t="shared" si="9"/>
        <v>0.26619776382912463</v>
      </c>
      <c r="Y158" s="39">
        <f t="shared" si="9"/>
        <v>0.26752937354485895</v>
      </c>
      <c r="Z158" s="39">
        <f t="shared" si="9"/>
        <v>0.26482456924756181</v>
      </c>
      <c r="AA158" s="39">
        <f t="shared" si="9"/>
        <v>0.26677566877334202</v>
      </c>
      <c r="AB158" s="39">
        <f t="shared" si="9"/>
        <v>0.26828750669081747</v>
      </c>
      <c r="AC158" s="39">
        <f t="shared" si="9"/>
        <v>0.26491779528373888</v>
      </c>
      <c r="AD158" s="39">
        <f t="shared" si="9"/>
        <v>0.26272940501407493</v>
      </c>
      <c r="AE158" s="39">
        <f t="shared" si="9"/>
        <v>0.26456160276294105</v>
      </c>
      <c r="AF158" s="39">
        <f t="shared" si="9"/>
        <v>0.27058173928384049</v>
      </c>
      <c r="AG158" s="39">
        <f t="shared" si="9"/>
        <v>0.2702634573556314</v>
      </c>
      <c r="AH158" s="39">
        <f t="shared" si="9"/>
        <v>0.26935569298413098</v>
      </c>
      <c r="AI158" s="39">
        <f t="shared" si="9"/>
        <v>0.26431722782505446</v>
      </c>
      <c r="AJ158" s="39">
        <f t="shared" si="9"/>
        <v>0.26314002081481558</v>
      </c>
      <c r="AK158" s="39">
        <f t="shared" si="9"/>
        <v>0.25849469393683555</v>
      </c>
      <c r="AL158" s="39">
        <f t="shared" si="9"/>
        <v>0.25440578712409512</v>
      </c>
      <c r="AM158" s="39">
        <f t="shared" si="9"/>
        <v>0.25419115873398762</v>
      </c>
      <c r="AN158" s="39">
        <f t="shared" si="9"/>
        <v>0.2561226323355319</v>
      </c>
      <c r="AO158" s="39">
        <f t="shared" si="9"/>
        <v>0.26258739949618232</v>
      </c>
      <c r="AP158" s="39">
        <f t="shared" si="9"/>
        <v>0.26846918163024264</v>
      </c>
      <c r="AQ158" s="39">
        <f t="shared" si="9"/>
        <v>0.2753928163965636</v>
      </c>
      <c r="AR158" s="39">
        <f t="shared" si="9"/>
        <v>0.28177578557973909</v>
      </c>
      <c r="AS158" s="39"/>
      <c r="AT158" s="39"/>
    </row>
    <row r="159" spans="1:46">
      <c r="A159" s="40"/>
      <c r="B159" s="12"/>
      <c r="C159" s="8" t="s">
        <v>172</v>
      </c>
      <c r="D159" s="8"/>
      <c r="E159" s="34" t="s">
        <v>67</v>
      </c>
      <c r="F159" s="39">
        <f t="shared" ref="F159:AR159" si="10">IFERROR((F138*1000)/(8760*F69),0)</f>
        <v>0.37984992923709576</v>
      </c>
      <c r="G159" s="39">
        <f t="shared" si="10"/>
        <v>0.38095996601890203</v>
      </c>
      <c r="H159" s="39">
        <f t="shared" si="10"/>
        <v>0.38117356846690809</v>
      </c>
      <c r="I159" s="39">
        <f t="shared" si="10"/>
        <v>0.38095238095238093</v>
      </c>
      <c r="J159" s="39">
        <f t="shared" si="10"/>
        <v>0.37987255888347132</v>
      </c>
      <c r="K159" s="39">
        <f t="shared" si="10"/>
        <v>0.37945460574985335</v>
      </c>
      <c r="L159" s="39">
        <f t="shared" si="10"/>
        <v>0.37988330796549974</v>
      </c>
      <c r="M159" s="39">
        <f t="shared" si="10"/>
        <v>0.37696321942897282</v>
      </c>
      <c r="N159" s="39">
        <f t="shared" si="10"/>
        <v>0.37596783799880878</v>
      </c>
      <c r="O159" s="39">
        <f t="shared" si="10"/>
        <v>0.37744881425835908</v>
      </c>
      <c r="P159" s="39">
        <f t="shared" si="10"/>
        <v>0.37787219495519253</v>
      </c>
      <c r="Q159" s="39">
        <f t="shared" si="10"/>
        <v>0.37848265084365001</v>
      </c>
      <c r="R159" s="39">
        <f t="shared" si="10"/>
        <v>0.3790931067321075</v>
      </c>
      <c r="S159" s="39">
        <f t="shared" si="10"/>
        <v>0.3790931067321075</v>
      </c>
      <c r="T159" s="39">
        <f t="shared" si="10"/>
        <v>0.38092447439748001</v>
      </c>
      <c r="U159" s="39">
        <f t="shared" si="10"/>
        <v>0.37970356262056504</v>
      </c>
      <c r="V159" s="39">
        <f t="shared" si="10"/>
        <v>0.37970356262056504</v>
      </c>
      <c r="W159" s="39">
        <f t="shared" si="10"/>
        <v>0.37970356262056504</v>
      </c>
      <c r="X159" s="39">
        <f t="shared" si="10"/>
        <v>0.38092447439748001</v>
      </c>
      <c r="Y159" s="39">
        <f t="shared" si="10"/>
        <v>0.37970356262056504</v>
      </c>
      <c r="Z159" s="39">
        <f t="shared" si="10"/>
        <v>0.37970356262056504</v>
      </c>
      <c r="AA159" s="39">
        <f t="shared" si="10"/>
        <v>0.37970356262056504</v>
      </c>
      <c r="AB159" s="39">
        <f t="shared" si="10"/>
        <v>0.38092447439748001</v>
      </c>
      <c r="AC159" s="39">
        <f t="shared" si="10"/>
        <v>0.37970356262056504</v>
      </c>
      <c r="AD159" s="39">
        <f t="shared" si="10"/>
        <v>0.37970356262056504</v>
      </c>
      <c r="AE159" s="39">
        <f t="shared" si="10"/>
        <v>0.37970356262056504</v>
      </c>
      <c r="AF159" s="39">
        <f t="shared" si="10"/>
        <v>0.38092447439748001</v>
      </c>
      <c r="AG159" s="39">
        <f t="shared" si="10"/>
        <v>0.37970356262056504</v>
      </c>
      <c r="AH159" s="39">
        <f t="shared" si="10"/>
        <v>0.37970356262056504</v>
      </c>
      <c r="AI159" s="39">
        <f t="shared" si="10"/>
        <v>0.37970356262056504</v>
      </c>
      <c r="AJ159" s="39">
        <f t="shared" si="10"/>
        <v>0.38092447439748001</v>
      </c>
      <c r="AK159" s="39">
        <f t="shared" si="10"/>
        <v>0.37970356262056504</v>
      </c>
      <c r="AL159" s="39">
        <f t="shared" si="10"/>
        <v>0.37970356262056504</v>
      </c>
      <c r="AM159" s="39">
        <f t="shared" si="10"/>
        <v>0.37970356262056504</v>
      </c>
      <c r="AN159" s="39">
        <f t="shared" si="10"/>
        <v>0.38092447439748001</v>
      </c>
      <c r="AO159" s="39">
        <f t="shared" si="10"/>
        <v>0.37970356262056504</v>
      </c>
      <c r="AP159" s="39">
        <f t="shared" si="10"/>
        <v>0.37970356262056504</v>
      </c>
      <c r="AQ159" s="39">
        <f t="shared" si="10"/>
        <v>0.37970356262056504</v>
      </c>
      <c r="AR159" s="39">
        <f t="shared" si="10"/>
        <v>0.38092447439748001</v>
      </c>
      <c r="AS159" s="39"/>
      <c r="AT159" s="39"/>
    </row>
    <row r="160" spans="1:46">
      <c r="A160" s="40"/>
      <c r="B160" s="12"/>
      <c r="C160" s="8" t="s">
        <v>173</v>
      </c>
      <c r="D160" s="8"/>
      <c r="E160" s="34" t="s">
        <v>67</v>
      </c>
      <c r="F160" s="39">
        <f t="shared" ref="F160:AR160" si="11">IFERROR((F139*1000)/(8760*F70),0)</f>
        <v>0</v>
      </c>
      <c r="G160" s="39">
        <f t="shared" si="11"/>
        <v>0</v>
      </c>
      <c r="H160" s="39">
        <f t="shared" si="11"/>
        <v>0</v>
      </c>
      <c r="I160" s="39">
        <f t="shared" si="11"/>
        <v>0</v>
      </c>
      <c r="J160" s="39">
        <f t="shared" si="11"/>
        <v>0</v>
      </c>
      <c r="K160" s="39">
        <f t="shared" si="11"/>
        <v>0</v>
      </c>
      <c r="L160" s="39">
        <f t="shared" si="11"/>
        <v>0</v>
      </c>
      <c r="M160" s="39">
        <f t="shared" si="11"/>
        <v>0</v>
      </c>
      <c r="N160" s="39">
        <f t="shared" si="11"/>
        <v>0.65068493150684936</v>
      </c>
      <c r="O160" s="39">
        <f t="shared" si="11"/>
        <v>0.66646521622347565</v>
      </c>
      <c r="P160" s="39">
        <f t="shared" si="11"/>
        <v>0.66318764948901932</v>
      </c>
      <c r="Q160" s="39">
        <f t="shared" si="11"/>
        <v>0.6695296078857722</v>
      </c>
      <c r="R160" s="39">
        <f t="shared" si="11"/>
        <v>0.65887432995830841</v>
      </c>
      <c r="S160" s="39">
        <f t="shared" si="11"/>
        <v>0.65568512019321479</v>
      </c>
      <c r="T160" s="39">
        <f t="shared" si="11"/>
        <v>0.66184864356701578</v>
      </c>
      <c r="U160" s="39">
        <f t="shared" si="11"/>
        <v>0.66898334676336291</v>
      </c>
      <c r="V160" s="39">
        <f t="shared" si="11"/>
        <v>0.68157399946279873</v>
      </c>
      <c r="W160" s="39">
        <f t="shared" si="11"/>
        <v>0.68828901423583133</v>
      </c>
      <c r="X160" s="39">
        <f t="shared" si="11"/>
        <v>0.69060146965435909</v>
      </c>
      <c r="Y160" s="39">
        <f t="shared" si="11"/>
        <v>0.69135746469503156</v>
      </c>
      <c r="Z160" s="39">
        <f t="shared" si="11"/>
        <v>0.69135746469503156</v>
      </c>
      <c r="AA160" s="39">
        <f t="shared" si="11"/>
        <v>0.69141760066417601</v>
      </c>
      <c r="AB160" s="39">
        <f t="shared" si="11"/>
        <v>0.69303912411789126</v>
      </c>
      <c r="AC160" s="39">
        <f t="shared" si="11"/>
        <v>0.69239051473640512</v>
      </c>
      <c r="AD160" s="39">
        <f t="shared" si="11"/>
        <v>0.69203071400985938</v>
      </c>
      <c r="AE160" s="39">
        <f t="shared" si="11"/>
        <v>0.69231468229628124</v>
      </c>
      <c r="AF160" s="39">
        <f t="shared" si="11"/>
        <v>0.69377096213682476</v>
      </c>
      <c r="AG160" s="39">
        <f t="shared" si="11"/>
        <v>0.69351840627146732</v>
      </c>
      <c r="AH160" s="39">
        <f t="shared" si="11"/>
        <v>0.69351840627146732</v>
      </c>
      <c r="AI160" s="39">
        <f t="shared" si="11"/>
        <v>0.69452862973289697</v>
      </c>
      <c r="AJ160" s="39">
        <f t="shared" si="11"/>
        <v>0.69657534246575348</v>
      </c>
      <c r="AK160" s="39">
        <f t="shared" si="11"/>
        <v>0.69543378995433791</v>
      </c>
      <c r="AL160" s="39">
        <f t="shared" si="11"/>
        <v>0.69543378995433791</v>
      </c>
      <c r="AM160" s="39">
        <f t="shared" si="11"/>
        <v>0.69543378995433791</v>
      </c>
      <c r="AN160" s="39">
        <f t="shared" si="11"/>
        <v>0.69726027397260271</v>
      </c>
      <c r="AO160" s="39">
        <f t="shared" si="11"/>
        <v>0.69543378995433791</v>
      </c>
      <c r="AP160" s="39">
        <f t="shared" si="11"/>
        <v>0.69543378995433791</v>
      </c>
      <c r="AQ160" s="39">
        <f t="shared" si="11"/>
        <v>0.69543378995433791</v>
      </c>
      <c r="AR160" s="39">
        <f t="shared" si="11"/>
        <v>0.69726027397260271</v>
      </c>
      <c r="AS160" s="39"/>
      <c r="AT160" s="39"/>
    </row>
    <row r="161" spans="1:52">
      <c r="A161" s="40"/>
      <c r="B161" s="12"/>
      <c r="C161" s="8" t="s">
        <v>174</v>
      </c>
      <c r="D161" s="8"/>
      <c r="E161" s="34" t="s">
        <v>67</v>
      </c>
      <c r="F161" s="39">
        <f t="shared" ref="F161:AR161" si="12">IFERROR((F140*1000)/(8760*F71),0)</f>
        <v>0.84593761144559354</v>
      </c>
      <c r="G161" s="39">
        <f t="shared" si="12"/>
        <v>0.86526618078380935</v>
      </c>
      <c r="H161" s="39">
        <f t="shared" si="12"/>
        <v>0.86094180596624625</v>
      </c>
      <c r="I161" s="39">
        <f t="shared" si="12"/>
        <v>0.79574888515047126</v>
      </c>
      <c r="J161" s="39">
        <f t="shared" si="12"/>
        <v>0.7748871798979946</v>
      </c>
      <c r="K161" s="39">
        <f t="shared" si="12"/>
        <v>0.68638109734000141</v>
      </c>
      <c r="L161" s="39">
        <f t="shared" si="12"/>
        <v>0.70953982446066777</v>
      </c>
      <c r="M161" s="39">
        <f t="shared" si="12"/>
        <v>0.67894756223302399</v>
      </c>
      <c r="N161" s="39">
        <f t="shared" si="12"/>
        <v>0.65725750657257509</v>
      </c>
      <c r="O161" s="39">
        <f t="shared" si="12"/>
        <v>0.67847424011807578</v>
      </c>
      <c r="P161" s="39">
        <f t="shared" si="12"/>
        <v>0.67300134740624307</v>
      </c>
      <c r="Q161" s="39">
        <f t="shared" si="12"/>
        <v>0.68610113032412612</v>
      </c>
      <c r="R161" s="39">
        <f t="shared" si="12"/>
        <v>0.67674414252563819</v>
      </c>
      <c r="S161" s="39">
        <f t="shared" si="12"/>
        <v>0.70512053598133628</v>
      </c>
      <c r="T161" s="39">
        <f t="shared" si="12"/>
        <v>0.79385027858070456</v>
      </c>
      <c r="U161" s="39">
        <f t="shared" si="12"/>
        <v>0.8057196319104073</v>
      </c>
      <c r="V161" s="39">
        <f t="shared" si="12"/>
        <v>0.82107997151355194</v>
      </c>
      <c r="W161" s="39">
        <f t="shared" si="12"/>
        <v>0.82492005641433819</v>
      </c>
      <c r="X161" s="39">
        <f t="shared" si="12"/>
        <v>0.83085473307918956</v>
      </c>
      <c r="Y161" s="39">
        <f t="shared" si="12"/>
        <v>0.83260022621591045</v>
      </c>
      <c r="Z161" s="39">
        <f t="shared" si="12"/>
        <v>0.8381858042534176</v>
      </c>
      <c r="AA161" s="39">
        <f t="shared" si="12"/>
        <v>0.8395821987627945</v>
      </c>
      <c r="AB161" s="39">
        <f t="shared" si="12"/>
        <v>0.84237498778154807</v>
      </c>
      <c r="AC161" s="39">
        <f t="shared" si="12"/>
        <v>0.83993129739013861</v>
      </c>
      <c r="AD161" s="39">
        <f t="shared" si="12"/>
        <v>0.83923310013545027</v>
      </c>
      <c r="AE161" s="39">
        <f t="shared" si="12"/>
        <v>0.83888400150810605</v>
      </c>
      <c r="AF161" s="39">
        <f t="shared" si="12"/>
        <v>0.83748760699872926</v>
      </c>
      <c r="AG161" s="39">
        <f t="shared" si="12"/>
        <v>0.83504391660731991</v>
      </c>
      <c r="AH161" s="39">
        <f t="shared" si="12"/>
        <v>0.83748760699872926</v>
      </c>
      <c r="AI161" s="39">
        <f t="shared" si="12"/>
        <v>0.8413276918995154</v>
      </c>
      <c r="AJ161" s="39">
        <f t="shared" si="12"/>
        <v>0.84272408640889218</v>
      </c>
      <c r="AK161" s="39">
        <f t="shared" si="12"/>
        <v>0.849356960328432</v>
      </c>
      <c r="AL161" s="39">
        <f t="shared" si="12"/>
        <v>0.85005515758312034</v>
      </c>
      <c r="AM161" s="39">
        <f t="shared" si="12"/>
        <v>0.85180065071984135</v>
      </c>
      <c r="AN161" s="39">
        <f t="shared" si="12"/>
        <v>0.85424434111125069</v>
      </c>
      <c r="AO161" s="39">
        <f t="shared" si="12"/>
        <v>0.85180065071984135</v>
      </c>
      <c r="AP161" s="39">
        <f t="shared" si="12"/>
        <v>0.85214974934718557</v>
      </c>
      <c r="AQ161" s="39">
        <f t="shared" si="12"/>
        <v>0.85214974934718557</v>
      </c>
      <c r="AR161" s="39">
        <f t="shared" si="12"/>
        <v>0.85424434111125069</v>
      </c>
      <c r="AS161" s="39"/>
      <c r="AT161" s="39"/>
    </row>
    <row r="162" spans="1:52">
      <c r="A162" s="40"/>
      <c r="B162" s="12"/>
      <c r="C162" s="8" t="s">
        <v>163</v>
      </c>
      <c r="D162" s="8"/>
      <c r="E162" s="34" t="s">
        <v>67</v>
      </c>
      <c r="F162" s="39">
        <f t="shared" ref="F162:AR162" si="13">IFERROR((F141*1000)/(8760*F72),0)</f>
        <v>0.10467029277464411</v>
      </c>
      <c r="G162" s="39">
        <f t="shared" si="13"/>
        <v>0.104193204904593</v>
      </c>
      <c r="H162" s="39">
        <f t="shared" si="13"/>
        <v>0.1045261733538078</v>
      </c>
      <c r="I162" s="39">
        <f t="shared" si="13"/>
        <v>0.10394245165250354</v>
      </c>
      <c r="J162" s="39">
        <f t="shared" si="13"/>
        <v>0.10393113168327876</v>
      </c>
      <c r="K162" s="39">
        <f t="shared" si="13"/>
        <v>0.10388790263462371</v>
      </c>
      <c r="L162" s="39">
        <f t="shared" si="13"/>
        <v>0.10427831193655811</v>
      </c>
      <c r="M162" s="39">
        <f t="shared" si="13"/>
        <v>0.10335994420376858</v>
      </c>
      <c r="N162" s="39">
        <f t="shared" si="13"/>
        <v>0.10342942456827914</v>
      </c>
      <c r="O162" s="39">
        <f t="shared" si="13"/>
        <v>0.10336048229110183</v>
      </c>
      <c r="P162" s="39">
        <f t="shared" si="13"/>
        <v>0.10368468005298148</v>
      </c>
      <c r="Q162" s="39">
        <f t="shared" si="13"/>
        <v>0.10276181346715375</v>
      </c>
      <c r="R162" s="39">
        <f t="shared" si="13"/>
        <v>0.10244923705145391</v>
      </c>
      <c r="S162" s="39">
        <f t="shared" si="13"/>
        <v>0.10197673463159254</v>
      </c>
      <c r="T162" s="39">
        <f t="shared" si="13"/>
        <v>0.1015695623716517</v>
      </c>
      <c r="U162" s="39">
        <f t="shared" si="13"/>
        <v>0.10063478054675326</v>
      </c>
      <c r="V162" s="39">
        <f t="shared" si="13"/>
        <v>0.10024341032052254</v>
      </c>
      <c r="W162" s="39">
        <f t="shared" si="13"/>
        <v>9.9531803382049436E-2</v>
      </c>
      <c r="X162" s="39">
        <f t="shared" si="13"/>
        <v>9.910511915189496E-2</v>
      </c>
      <c r="Y162" s="39">
        <f t="shared" si="13"/>
        <v>9.8668105472457857E-2</v>
      </c>
      <c r="Z162" s="39">
        <f t="shared" si="13"/>
        <v>9.8511647452302786E-2</v>
      </c>
      <c r="AA162" s="39">
        <f t="shared" si="13"/>
        <v>9.8166807543861992E-2</v>
      </c>
      <c r="AB162" s="39">
        <f t="shared" si="13"/>
        <v>9.8771074130636474E-2</v>
      </c>
      <c r="AC162" s="39">
        <f t="shared" si="13"/>
        <v>0.10014218139064336</v>
      </c>
      <c r="AD162" s="39">
        <f t="shared" si="13"/>
        <v>0.10219276106397696</v>
      </c>
      <c r="AE162" s="39">
        <f t="shared" si="13"/>
        <v>0.10296915265924068</v>
      </c>
      <c r="AF162" s="39">
        <f t="shared" si="13"/>
        <v>0.103633580884853</v>
      </c>
      <c r="AG162" s="39">
        <f t="shared" si="13"/>
        <v>0.10316163033467861</v>
      </c>
      <c r="AH162" s="39">
        <f t="shared" si="13"/>
        <v>0.10312875604905884</v>
      </c>
      <c r="AI162" s="39">
        <f t="shared" si="13"/>
        <v>0.10302657219072865</v>
      </c>
      <c r="AJ162" s="39">
        <f t="shared" si="13"/>
        <v>0.10343538926750698</v>
      </c>
      <c r="AK162" s="39">
        <f t="shared" si="13"/>
        <v>0.10306060636200322</v>
      </c>
      <c r="AL162" s="39">
        <f t="shared" si="13"/>
        <v>0.10353698204933774</v>
      </c>
      <c r="AM162" s="39">
        <f t="shared" si="13"/>
        <v>0.10408931572855448</v>
      </c>
      <c r="AN162" s="39">
        <f t="shared" si="13"/>
        <v>0.10523834261256479</v>
      </c>
      <c r="AO162" s="39">
        <f t="shared" si="13"/>
        <v>0.10565495269184727</v>
      </c>
      <c r="AP162" s="39">
        <f t="shared" si="13"/>
        <v>0.10669098353970802</v>
      </c>
      <c r="AQ162" s="39">
        <f t="shared" si="13"/>
        <v>0.10759433567280843</v>
      </c>
      <c r="AR162" s="39">
        <f t="shared" si="13"/>
        <v>0.1085647833676231</v>
      </c>
      <c r="AS162" s="39"/>
      <c r="AT162" s="39"/>
    </row>
    <row r="163" spans="1:52">
      <c r="A163" s="40"/>
      <c r="B163" s="12"/>
      <c r="C163" s="8" t="s">
        <v>175</v>
      </c>
      <c r="D163" s="8"/>
      <c r="E163" s="34" t="s">
        <v>67</v>
      </c>
      <c r="F163" s="39">
        <f t="shared" ref="F163:AR163" si="14">IFERROR((F142*1000)/(8760*F73),0)</f>
        <v>0.40193065611056134</v>
      </c>
      <c r="G163" s="39">
        <f t="shared" si="14"/>
        <v>0.40236470649512995</v>
      </c>
      <c r="H163" s="39">
        <f t="shared" si="14"/>
        <v>0.40323280726426725</v>
      </c>
      <c r="I163" s="39">
        <f t="shared" si="14"/>
        <v>0.40206150953532094</v>
      </c>
      <c r="J163" s="39">
        <f t="shared" si="14"/>
        <v>0.40206150953532094</v>
      </c>
      <c r="K163" s="39">
        <f t="shared" si="14"/>
        <v>0.40206150953532094</v>
      </c>
      <c r="L163" s="39">
        <f t="shared" si="14"/>
        <v>0.40290088638195004</v>
      </c>
      <c r="M163" s="39">
        <f t="shared" si="14"/>
        <v>0.40206150953532094</v>
      </c>
      <c r="N163" s="39">
        <f t="shared" si="14"/>
        <v>0.40206150953532094</v>
      </c>
      <c r="O163" s="39">
        <f t="shared" si="14"/>
        <v>0.40206150953532094</v>
      </c>
      <c r="P163" s="39">
        <f t="shared" si="14"/>
        <v>0.40290088638195004</v>
      </c>
      <c r="Q163" s="39">
        <f t="shared" si="14"/>
        <v>0.40206150953532094</v>
      </c>
      <c r="R163" s="39">
        <f t="shared" si="14"/>
        <v>0.40206150953532094</v>
      </c>
      <c r="S163" s="39">
        <f t="shared" si="14"/>
        <v>0.40206150953532094</v>
      </c>
      <c r="T163" s="39">
        <f t="shared" si="14"/>
        <v>0.40290088638195004</v>
      </c>
      <c r="U163" s="39">
        <f t="shared" si="14"/>
        <v>0.40206150953532094</v>
      </c>
      <c r="V163" s="39">
        <f t="shared" si="14"/>
        <v>0.40206150953532094</v>
      </c>
      <c r="W163" s="39">
        <f t="shared" si="14"/>
        <v>0.40206150953532094</v>
      </c>
      <c r="X163" s="39">
        <f t="shared" si="14"/>
        <v>0.40290088638195004</v>
      </c>
      <c r="Y163" s="39">
        <f t="shared" si="14"/>
        <v>0.40287475791979821</v>
      </c>
      <c r="Z163" s="39">
        <f t="shared" si="14"/>
        <v>0.40212713982374049</v>
      </c>
      <c r="AA163" s="39">
        <f t="shared" si="14"/>
        <v>0.40178660445454728</v>
      </c>
      <c r="AB163" s="39">
        <f t="shared" si="14"/>
        <v>0.40381086501941704</v>
      </c>
      <c r="AC163" s="39">
        <f t="shared" si="14"/>
        <v>0.4023972602739726</v>
      </c>
      <c r="AD163" s="39">
        <f t="shared" si="14"/>
        <v>0.40208016235413496</v>
      </c>
      <c r="AE163" s="39">
        <f t="shared" si="14"/>
        <v>0.4023972602739726</v>
      </c>
      <c r="AF163" s="39">
        <f t="shared" si="14"/>
        <v>0.40362035225048926</v>
      </c>
      <c r="AG163" s="39">
        <f t="shared" si="14"/>
        <v>0.4023972602739726</v>
      </c>
      <c r="AH163" s="39">
        <f t="shared" si="14"/>
        <v>0.40182648401826482</v>
      </c>
      <c r="AI163" s="39">
        <f t="shared" si="14"/>
        <v>0.40232765341352045</v>
      </c>
      <c r="AJ163" s="39">
        <f t="shared" si="14"/>
        <v>0.40311073059360725</v>
      </c>
      <c r="AK163" s="39">
        <f t="shared" si="14"/>
        <v>0.40202501488981535</v>
      </c>
      <c r="AL163" s="39">
        <f t="shared" si="14"/>
        <v>0.4036203522504892</v>
      </c>
      <c r="AM163" s="39">
        <f t="shared" si="14"/>
        <v>0.3995433789954338</v>
      </c>
      <c r="AN163" s="39">
        <f t="shared" si="14"/>
        <v>0</v>
      </c>
      <c r="AO163" s="39">
        <f t="shared" si="14"/>
        <v>0</v>
      </c>
      <c r="AP163" s="39">
        <f t="shared" si="14"/>
        <v>0</v>
      </c>
      <c r="AQ163" s="39">
        <f t="shared" si="14"/>
        <v>0</v>
      </c>
      <c r="AR163" s="39">
        <f t="shared" si="14"/>
        <v>0</v>
      </c>
      <c r="AS163" s="39"/>
      <c r="AT163" s="39"/>
    </row>
    <row r="164" spans="1:52">
      <c r="A164" s="40"/>
      <c r="B164" s="12"/>
      <c r="C164" s="8" t="s">
        <v>176</v>
      </c>
      <c r="D164" s="8"/>
      <c r="E164" s="34" t="s">
        <v>67</v>
      </c>
      <c r="F164" s="39">
        <f t="shared" ref="F164:AR164" si="15">IFERROR((F143*1000)/(8760*F74),0)</f>
        <v>0</v>
      </c>
      <c r="G164" s="39">
        <f t="shared" si="15"/>
        <v>0</v>
      </c>
      <c r="H164" s="39">
        <f t="shared" si="15"/>
        <v>0</v>
      </c>
      <c r="I164" s="39">
        <f t="shared" si="15"/>
        <v>0.82191780821917804</v>
      </c>
      <c r="J164" s="39">
        <f t="shared" si="15"/>
        <v>0.74486301369863017</v>
      </c>
      <c r="K164" s="39">
        <f t="shared" si="15"/>
        <v>0.67922374429223742</v>
      </c>
      <c r="L164" s="39">
        <f t="shared" si="15"/>
        <v>0.5779109589041096</v>
      </c>
      <c r="M164" s="39">
        <f t="shared" si="15"/>
        <v>0.47945205479452052</v>
      </c>
      <c r="N164" s="39">
        <f t="shared" si="15"/>
        <v>0.38242009132420085</v>
      </c>
      <c r="O164" s="39">
        <f t="shared" si="15"/>
        <v>0.38907914764079149</v>
      </c>
      <c r="P164" s="39">
        <f t="shared" si="15"/>
        <v>0.36458333333333331</v>
      </c>
      <c r="Q164" s="39">
        <f t="shared" si="15"/>
        <v>0.3595890410958904</v>
      </c>
      <c r="R164" s="39">
        <f t="shared" si="15"/>
        <v>0.3367579908675799</v>
      </c>
      <c r="S164" s="39">
        <f t="shared" si="15"/>
        <v>0.3139269406392694</v>
      </c>
      <c r="T164" s="39">
        <f t="shared" si="15"/>
        <v>0.33073313039066465</v>
      </c>
      <c r="U164" s="39">
        <f t="shared" si="15"/>
        <v>0.3443683409436834</v>
      </c>
      <c r="V164" s="39">
        <f t="shared" si="15"/>
        <v>0.37022623495226237</v>
      </c>
      <c r="W164" s="39">
        <f t="shared" si="15"/>
        <v>0.39429223744292236</v>
      </c>
      <c r="X164" s="39">
        <f t="shared" si="15"/>
        <v>0.38873939986953687</v>
      </c>
      <c r="Y164" s="39">
        <f t="shared" si="15"/>
        <v>0.39304833884427648</v>
      </c>
      <c r="Z164" s="39">
        <f t="shared" si="15"/>
        <v>0.3986515410958904</v>
      </c>
      <c r="AA164" s="39">
        <f t="shared" si="15"/>
        <v>0.38844941796900123</v>
      </c>
      <c r="AB164" s="39">
        <f t="shared" si="15"/>
        <v>0.38364834402635684</v>
      </c>
      <c r="AC164" s="39">
        <f t="shared" si="15"/>
        <v>0.37579383824069701</v>
      </c>
      <c r="AD164" s="39">
        <f t="shared" si="15"/>
        <v>0.34740855811326082</v>
      </c>
      <c r="AE164" s="39">
        <f t="shared" si="15"/>
        <v>0.31820776255707761</v>
      </c>
      <c r="AF164" s="39">
        <f t="shared" si="15"/>
        <v>0.28638948970600014</v>
      </c>
      <c r="AG164" s="39">
        <f t="shared" si="15"/>
        <v>0.26755726631193633</v>
      </c>
      <c r="AH164" s="39">
        <f t="shared" si="15"/>
        <v>0.25453053652968038</v>
      </c>
      <c r="AI164" s="39">
        <f t="shared" si="15"/>
        <v>0.25640339611872148</v>
      </c>
      <c r="AJ164" s="39">
        <f t="shared" si="15"/>
        <v>0.240322360798746</v>
      </c>
      <c r="AK164" s="39">
        <f t="shared" si="15"/>
        <v>0.24763535551206783</v>
      </c>
      <c r="AL164" s="39">
        <f t="shared" si="15"/>
        <v>0.25002394865408561</v>
      </c>
      <c r="AM164" s="39">
        <f t="shared" si="15"/>
        <v>0.24573419850997355</v>
      </c>
      <c r="AN164" s="39">
        <f t="shared" si="15"/>
        <v>0.22816600196520431</v>
      </c>
      <c r="AO164" s="39">
        <f t="shared" si="15"/>
        <v>0.2145979507740283</v>
      </c>
      <c r="AP164" s="39">
        <f t="shared" si="15"/>
        <v>0.20232339511146924</v>
      </c>
      <c r="AQ164" s="39">
        <f t="shared" si="15"/>
        <v>0.19630744054688942</v>
      </c>
      <c r="AR164" s="39">
        <f t="shared" si="15"/>
        <v>0.18379633172623147</v>
      </c>
      <c r="AS164" s="39"/>
      <c r="AT164" s="39"/>
    </row>
    <row r="165" spans="1:52">
      <c r="A165" s="40"/>
      <c r="B165" s="12"/>
      <c r="C165" s="8" t="s">
        <v>177</v>
      </c>
      <c r="D165" s="8"/>
      <c r="E165" s="34" t="s">
        <v>67</v>
      </c>
      <c r="F165" s="39">
        <f t="shared" ref="F165:AR165" si="16">IFERROR((F144*1000)/(8760*F75),0)</f>
        <v>0</v>
      </c>
      <c r="G165" s="39">
        <f t="shared" si="16"/>
        <v>0</v>
      </c>
      <c r="H165" s="39">
        <f t="shared" si="16"/>
        <v>0</v>
      </c>
      <c r="I165" s="39">
        <f t="shared" si="16"/>
        <v>0.78674564975934846</v>
      </c>
      <c r="J165" s="39">
        <f t="shared" si="16"/>
        <v>0.77847539320142056</v>
      </c>
      <c r="K165" s="39">
        <f t="shared" si="16"/>
        <v>0.7608150552960119</v>
      </c>
      <c r="L165" s="39">
        <f t="shared" si="16"/>
        <v>0.74253278036110759</v>
      </c>
      <c r="M165" s="39">
        <f t="shared" si="16"/>
        <v>0.71341795484060155</v>
      </c>
      <c r="N165" s="39">
        <f t="shared" si="16"/>
        <v>0.68790946992257296</v>
      </c>
      <c r="O165" s="39">
        <f t="shared" si="16"/>
        <v>0.70313464149080585</v>
      </c>
      <c r="P165" s="39">
        <f t="shared" si="16"/>
        <v>0.68464250621351364</v>
      </c>
      <c r="Q165" s="39">
        <f t="shared" si="16"/>
        <v>0.68938634591825365</v>
      </c>
      <c r="R165" s="39">
        <f t="shared" si="16"/>
        <v>0.68375059045819553</v>
      </c>
      <c r="S165" s="39">
        <f t="shared" si="16"/>
        <v>0.65911685346616855</v>
      </c>
      <c r="T165" s="39">
        <f t="shared" si="16"/>
        <v>0.64973363774733639</v>
      </c>
      <c r="U165" s="39">
        <f t="shared" si="16"/>
        <v>0.66536203522504889</v>
      </c>
      <c r="V165" s="39">
        <f t="shared" si="16"/>
        <v>0.69679913196799137</v>
      </c>
      <c r="W165" s="39">
        <f t="shared" si="16"/>
        <v>0.72383295651017421</v>
      </c>
      <c r="X165" s="39">
        <f t="shared" si="16"/>
        <v>0.72048271363339855</v>
      </c>
      <c r="Y165" s="39">
        <f t="shared" si="16"/>
        <v>0.71813078630974825</v>
      </c>
      <c r="Z165" s="39">
        <f t="shared" si="16"/>
        <v>0.71190447326948725</v>
      </c>
      <c r="AA165" s="39">
        <f t="shared" si="16"/>
        <v>0.69946922686648716</v>
      </c>
      <c r="AB165" s="39">
        <f t="shared" si="16"/>
        <v>0.69654368990227045</v>
      </c>
      <c r="AC165" s="39">
        <f t="shared" si="16"/>
        <v>0.69014950950775</v>
      </c>
      <c r="AD165" s="39">
        <f t="shared" si="16"/>
        <v>0.67913726304137267</v>
      </c>
      <c r="AE165" s="39">
        <f t="shared" si="16"/>
        <v>0.6671525706250141</v>
      </c>
      <c r="AF165" s="39">
        <f t="shared" si="16"/>
        <v>0.63093401963379059</v>
      </c>
      <c r="AG165" s="39">
        <f t="shared" si="16"/>
        <v>0.61960774190587631</v>
      </c>
      <c r="AH165" s="39">
        <f t="shared" si="16"/>
        <v>0.60911899006177816</v>
      </c>
      <c r="AI165" s="39">
        <f t="shared" si="16"/>
        <v>0.62208125778331258</v>
      </c>
      <c r="AJ165" s="39">
        <f t="shared" si="16"/>
        <v>0.61261227357117765</v>
      </c>
      <c r="AK165" s="39">
        <f t="shared" si="16"/>
        <v>0.6393914975703856</v>
      </c>
      <c r="AL165" s="39">
        <f t="shared" si="16"/>
        <v>0.64154055798608622</v>
      </c>
      <c r="AM165" s="39">
        <f t="shared" si="16"/>
        <v>0.64915501576990065</v>
      </c>
      <c r="AN165" s="39">
        <f t="shared" si="16"/>
        <v>0.6312147973019957</v>
      </c>
      <c r="AO165" s="39">
        <f t="shared" si="16"/>
        <v>0.61432648401826484</v>
      </c>
      <c r="AP165" s="39">
        <f t="shared" si="16"/>
        <v>0.59326484018264836</v>
      </c>
      <c r="AQ165" s="39">
        <f t="shared" si="16"/>
        <v>0.58190639269406397</v>
      </c>
      <c r="AR165" s="39">
        <f t="shared" si="16"/>
        <v>0.5606735159817352</v>
      </c>
      <c r="AS165" s="39"/>
      <c r="AT165" s="39"/>
    </row>
    <row r="166" spans="1:52">
      <c r="A166" s="40"/>
      <c r="B166" s="12"/>
      <c r="C166" s="8" t="s">
        <v>178</v>
      </c>
      <c r="D166" s="8"/>
      <c r="E166" s="34" t="s">
        <v>67</v>
      </c>
      <c r="F166" s="39">
        <f t="shared" ref="F166:AR166" si="17">IFERROR((F145*1000)/(8760*F76),0)</f>
        <v>0.37024977337106152</v>
      </c>
      <c r="G166" s="39">
        <f t="shared" si="17"/>
        <v>0.40273502666885969</v>
      </c>
      <c r="H166" s="39">
        <f t="shared" si="17"/>
        <v>0.40648222759423402</v>
      </c>
      <c r="I166" s="39">
        <f t="shared" si="17"/>
        <v>0.36615517708580536</v>
      </c>
      <c r="J166" s="39">
        <f t="shared" si="17"/>
        <v>0.3461324103135725</v>
      </c>
      <c r="K166" s="39">
        <f t="shared" si="17"/>
        <v>0.31409871337314532</v>
      </c>
      <c r="L166" s="39">
        <f t="shared" si="17"/>
        <v>0.25779689283675794</v>
      </c>
      <c r="M166" s="39">
        <f t="shared" si="17"/>
        <v>0.23049413089155127</v>
      </c>
      <c r="N166" s="39">
        <f t="shared" si="17"/>
        <v>0.19103531823688377</v>
      </c>
      <c r="O166" s="39">
        <f t="shared" si="17"/>
        <v>0.22294140581117963</v>
      </c>
      <c r="P166" s="39">
        <f t="shared" si="17"/>
        <v>0.21145979950967758</v>
      </c>
      <c r="Q166" s="39">
        <f t="shared" si="17"/>
        <v>0.21872873011782276</v>
      </c>
      <c r="R166" s="39">
        <f t="shared" si="17"/>
        <v>0.2175394019737811</v>
      </c>
      <c r="S166" s="39">
        <f t="shared" si="17"/>
        <v>0.19845451352300666</v>
      </c>
      <c r="T166" s="39">
        <f t="shared" si="17"/>
        <v>0.21182141045154743</v>
      </c>
      <c r="U166" s="39">
        <f t="shared" si="17"/>
        <v>0.22596885610584241</v>
      </c>
      <c r="V166" s="39">
        <f t="shared" si="17"/>
        <v>0.24606798579401318</v>
      </c>
      <c r="W166" s="39">
        <f t="shared" si="17"/>
        <v>0.26941059730736566</v>
      </c>
      <c r="X166" s="39">
        <f t="shared" si="17"/>
        <v>0.28580374163230921</v>
      </c>
      <c r="Y166" s="39">
        <f t="shared" si="17"/>
        <v>0.29710058859239319</v>
      </c>
      <c r="Z166" s="39">
        <f t="shared" si="17"/>
        <v>0.32503486178328278</v>
      </c>
      <c r="AA166" s="39">
        <f t="shared" si="17"/>
        <v>0.31512317830093239</v>
      </c>
      <c r="AB166" s="39">
        <f t="shared" si="17"/>
        <v>0.31102179203237362</v>
      </c>
      <c r="AC166" s="39">
        <f t="shared" si="17"/>
        <v>0.30179367292811637</v>
      </c>
      <c r="AD166" s="39">
        <f t="shared" si="17"/>
        <v>0.3107559614408929</v>
      </c>
      <c r="AE166" s="39">
        <f t="shared" si="17"/>
        <v>0.2795746659901911</v>
      </c>
      <c r="AF166" s="39">
        <f t="shared" si="17"/>
        <v>0.29315068493150687</v>
      </c>
      <c r="AG166" s="39">
        <f t="shared" si="17"/>
        <v>0.26484018264840181</v>
      </c>
      <c r="AH166" s="39">
        <f t="shared" si="17"/>
        <v>0.28538812785388129</v>
      </c>
      <c r="AI166" s="39">
        <f t="shared" si="17"/>
        <v>0.29317144043171439</v>
      </c>
      <c r="AJ166" s="39">
        <f t="shared" si="17"/>
        <v>0.28668534661685346</v>
      </c>
      <c r="AK166" s="39">
        <f t="shared" si="17"/>
        <v>0.29446865919468657</v>
      </c>
      <c r="AL166" s="39">
        <f t="shared" si="17"/>
        <v>0.17123287671232876</v>
      </c>
      <c r="AM166" s="39">
        <f t="shared" si="17"/>
        <v>0.17123287671232876</v>
      </c>
      <c r="AN166" s="39">
        <f t="shared" si="17"/>
        <v>0.17123287671232876</v>
      </c>
      <c r="AO166" s="39">
        <f t="shared" si="17"/>
        <v>0.14269406392694062</v>
      </c>
      <c r="AP166" s="39">
        <f t="shared" si="17"/>
        <v>0.14269406392694062</v>
      </c>
      <c r="AQ166" s="39">
        <f t="shared" si="17"/>
        <v>0.11415525114155251</v>
      </c>
      <c r="AR166" s="39">
        <f t="shared" si="17"/>
        <v>0.11415525114155251</v>
      </c>
      <c r="AS166" s="39"/>
      <c r="AT166" s="39"/>
    </row>
    <row r="167" spans="1:52">
      <c r="A167" s="40"/>
      <c r="B167" s="12"/>
      <c r="C167" s="8" t="s">
        <v>179</v>
      </c>
      <c r="D167" s="8"/>
      <c r="E167" s="34" t="s">
        <v>67</v>
      </c>
      <c r="F167" s="39">
        <f t="shared" ref="F167:AR167" si="18">IFERROR((F146*1000)/(8760*F77),0)</f>
        <v>9.5397346024395993E-2</v>
      </c>
      <c r="G167" s="39">
        <f t="shared" si="18"/>
        <v>0.42178141493209986</v>
      </c>
      <c r="H167" s="39">
        <f t="shared" si="18"/>
        <v>0.21941528790843859</v>
      </c>
      <c r="I167" s="39">
        <f t="shared" si="18"/>
        <v>0</v>
      </c>
      <c r="J167" s="39">
        <f t="shared" si="18"/>
        <v>0</v>
      </c>
      <c r="K167" s="39">
        <f t="shared" si="18"/>
        <v>0</v>
      </c>
      <c r="L167" s="39">
        <f t="shared" si="18"/>
        <v>0</v>
      </c>
      <c r="M167" s="39">
        <f t="shared" si="18"/>
        <v>0</v>
      </c>
      <c r="N167" s="39">
        <f t="shared" si="18"/>
        <v>0</v>
      </c>
      <c r="O167" s="39">
        <f t="shared" si="18"/>
        <v>0</v>
      </c>
      <c r="P167" s="39">
        <f t="shared" si="18"/>
        <v>0</v>
      </c>
      <c r="Q167" s="39">
        <f t="shared" si="18"/>
        <v>0</v>
      </c>
      <c r="R167" s="39">
        <f t="shared" si="18"/>
        <v>0</v>
      </c>
      <c r="S167" s="39">
        <f t="shared" si="18"/>
        <v>0</v>
      </c>
      <c r="T167" s="39">
        <f t="shared" si="18"/>
        <v>0</v>
      </c>
      <c r="U167" s="39">
        <f t="shared" si="18"/>
        <v>0</v>
      </c>
      <c r="V167" s="39">
        <f t="shared" si="18"/>
        <v>0</v>
      </c>
      <c r="W167" s="39">
        <f t="shared" si="18"/>
        <v>0</v>
      </c>
      <c r="X167" s="39">
        <f t="shared" si="18"/>
        <v>0</v>
      </c>
      <c r="Y167" s="39">
        <f t="shared" si="18"/>
        <v>0</v>
      </c>
      <c r="Z167" s="39">
        <f t="shared" si="18"/>
        <v>0</v>
      </c>
      <c r="AA167" s="39">
        <f t="shared" si="18"/>
        <v>0</v>
      </c>
      <c r="AB167" s="39">
        <f t="shared" si="18"/>
        <v>0</v>
      </c>
      <c r="AC167" s="39">
        <f t="shared" si="18"/>
        <v>0</v>
      </c>
      <c r="AD167" s="39">
        <f t="shared" si="18"/>
        <v>0</v>
      </c>
      <c r="AE167" s="39">
        <f t="shared" si="18"/>
        <v>0</v>
      </c>
      <c r="AF167" s="39">
        <f t="shared" si="18"/>
        <v>0</v>
      </c>
      <c r="AG167" s="39">
        <f t="shared" si="18"/>
        <v>0</v>
      </c>
      <c r="AH167" s="39">
        <f t="shared" si="18"/>
        <v>0</v>
      </c>
      <c r="AI167" s="39">
        <f t="shared" si="18"/>
        <v>0</v>
      </c>
      <c r="AJ167" s="39">
        <f t="shared" si="18"/>
        <v>0</v>
      </c>
      <c r="AK167" s="39">
        <f t="shared" si="18"/>
        <v>0</v>
      </c>
      <c r="AL167" s="39">
        <f t="shared" si="18"/>
        <v>0</v>
      </c>
      <c r="AM167" s="39">
        <f t="shared" si="18"/>
        <v>0</v>
      </c>
      <c r="AN167" s="39">
        <f t="shared" si="18"/>
        <v>0</v>
      </c>
      <c r="AO167" s="39">
        <f t="shared" si="18"/>
        <v>0</v>
      </c>
      <c r="AP167" s="39">
        <f t="shared" si="18"/>
        <v>0</v>
      </c>
      <c r="AQ167" s="39">
        <f t="shared" si="18"/>
        <v>0</v>
      </c>
      <c r="AR167" s="39">
        <f t="shared" si="18"/>
        <v>0</v>
      </c>
      <c r="AS167" s="39"/>
      <c r="AT167" s="39"/>
    </row>
    <row r="168" spans="1:52">
      <c r="A168" s="40"/>
      <c r="B168" s="12"/>
      <c r="C168" s="8" t="s">
        <v>180</v>
      </c>
      <c r="D168" s="8"/>
      <c r="E168" s="34" t="s">
        <v>67</v>
      </c>
      <c r="F168" s="39">
        <f t="shared" ref="F168:AR168" si="19">IFERROR((F147*1000)/(8760*F78),0)</f>
        <v>0.71510681099722195</v>
      </c>
      <c r="G168" s="39">
        <f t="shared" si="19"/>
        <v>0.70892472876412416</v>
      </c>
      <c r="H168" s="39">
        <f t="shared" si="19"/>
        <v>0.71019537390523246</v>
      </c>
      <c r="I168" s="39">
        <f t="shared" si="19"/>
        <v>0.71354808206736087</v>
      </c>
      <c r="J168" s="39">
        <f t="shared" si="19"/>
        <v>0.70421659014843296</v>
      </c>
      <c r="K168" s="39">
        <f t="shared" si="19"/>
        <v>0.71381977448513656</v>
      </c>
      <c r="L168" s="39">
        <f t="shared" si="19"/>
        <v>0.57589356006928039</v>
      </c>
      <c r="M168" s="39">
        <f t="shared" si="19"/>
        <v>0.69217549433969794</v>
      </c>
      <c r="N168" s="39">
        <f t="shared" si="19"/>
        <v>0.85628927989768477</v>
      </c>
      <c r="O168" s="39">
        <f t="shared" si="19"/>
        <v>0.85678886524184916</v>
      </c>
      <c r="P168" s="39">
        <f t="shared" si="19"/>
        <v>0.85878720661850649</v>
      </c>
      <c r="Q168" s="39">
        <f t="shared" si="19"/>
        <v>0.85653907256976702</v>
      </c>
      <c r="R168" s="39">
        <f t="shared" si="19"/>
        <v>0.74731442454045194</v>
      </c>
      <c r="S168" s="39">
        <f t="shared" si="19"/>
        <v>0.77743911238880314</v>
      </c>
      <c r="T168" s="39">
        <f t="shared" si="19"/>
        <v>0.87571942342217524</v>
      </c>
      <c r="U168" s="39">
        <f t="shared" si="19"/>
        <v>0.87499783523543972</v>
      </c>
      <c r="V168" s="39">
        <f t="shared" si="19"/>
        <v>0.87557510578482811</v>
      </c>
      <c r="W168" s="39">
        <f t="shared" si="19"/>
        <v>0.87557510578482811</v>
      </c>
      <c r="X168" s="39">
        <f t="shared" si="19"/>
        <v>0.8781728232570758</v>
      </c>
      <c r="Y168" s="39">
        <f t="shared" si="19"/>
        <v>0.87586374105952225</v>
      </c>
      <c r="Z168" s="39">
        <f t="shared" si="19"/>
        <v>0.87586374105952225</v>
      </c>
      <c r="AA168" s="39">
        <f t="shared" si="19"/>
        <v>0.87658532924625776</v>
      </c>
      <c r="AB168" s="39">
        <f t="shared" si="19"/>
        <v>0.87903872908115843</v>
      </c>
      <c r="AC168" s="39">
        <f t="shared" si="19"/>
        <v>0.87672964688360489</v>
      </c>
      <c r="AD168" s="39">
        <f t="shared" si="19"/>
        <v>0.87571942342217524</v>
      </c>
      <c r="AE168" s="39">
        <f t="shared" si="19"/>
        <v>0.87369897649931583</v>
      </c>
      <c r="AF168" s="39">
        <f t="shared" si="19"/>
        <v>0.8741319294113572</v>
      </c>
      <c r="AG168" s="39">
        <f t="shared" si="19"/>
        <v>0.86980240029094424</v>
      </c>
      <c r="AH168" s="39">
        <f t="shared" si="19"/>
        <v>0.86792627100543207</v>
      </c>
      <c r="AI168" s="39">
        <f t="shared" si="19"/>
        <v>0.86605014171991979</v>
      </c>
      <c r="AJ168" s="39">
        <f t="shared" si="19"/>
        <v>0.86633877699461403</v>
      </c>
      <c r="AK168" s="39">
        <f t="shared" si="19"/>
        <v>0.8621535655115482</v>
      </c>
      <c r="AL168" s="39">
        <f t="shared" si="19"/>
        <v>0.86114334205011855</v>
      </c>
      <c r="AM168" s="39">
        <f t="shared" si="19"/>
        <v>0.90008339485412747</v>
      </c>
      <c r="AN168" s="39">
        <f t="shared" si="19"/>
        <v>0.90247587017745334</v>
      </c>
      <c r="AO168" s="39">
        <f t="shared" si="19"/>
        <v>0.90008339485412747</v>
      </c>
      <c r="AP168" s="39">
        <f t="shared" si="19"/>
        <v>0.90008339485412747</v>
      </c>
      <c r="AQ168" s="39">
        <f t="shared" si="19"/>
        <v>0.90008339485412747</v>
      </c>
      <c r="AR168" s="39">
        <f t="shared" si="19"/>
        <v>0.90247587017745334</v>
      </c>
      <c r="AS168" s="39"/>
      <c r="AT168" s="39"/>
    </row>
    <row r="169" spans="1:52">
      <c r="A169" s="12"/>
      <c r="B169" s="37" t="s">
        <v>186</v>
      </c>
    </row>
    <row r="170" spans="1:52">
      <c r="A170" s="12"/>
      <c r="B170" s="12"/>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row>
    <row r="171" spans="1:52">
      <c r="A171" s="30" t="s">
        <v>27</v>
      </c>
      <c r="B171" s="30"/>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c r="AF171" s="31"/>
      <c r="AG171" s="31"/>
      <c r="AH171" s="31"/>
      <c r="AI171" s="31"/>
      <c r="AJ171" s="31"/>
      <c r="AK171" s="31"/>
      <c r="AL171" s="31"/>
      <c r="AM171" s="31"/>
      <c r="AN171" s="31"/>
      <c r="AO171" s="31"/>
      <c r="AP171" s="31"/>
      <c r="AQ171" s="31"/>
      <c r="AR171" s="31"/>
    </row>
    <row r="172" spans="1:52">
      <c r="A172" s="32"/>
      <c r="B172" s="32"/>
      <c r="C172" s="32" t="s">
        <v>50</v>
      </c>
      <c r="D172" s="32"/>
      <c r="E172" s="32" t="s">
        <v>51</v>
      </c>
      <c r="F172" s="33">
        <v>2022</v>
      </c>
      <c r="G172" s="33">
        <v>2023</v>
      </c>
      <c r="H172" s="33">
        <v>2024</v>
      </c>
      <c r="I172" s="33">
        <v>2025</v>
      </c>
      <c r="J172" s="33">
        <v>2026</v>
      </c>
      <c r="K172" s="33">
        <v>2027</v>
      </c>
      <c r="L172" s="33">
        <v>2028</v>
      </c>
      <c r="M172" s="33">
        <v>2029</v>
      </c>
      <c r="N172" s="33">
        <v>2030</v>
      </c>
      <c r="O172" s="33">
        <v>2031</v>
      </c>
      <c r="P172" s="33">
        <v>2032</v>
      </c>
      <c r="Q172" s="33">
        <v>2033</v>
      </c>
      <c r="R172" s="33">
        <v>2034</v>
      </c>
      <c r="S172" s="33">
        <v>2035</v>
      </c>
      <c r="T172" s="33">
        <v>2036</v>
      </c>
      <c r="U172" s="33">
        <v>2037</v>
      </c>
      <c r="V172" s="33">
        <v>2038</v>
      </c>
      <c r="W172" s="33">
        <v>2039</v>
      </c>
      <c r="X172" s="33">
        <v>2040</v>
      </c>
      <c r="Y172" s="33">
        <v>2041</v>
      </c>
      <c r="Z172" s="33">
        <v>2042</v>
      </c>
      <c r="AA172" s="33">
        <v>2043</v>
      </c>
      <c r="AB172" s="33">
        <v>2044</v>
      </c>
      <c r="AC172" s="33">
        <v>2045</v>
      </c>
      <c r="AD172" s="33">
        <v>2046</v>
      </c>
      <c r="AE172" s="33">
        <v>2047</v>
      </c>
      <c r="AF172" s="33">
        <v>2048</v>
      </c>
      <c r="AG172" s="33">
        <v>2049</v>
      </c>
      <c r="AH172" s="33">
        <v>2050</v>
      </c>
      <c r="AI172" s="33">
        <v>2051</v>
      </c>
      <c r="AJ172" s="33">
        <v>2052</v>
      </c>
      <c r="AK172" s="33">
        <v>2053</v>
      </c>
      <c r="AL172" s="33">
        <v>2054</v>
      </c>
      <c r="AM172" s="33">
        <v>2055</v>
      </c>
      <c r="AN172" s="33">
        <v>2056</v>
      </c>
      <c r="AO172" s="33">
        <v>2057</v>
      </c>
      <c r="AP172" s="33">
        <v>2058</v>
      </c>
      <c r="AQ172" s="33">
        <v>2059</v>
      </c>
      <c r="AR172" s="33">
        <v>2060</v>
      </c>
      <c r="AS172" s="52"/>
      <c r="AT172" s="52"/>
      <c r="AU172" s="52"/>
      <c r="AV172" s="52"/>
      <c r="AW172" s="52"/>
      <c r="AX172" s="52"/>
      <c r="AY172" s="52"/>
      <c r="AZ172" s="52"/>
    </row>
    <row r="173" spans="1:52" ht="14.65" customHeight="1">
      <c r="A173" s="12"/>
      <c r="B173" s="12" t="s">
        <v>187</v>
      </c>
      <c r="C173" s="8" t="s">
        <v>188</v>
      </c>
      <c r="D173" s="8"/>
      <c r="E173" s="34" t="s">
        <v>189</v>
      </c>
      <c r="F173" s="39">
        <v>40.770000000000003</v>
      </c>
      <c r="G173" s="39">
        <v>44.84</v>
      </c>
      <c r="H173" s="39">
        <v>41.16</v>
      </c>
      <c r="I173" s="39">
        <v>34.020000000000003</v>
      </c>
      <c r="J173" s="39">
        <v>28.67</v>
      </c>
      <c r="K173" s="39">
        <v>26.43</v>
      </c>
      <c r="L173" s="39">
        <v>20.56</v>
      </c>
      <c r="M173" s="39">
        <v>17.63</v>
      </c>
      <c r="N173" s="39">
        <v>13.78</v>
      </c>
      <c r="O173" s="39">
        <v>14.16</v>
      </c>
      <c r="P173" s="39">
        <v>13.8</v>
      </c>
      <c r="Q173" s="39">
        <v>14.38</v>
      </c>
      <c r="R173" s="39">
        <v>13.66</v>
      </c>
      <c r="S173" s="39">
        <v>12.3</v>
      </c>
      <c r="T173" s="39">
        <v>13.09</v>
      </c>
      <c r="U173" s="39">
        <v>13.91</v>
      </c>
      <c r="V173" s="39">
        <v>15.23</v>
      </c>
      <c r="W173" s="39">
        <v>16.25</v>
      </c>
      <c r="X173" s="39">
        <v>15.04</v>
      </c>
      <c r="Y173" s="39">
        <v>14.54</v>
      </c>
      <c r="Z173" s="39">
        <v>12.98</v>
      </c>
      <c r="AA173" s="39">
        <v>12.01</v>
      </c>
      <c r="AB173" s="39">
        <v>11.38</v>
      </c>
      <c r="AC173" s="39">
        <v>10.97</v>
      </c>
      <c r="AD173" s="39">
        <v>9.2799999999999994</v>
      </c>
      <c r="AE173" s="39">
        <v>7.93</v>
      </c>
      <c r="AF173" s="39">
        <v>6.26</v>
      </c>
      <c r="AG173" s="39">
        <v>5.56</v>
      </c>
      <c r="AH173" s="39">
        <v>4.8600000000000003</v>
      </c>
      <c r="AI173" s="39">
        <v>4.6399999999999997</v>
      </c>
      <c r="AJ173" s="39">
        <v>3.95</v>
      </c>
      <c r="AK173" s="39">
        <v>3.82</v>
      </c>
      <c r="AL173" s="39">
        <v>2.85</v>
      </c>
      <c r="AM173" s="39">
        <v>2.44</v>
      </c>
      <c r="AN173" s="39">
        <v>2.13</v>
      </c>
      <c r="AO173" s="39">
        <v>2.0499999999999998</v>
      </c>
      <c r="AP173" s="39">
        <v>1.95</v>
      </c>
      <c r="AQ173" s="39">
        <v>1.91</v>
      </c>
      <c r="AR173" s="39">
        <v>1.83</v>
      </c>
      <c r="AS173" s="52"/>
      <c r="AT173" s="52"/>
      <c r="AU173" s="52"/>
      <c r="AV173" s="52"/>
      <c r="AW173" s="52"/>
      <c r="AX173" s="52"/>
      <c r="AY173" s="52"/>
      <c r="AZ173" s="52"/>
    </row>
    <row r="174" spans="1:52" ht="14.65" customHeight="1">
      <c r="A174" s="12"/>
      <c r="B174" s="12"/>
      <c r="C174" s="8" t="s">
        <v>190</v>
      </c>
      <c r="D174" s="8"/>
      <c r="E174" s="34" t="s">
        <v>191</v>
      </c>
      <c r="F174" s="39">
        <v>146.79</v>
      </c>
      <c r="G174" s="39">
        <v>157.06</v>
      </c>
      <c r="H174" s="39">
        <v>144.69999999999999</v>
      </c>
      <c r="I174" s="39">
        <v>119.71</v>
      </c>
      <c r="J174" s="39">
        <v>97.02</v>
      </c>
      <c r="K174" s="39">
        <v>85.84</v>
      </c>
      <c r="L174" s="39">
        <v>63.93</v>
      </c>
      <c r="M174" s="39">
        <v>51.81</v>
      </c>
      <c r="N174" s="39">
        <v>38.130000000000003</v>
      </c>
      <c r="O174" s="39">
        <v>37.19</v>
      </c>
      <c r="P174" s="39">
        <v>34.799999999999997</v>
      </c>
      <c r="Q174" s="39">
        <v>35.19</v>
      </c>
      <c r="R174" s="39">
        <v>32.049999999999997</v>
      </c>
      <c r="S174" s="39">
        <v>27.43</v>
      </c>
      <c r="T174" s="39">
        <v>28</v>
      </c>
      <c r="U174" s="39">
        <v>29.02</v>
      </c>
      <c r="V174" s="39">
        <v>30.65</v>
      </c>
      <c r="W174" s="39">
        <v>31.7</v>
      </c>
      <c r="X174" s="39">
        <v>28.82</v>
      </c>
      <c r="Y174" s="39">
        <v>27.33</v>
      </c>
      <c r="Z174" s="39">
        <v>24.07</v>
      </c>
      <c r="AA174" s="39">
        <v>21.73</v>
      </c>
      <c r="AB174" s="39">
        <v>19.95</v>
      </c>
      <c r="AC174" s="39">
        <v>18.809999999999999</v>
      </c>
      <c r="AD174" s="39">
        <v>15.52</v>
      </c>
      <c r="AE174" s="39">
        <v>12.95</v>
      </c>
      <c r="AF174" s="39">
        <v>9.99</v>
      </c>
      <c r="AG174" s="39">
        <v>8.76</v>
      </c>
      <c r="AH174" s="39">
        <v>7.57</v>
      </c>
      <c r="AI174" s="39">
        <v>7.2</v>
      </c>
      <c r="AJ174" s="39">
        <v>6.11</v>
      </c>
      <c r="AK174" s="39">
        <v>5.9</v>
      </c>
      <c r="AL174" s="39">
        <v>4.3899999999999997</v>
      </c>
      <c r="AM174" s="39">
        <v>3.76</v>
      </c>
      <c r="AN174" s="39">
        <v>3.29</v>
      </c>
      <c r="AO174" s="39">
        <v>3.16</v>
      </c>
      <c r="AP174" s="39">
        <v>3</v>
      </c>
      <c r="AQ174" s="39">
        <v>2.93</v>
      </c>
      <c r="AR174" s="39">
        <v>2.81</v>
      </c>
      <c r="AS174" s="52"/>
      <c r="AT174" s="52"/>
      <c r="AU174" s="52"/>
      <c r="AV174" s="52"/>
      <c r="AW174" s="52"/>
      <c r="AX174" s="52"/>
      <c r="AY174" s="52"/>
      <c r="AZ174" s="52"/>
    </row>
    <row r="175" spans="1:52" ht="14.65" customHeight="1">
      <c r="A175" s="12"/>
      <c r="B175" s="37" t="s">
        <v>192</v>
      </c>
      <c r="C175" s="8"/>
      <c r="D175" s="8"/>
      <c r="E175" s="34"/>
      <c r="F175" s="39"/>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c r="AE175" s="39"/>
      <c r="AF175" s="39"/>
      <c r="AG175" s="39"/>
      <c r="AH175" s="39"/>
      <c r="AI175" s="39"/>
      <c r="AJ175" s="39"/>
      <c r="AK175" s="39"/>
      <c r="AL175" s="39"/>
      <c r="AM175" s="39"/>
      <c r="AN175" s="39"/>
      <c r="AO175" s="39"/>
      <c r="AP175" s="39"/>
      <c r="AQ175" s="39"/>
      <c r="AR175" s="39"/>
      <c r="AS175" s="52"/>
      <c r="AT175" s="52"/>
      <c r="AU175" s="52"/>
      <c r="AV175" s="52"/>
      <c r="AW175" s="52"/>
      <c r="AX175" s="52"/>
      <c r="AY175" s="52"/>
      <c r="AZ175" s="52"/>
    </row>
    <row r="176" spans="1:52" ht="14.65" customHeight="1">
      <c r="A176" s="12"/>
      <c r="B176" s="12"/>
      <c r="C176" s="8" t="s">
        <v>173</v>
      </c>
      <c r="D176" s="8"/>
      <c r="E176" s="34" t="s">
        <v>189</v>
      </c>
      <c r="F176" s="39">
        <f t="shared" ref="F176:AR176" si="20">-0.941*F139</f>
        <v>0</v>
      </c>
      <c r="G176" s="39">
        <f t="shared" si="20"/>
        <v>0</v>
      </c>
      <c r="H176" s="39">
        <f t="shared" si="20"/>
        <v>0</v>
      </c>
      <c r="I176" s="39">
        <f t="shared" si="20"/>
        <v>0</v>
      </c>
      <c r="J176" s="39">
        <f t="shared" si="20"/>
        <v>0</v>
      </c>
      <c r="K176" s="39">
        <f t="shared" si="20"/>
        <v>0</v>
      </c>
      <c r="L176" s="39">
        <f t="shared" si="20"/>
        <v>0</v>
      </c>
      <c r="M176" s="39">
        <f t="shared" si="20"/>
        <v>0</v>
      </c>
      <c r="N176" s="39">
        <f t="shared" si="20"/>
        <v>-0.5363699999999999</v>
      </c>
      <c r="O176" s="39">
        <f t="shared" si="20"/>
        <v>-3.73577</v>
      </c>
      <c r="P176" s="39">
        <f t="shared" si="20"/>
        <v>-6.8881199999999998</v>
      </c>
      <c r="Q176" s="39">
        <f t="shared" si="20"/>
        <v>-6.9539899999999992</v>
      </c>
      <c r="R176" s="39">
        <f t="shared" si="20"/>
        <v>-9.9934199999999986</v>
      </c>
      <c r="S176" s="39">
        <f t="shared" si="20"/>
        <v>-13.0799</v>
      </c>
      <c r="T176" s="39">
        <f t="shared" si="20"/>
        <v>-14.839569999999998</v>
      </c>
      <c r="U176" s="39">
        <f t="shared" si="20"/>
        <v>-14.999539999999998</v>
      </c>
      <c r="V176" s="39">
        <f t="shared" si="20"/>
        <v>-15.281839999999997</v>
      </c>
      <c r="W176" s="39">
        <f t="shared" si="20"/>
        <v>-15.432399999999998</v>
      </c>
      <c r="X176" s="39">
        <f t="shared" si="20"/>
        <v>-17.192069999999998</v>
      </c>
      <c r="Y176" s="39">
        <f t="shared" si="20"/>
        <v>-17.210889999999999</v>
      </c>
      <c r="Z176" s="39">
        <f t="shared" si="20"/>
        <v>-17.210889999999999</v>
      </c>
      <c r="AA176" s="39">
        <f t="shared" si="20"/>
        <v>-20.06212</v>
      </c>
      <c r="AB176" s="39">
        <f t="shared" si="20"/>
        <v>-20.109169999999999</v>
      </c>
      <c r="AC176" s="39">
        <f t="shared" si="20"/>
        <v>-20.090350000000001</v>
      </c>
      <c r="AD176" s="39">
        <f t="shared" si="20"/>
        <v>-22.932169999999999</v>
      </c>
      <c r="AE176" s="39">
        <f t="shared" si="20"/>
        <v>-22.941579999999998</v>
      </c>
      <c r="AF176" s="39">
        <f t="shared" si="20"/>
        <v>-25.849269999999997</v>
      </c>
      <c r="AG176" s="39">
        <f t="shared" si="20"/>
        <v>-25.839859999999998</v>
      </c>
      <c r="AH176" s="39">
        <f t="shared" si="20"/>
        <v>-25.839859999999998</v>
      </c>
      <c r="AI176" s="39">
        <f t="shared" si="20"/>
        <v>-25.877499999999998</v>
      </c>
      <c r="AJ176" s="39">
        <f t="shared" si="20"/>
        <v>-28.709910000000001</v>
      </c>
      <c r="AK176" s="39">
        <f t="shared" si="20"/>
        <v>-28.662859999999998</v>
      </c>
      <c r="AL176" s="39">
        <f t="shared" si="20"/>
        <v>-28.662859999999998</v>
      </c>
      <c r="AM176" s="39">
        <f t="shared" si="20"/>
        <v>-28.662859999999998</v>
      </c>
      <c r="AN176" s="39">
        <f t="shared" si="20"/>
        <v>-28.738139999999998</v>
      </c>
      <c r="AO176" s="39">
        <f t="shared" si="20"/>
        <v>-28.662859999999998</v>
      </c>
      <c r="AP176" s="39">
        <f t="shared" si="20"/>
        <v>-28.662859999999998</v>
      </c>
      <c r="AQ176" s="39">
        <f t="shared" si="20"/>
        <v>-28.662859999999998</v>
      </c>
      <c r="AR176" s="39">
        <f t="shared" si="20"/>
        <v>-28.738139999999998</v>
      </c>
      <c r="AS176" s="52"/>
      <c r="AT176" s="52"/>
      <c r="AU176" s="52"/>
      <c r="AV176" s="52"/>
      <c r="AW176" s="52"/>
      <c r="AX176" s="52"/>
      <c r="AY176" s="52"/>
      <c r="AZ176" s="52"/>
    </row>
    <row r="177" spans="1:52" ht="14.65" customHeight="1">
      <c r="A177" s="12"/>
      <c r="B177" s="12"/>
      <c r="C177" s="8" t="s">
        <v>194</v>
      </c>
      <c r="D177" s="8"/>
      <c r="E177" s="34" t="s">
        <v>189</v>
      </c>
      <c r="F177" s="39">
        <f>0.06*F140</f>
        <v>2.9034</v>
      </c>
      <c r="G177" s="39">
        <f t="shared" ref="G177:AR177" si="21">0.06*G142</f>
        <v>0.55619999999999992</v>
      </c>
      <c r="H177" s="39">
        <f t="shared" si="21"/>
        <v>0.5573999999999999</v>
      </c>
      <c r="I177" s="39">
        <f t="shared" si="21"/>
        <v>0.57479999999999998</v>
      </c>
      <c r="J177" s="39">
        <f t="shared" si="21"/>
        <v>0.57479999999999998</v>
      </c>
      <c r="K177" s="39">
        <f t="shared" si="21"/>
        <v>0.57479999999999998</v>
      </c>
      <c r="L177" s="39">
        <f t="shared" si="21"/>
        <v>0.57599999999999996</v>
      </c>
      <c r="M177" s="39">
        <f t="shared" si="21"/>
        <v>0.57479999999999998</v>
      </c>
      <c r="N177" s="39">
        <f t="shared" si="21"/>
        <v>0.57479999999999998</v>
      </c>
      <c r="O177" s="39">
        <f t="shared" si="21"/>
        <v>0.57479999999999998</v>
      </c>
      <c r="P177" s="39">
        <f t="shared" si="21"/>
        <v>0.57599999999999996</v>
      </c>
      <c r="Q177" s="39">
        <f t="shared" si="21"/>
        <v>0.57479999999999998</v>
      </c>
      <c r="R177" s="39">
        <f t="shared" si="21"/>
        <v>0.57479999999999998</v>
      </c>
      <c r="S177" s="39">
        <f t="shared" si="21"/>
        <v>0.57479999999999998</v>
      </c>
      <c r="T177" s="39">
        <f t="shared" si="21"/>
        <v>0.57599999999999996</v>
      </c>
      <c r="U177" s="39">
        <f t="shared" si="21"/>
        <v>0.57479999999999998</v>
      </c>
      <c r="V177" s="39">
        <f t="shared" si="21"/>
        <v>0.57479999999999998</v>
      </c>
      <c r="W177" s="39">
        <f t="shared" si="21"/>
        <v>0.57479999999999998</v>
      </c>
      <c r="X177" s="39">
        <f t="shared" si="21"/>
        <v>0.57599999999999996</v>
      </c>
      <c r="Y177" s="39">
        <f t="shared" si="21"/>
        <v>0.54420000000000002</v>
      </c>
      <c r="Z177" s="39">
        <f t="shared" si="21"/>
        <v>0.51360000000000006</v>
      </c>
      <c r="AA177" s="39">
        <f t="shared" si="21"/>
        <v>0.48360000000000003</v>
      </c>
      <c r="AB177" s="39">
        <f t="shared" si="21"/>
        <v>0.45419999999999999</v>
      </c>
      <c r="AC177" s="39">
        <f t="shared" si="21"/>
        <v>0.42299999999999999</v>
      </c>
      <c r="AD177" s="39">
        <f t="shared" si="21"/>
        <v>0.38039999999999996</v>
      </c>
      <c r="AE177" s="39">
        <f t="shared" si="21"/>
        <v>0.33839999999999998</v>
      </c>
      <c r="AF177" s="39">
        <f t="shared" si="21"/>
        <v>0.29699999999999999</v>
      </c>
      <c r="AG177" s="39">
        <f t="shared" si="21"/>
        <v>0.25380000000000003</v>
      </c>
      <c r="AH177" s="39">
        <f t="shared" si="21"/>
        <v>0.2112</v>
      </c>
      <c r="AI177" s="39">
        <f t="shared" si="21"/>
        <v>0.1734</v>
      </c>
      <c r="AJ177" s="39">
        <f t="shared" si="21"/>
        <v>0.13559999999999997</v>
      </c>
      <c r="AK177" s="39">
        <f t="shared" si="21"/>
        <v>9.7200000000000009E-2</v>
      </c>
      <c r="AL177" s="39">
        <f t="shared" si="21"/>
        <v>5.9399999999999994E-2</v>
      </c>
      <c r="AM177" s="39">
        <f t="shared" si="21"/>
        <v>2.0999999999999998E-2</v>
      </c>
      <c r="AN177" s="39">
        <f t="shared" si="21"/>
        <v>0</v>
      </c>
      <c r="AO177" s="39">
        <f t="shared" si="21"/>
        <v>0</v>
      </c>
      <c r="AP177" s="39">
        <f t="shared" si="21"/>
        <v>0</v>
      </c>
      <c r="AQ177" s="39">
        <f t="shared" si="21"/>
        <v>0</v>
      </c>
      <c r="AR177" s="39">
        <f t="shared" si="21"/>
        <v>0</v>
      </c>
      <c r="AS177" s="52"/>
      <c r="AT177" s="52"/>
      <c r="AU177" s="52"/>
      <c r="AV177" s="52"/>
      <c r="AW177" s="52"/>
      <c r="AX177" s="52"/>
      <c r="AY177" s="52"/>
      <c r="AZ177" s="52"/>
    </row>
    <row r="178" spans="1:52" ht="14.65" customHeight="1">
      <c r="A178" s="12"/>
      <c r="B178" s="12"/>
      <c r="C178" t="s">
        <v>195</v>
      </c>
      <c r="D178" s="8"/>
      <c r="E178" s="34" t="s">
        <v>189</v>
      </c>
      <c r="F178" s="39">
        <v>33.777578400000003</v>
      </c>
      <c r="G178" s="39">
        <v>35.862257929999998</v>
      </c>
      <c r="H178" s="39">
        <v>34.829275979999998</v>
      </c>
      <c r="I178" s="39">
        <v>30.366728850000001</v>
      </c>
      <c r="J178" s="39">
        <v>24.659415880000001</v>
      </c>
      <c r="K178" s="39">
        <v>22.318193610000002</v>
      </c>
      <c r="L178" s="39">
        <v>16.115048470000001</v>
      </c>
      <c r="M178" s="39">
        <v>13.229134459999999</v>
      </c>
      <c r="N178" s="39">
        <v>9.3616168210000001</v>
      </c>
      <c r="O178" s="39">
        <v>9.2825651909999998</v>
      </c>
      <c r="P178" s="39">
        <v>8.8140729980000003</v>
      </c>
      <c r="Q178" s="39">
        <v>9.1268287180000005</v>
      </c>
      <c r="R178" s="39">
        <v>8.1106934919999993</v>
      </c>
      <c r="S178" s="39">
        <v>6.9616732490000004</v>
      </c>
      <c r="T178" s="39">
        <v>7.4360645229999998</v>
      </c>
      <c r="U178" s="39">
        <v>7.9326924170000002</v>
      </c>
      <c r="V178" s="39">
        <v>8.6437264480000007</v>
      </c>
      <c r="W178" s="39">
        <v>8.7815088659999994</v>
      </c>
      <c r="X178" s="39">
        <v>7.0121734619999998</v>
      </c>
      <c r="Y178" s="39">
        <v>6.1125954660000001</v>
      </c>
      <c r="Z178" s="39">
        <v>3.2388753320000001</v>
      </c>
      <c r="AA178" s="39">
        <v>3.1407053930000002</v>
      </c>
      <c r="AB178" s="39">
        <v>3.0983959919999999</v>
      </c>
      <c r="AC178" s="39">
        <v>3.0069520820000002</v>
      </c>
      <c r="AD178" s="39">
        <v>1.9641550080000001</v>
      </c>
      <c r="AE178" s="39">
        <v>1.7680867650000001</v>
      </c>
      <c r="AF178" s="39">
        <v>1.0511841340000001</v>
      </c>
      <c r="AG178" s="39">
        <v>0.95090971899999999</v>
      </c>
      <c r="AH178" s="39">
        <v>0.71363222800000004</v>
      </c>
      <c r="AI178" s="51">
        <v>0.73362539199999999</v>
      </c>
      <c r="AJ178" s="51">
        <v>0.71754454899999998</v>
      </c>
      <c r="AK178" s="51">
        <v>0.737686748</v>
      </c>
      <c r="AL178" s="51">
        <v>2.3167765E-2</v>
      </c>
      <c r="AM178" s="51">
        <v>2.2687348999999999E-2</v>
      </c>
      <c r="AN178" s="51">
        <v>1.9851405999999999E-2</v>
      </c>
      <c r="AO178" s="51">
        <v>1.8521233000000002E-2</v>
      </c>
      <c r="AP178" s="51">
        <v>1.7521884000000001E-2</v>
      </c>
      <c r="AQ178" s="51">
        <v>1.5621891000000001E-2</v>
      </c>
      <c r="AR178" s="51">
        <v>1.455801E-2</v>
      </c>
      <c r="AS178" s="52"/>
      <c r="AT178" s="52"/>
      <c r="AU178" s="52"/>
      <c r="AV178" s="52"/>
      <c r="AW178" s="52"/>
      <c r="AX178" s="52"/>
      <c r="AY178" s="52"/>
      <c r="AZ178" s="52"/>
    </row>
    <row r="179" spans="1:52" ht="14.65" customHeight="1">
      <c r="A179" s="12"/>
      <c r="B179" s="12"/>
      <c r="C179" t="s">
        <v>179</v>
      </c>
      <c r="D179" s="8"/>
      <c r="E179" s="34" t="s">
        <v>189</v>
      </c>
      <c r="F179" s="39">
        <v>3.3382376229999999</v>
      </c>
      <c r="G179" s="39">
        <v>5.3510215900000002</v>
      </c>
      <c r="H179" s="39">
        <v>2.777578761</v>
      </c>
      <c r="I179" s="39">
        <v>6.18492E-4</v>
      </c>
      <c r="J179" s="39">
        <v>1.4962600000000001E-4</v>
      </c>
      <c r="K179" s="39">
        <v>3.9140600000000003E-5</v>
      </c>
      <c r="L179" s="39">
        <v>2.4600000000000002E-9</v>
      </c>
      <c r="M179" s="39">
        <v>3.0979499999999997E-5</v>
      </c>
      <c r="N179" s="39">
        <v>2.80384E-6</v>
      </c>
      <c r="O179" s="39">
        <v>1.7836799999999998E-5</v>
      </c>
      <c r="P179" s="39">
        <v>1.75208E-5</v>
      </c>
      <c r="Q179" s="39">
        <v>6.4683100000000002E-6</v>
      </c>
      <c r="R179" s="39">
        <v>2.2430999999999999E-5</v>
      </c>
      <c r="S179" s="39">
        <v>4.9979699999999999E-5</v>
      </c>
      <c r="T179" s="39">
        <v>1.66634E-4</v>
      </c>
      <c r="U179" s="39">
        <v>3.6456700000000001E-6</v>
      </c>
      <c r="V179" s="39">
        <v>4.5562599999999999E-4</v>
      </c>
      <c r="W179" s="39">
        <v>4.9899999999999997E-8</v>
      </c>
      <c r="X179" s="39">
        <v>3.1560200000000001E-6</v>
      </c>
      <c r="Y179" s="39">
        <v>6.3416600000000005E-5</v>
      </c>
      <c r="Z179" s="39">
        <v>8.0552100000000004E-5</v>
      </c>
      <c r="AA179" s="39">
        <v>2.2362E-4</v>
      </c>
      <c r="AB179" s="39">
        <v>5.3173700000000002E-5</v>
      </c>
      <c r="AC179" s="39">
        <v>6.6905799999999999E-5</v>
      </c>
      <c r="AD179" s="39">
        <v>8.58161E-5</v>
      </c>
      <c r="AE179" s="39">
        <v>3.0628799999999999E-4</v>
      </c>
      <c r="AF179" s="39">
        <v>2.1902900000000001E-4</v>
      </c>
      <c r="AG179" s="39">
        <v>5.5961000000000002E-5</v>
      </c>
      <c r="AH179" s="39">
        <v>9.55201E-5</v>
      </c>
      <c r="AI179" s="51">
        <v>1.4286100000000001E-4</v>
      </c>
      <c r="AJ179" s="51">
        <v>1.4334100000000001E-4</v>
      </c>
      <c r="AK179" s="51">
        <v>6.0483899999999999E-5</v>
      </c>
      <c r="AL179" s="51">
        <v>1.30982E-4</v>
      </c>
      <c r="AM179" s="51">
        <v>1.2534300000000001E-4</v>
      </c>
      <c r="AN179" s="51">
        <v>2.0094000000000001E-5</v>
      </c>
      <c r="AO179" s="51">
        <v>6.0884200000000002E-5</v>
      </c>
      <c r="AP179" s="51">
        <v>1.12534E-4</v>
      </c>
      <c r="AQ179" s="51">
        <v>3.9265800000000001E-6</v>
      </c>
      <c r="AR179" s="51">
        <v>1.93785E-6</v>
      </c>
      <c r="AS179" s="52"/>
      <c r="AT179" s="52"/>
      <c r="AU179" s="52"/>
      <c r="AV179" s="52"/>
      <c r="AW179" s="52"/>
      <c r="AX179" s="52"/>
      <c r="AY179" s="52"/>
      <c r="AZ179" s="52"/>
    </row>
    <row r="180" spans="1:52" ht="14.65" customHeight="1">
      <c r="A180" s="12"/>
      <c r="B180" s="12"/>
      <c r="C180" t="s">
        <v>196</v>
      </c>
      <c r="D180" s="8"/>
      <c r="E180" s="34" t="s">
        <v>189</v>
      </c>
      <c r="F180" s="39">
        <v>4.0397654999999998E-2</v>
      </c>
      <c r="G180" s="39">
        <v>8.2737880000000007E-3</v>
      </c>
      <c r="H180" s="39">
        <v>4.9199999999999996E-10</v>
      </c>
      <c r="I180" s="39">
        <v>2.8900000000000001E-8</v>
      </c>
      <c r="J180" s="39">
        <v>1.8699999999999999E-8</v>
      </c>
      <c r="K180" s="39">
        <v>2.0100000000000001E-7</v>
      </c>
      <c r="L180" s="39">
        <v>5.4499999999999998E-10</v>
      </c>
      <c r="M180" s="39">
        <v>9.5799999999999998E-7</v>
      </c>
      <c r="N180" s="39">
        <v>3.8599999999999999E-7</v>
      </c>
      <c r="O180" s="39">
        <v>8.09E-7</v>
      </c>
      <c r="P180" s="39">
        <v>7.6499999999999998E-7</v>
      </c>
      <c r="Q180" s="39">
        <v>5.2499999999999995E-7</v>
      </c>
      <c r="R180" s="39">
        <v>8.7400000000000002E-7</v>
      </c>
      <c r="S180" s="39">
        <v>1.32575E-6</v>
      </c>
      <c r="T180" s="39">
        <v>5.1953199999999998E-6</v>
      </c>
      <c r="U180" s="39">
        <v>3.65E-7</v>
      </c>
      <c r="V180" s="39">
        <v>2.8926500000000002E-5</v>
      </c>
      <c r="W180" s="39">
        <v>1.2E-8</v>
      </c>
      <c r="X180" s="39">
        <v>3.2300000000000002E-7</v>
      </c>
      <c r="Y180" s="39">
        <v>1.55139E-6</v>
      </c>
      <c r="Z180" s="39">
        <v>1.76703E-6</v>
      </c>
      <c r="AA180" s="39">
        <v>1.52507E-5</v>
      </c>
      <c r="AB180" s="39">
        <v>1.45753E-6</v>
      </c>
      <c r="AC180" s="39">
        <v>1.8404199999999999E-6</v>
      </c>
      <c r="AD180" s="39">
        <v>2.1728900000000001E-6</v>
      </c>
      <c r="AE180" s="39">
        <v>2.5511999999999999E-5</v>
      </c>
      <c r="AF180" s="39">
        <v>1.7915200000000001E-5</v>
      </c>
      <c r="AG180" s="39">
        <v>2.0192500000000002E-6</v>
      </c>
      <c r="AH180" s="39">
        <v>4.0532600000000004E-6</v>
      </c>
      <c r="AI180" s="51">
        <v>7.7368399999999996E-6</v>
      </c>
      <c r="AJ180" s="51">
        <v>1.00902E-5</v>
      </c>
      <c r="AK180" s="51">
        <v>2.0681499999999998E-6</v>
      </c>
      <c r="AL180" s="51">
        <v>7.7692000000000001E-6</v>
      </c>
      <c r="AM180" s="51">
        <v>8.7340400000000008E-6</v>
      </c>
      <c r="AN180" s="51">
        <v>1.4565900000000001E-6</v>
      </c>
      <c r="AO180" s="51">
        <v>2.4733000000000001E-6</v>
      </c>
      <c r="AP180" s="51">
        <v>8.4752399999999992E-6</v>
      </c>
      <c r="AQ180" s="51">
        <v>8.5099999999999998E-7</v>
      </c>
      <c r="AR180" s="51">
        <v>6.4600000000000004E-7</v>
      </c>
      <c r="AS180" s="52"/>
      <c r="AT180" s="52"/>
      <c r="AU180" s="52"/>
      <c r="AV180" s="52"/>
      <c r="AW180" s="52"/>
      <c r="AX180" s="52"/>
      <c r="AY180" s="52"/>
      <c r="AZ180" s="52"/>
    </row>
    <row r="181" spans="1:52" ht="14.65" customHeight="1">
      <c r="A181" s="12"/>
      <c r="B181" s="12"/>
      <c r="C181" t="s">
        <v>197</v>
      </c>
      <c r="D181" s="8"/>
      <c r="E181" s="34" t="s">
        <v>189</v>
      </c>
      <c r="F181" s="39">
        <v>3.3487140260000001</v>
      </c>
      <c r="G181" s="39">
        <v>3.3523328339999998</v>
      </c>
      <c r="H181" s="39">
        <v>3.3615173</v>
      </c>
      <c r="I181" s="39">
        <v>3.4646041900000002</v>
      </c>
      <c r="J181" s="39">
        <v>3.4646041840000001</v>
      </c>
      <c r="K181" s="39">
        <v>3.4646042010000002</v>
      </c>
      <c r="L181" s="39">
        <v>3.4740962309999999</v>
      </c>
      <c r="M181" s="39">
        <v>3.4646043780000002</v>
      </c>
      <c r="N181" s="39">
        <v>3.4646042499999998</v>
      </c>
      <c r="O181" s="39">
        <v>3.4646043299999998</v>
      </c>
      <c r="P181" s="39">
        <v>3.4740963630000001</v>
      </c>
      <c r="Q181" s="39">
        <v>3.4646042549999998</v>
      </c>
      <c r="R181" s="39">
        <v>3.4646042889999999</v>
      </c>
      <c r="S181" s="39">
        <v>3.464604332</v>
      </c>
      <c r="T181" s="39">
        <v>3.474096646</v>
      </c>
      <c r="U181" s="39">
        <v>3.464604215</v>
      </c>
      <c r="V181" s="39">
        <v>3.4646054890000002</v>
      </c>
      <c r="W181" s="39">
        <v>3.464604177</v>
      </c>
      <c r="X181" s="39">
        <v>3.4740962679999998</v>
      </c>
      <c r="Y181" s="39">
        <v>3.2814699950000001</v>
      </c>
      <c r="Z181" s="39">
        <v>3.098335686</v>
      </c>
      <c r="AA181" s="39">
        <v>2.9152016239999998</v>
      </c>
      <c r="AB181" s="39">
        <v>2.7395520489999998</v>
      </c>
      <c r="AC181" s="39">
        <v>2.548932604</v>
      </c>
      <c r="AD181" s="39">
        <v>2.294039347</v>
      </c>
      <c r="AE181" s="39">
        <v>2.0391459940000001</v>
      </c>
      <c r="AF181" s="39">
        <v>1.7891407399999999</v>
      </c>
      <c r="AG181" s="39">
        <v>1.529359358</v>
      </c>
      <c r="AH181" s="39">
        <v>1.2744659949999999</v>
      </c>
      <c r="AI181" s="51">
        <v>1.0450619430000001</v>
      </c>
      <c r="AJ181" s="51">
        <v>0.81789264100000003</v>
      </c>
      <c r="AK181" s="51">
        <v>0.58625422500000002</v>
      </c>
      <c r="AL181" s="51">
        <v>0.35684992799999998</v>
      </c>
      <c r="AM181" s="51">
        <v>0.127445856</v>
      </c>
      <c r="AN181" s="51">
        <v>0</v>
      </c>
      <c r="AO181" s="51">
        <v>0</v>
      </c>
      <c r="AP181" s="51">
        <v>0</v>
      </c>
      <c r="AQ181" s="51">
        <v>0</v>
      </c>
      <c r="AR181" s="51">
        <v>0</v>
      </c>
      <c r="AS181" s="52"/>
      <c r="AT181" s="52"/>
      <c r="AU181" s="52"/>
      <c r="AV181" s="52"/>
      <c r="AW181" s="52"/>
      <c r="AX181" s="52"/>
      <c r="AY181" s="52"/>
      <c r="AZ181" s="52"/>
    </row>
    <row r="182" spans="1:52" ht="14.65" customHeight="1">
      <c r="A182" s="12"/>
      <c r="B182" s="12"/>
      <c r="C182" t="s">
        <v>162</v>
      </c>
      <c r="D182" s="8"/>
      <c r="E182" s="34" t="s">
        <v>189</v>
      </c>
      <c r="F182" s="39">
        <v>1.7244882E-2</v>
      </c>
      <c r="G182" s="39">
        <v>1.6851218000000001E-2</v>
      </c>
      <c r="H182" s="39">
        <v>2.5225233E-2</v>
      </c>
      <c r="I182" s="39">
        <v>6.0698186000000001E-2</v>
      </c>
      <c r="J182" s="39">
        <v>0.18031288200000001</v>
      </c>
      <c r="K182" s="39">
        <v>0.16391942000000001</v>
      </c>
      <c r="L182" s="39">
        <v>0.23943328899999999</v>
      </c>
      <c r="M182" s="39">
        <v>0.24876077199999999</v>
      </c>
      <c r="N182" s="39">
        <v>0.15970410500000001</v>
      </c>
      <c r="O182" s="39">
        <v>0.376580262</v>
      </c>
      <c r="P182" s="39">
        <v>0.41384842199999999</v>
      </c>
      <c r="Q182" s="39">
        <v>0.52876383500000002</v>
      </c>
      <c r="R182" s="39">
        <v>0.59352443899999996</v>
      </c>
      <c r="S182" s="39">
        <v>0.57534806299999997</v>
      </c>
      <c r="T182" s="39">
        <v>0.70383125300000005</v>
      </c>
      <c r="U182" s="39">
        <v>0.85999397</v>
      </c>
      <c r="V182" s="39">
        <v>1.081745062</v>
      </c>
      <c r="W182" s="39">
        <v>1.4375879600000001</v>
      </c>
      <c r="X182" s="39">
        <v>1.6542316020000001</v>
      </c>
      <c r="Y182" s="39">
        <v>1.9327988840000001</v>
      </c>
      <c r="Z182" s="39">
        <v>2.4983291859999999</v>
      </c>
      <c r="AA182" s="39">
        <v>2.2853026700000001</v>
      </c>
      <c r="AB182" s="39">
        <v>2.1642746939999999</v>
      </c>
      <c r="AC182" s="39">
        <v>2.1082907139999998</v>
      </c>
      <c r="AD182" s="39">
        <v>1.916764176</v>
      </c>
      <c r="AE182" s="39">
        <v>1.6912889719999999</v>
      </c>
      <c r="AF182" s="39">
        <v>1.4940365520000001</v>
      </c>
      <c r="AG182" s="39">
        <v>1.314268225</v>
      </c>
      <c r="AH182" s="39">
        <v>1.0923084540000001</v>
      </c>
      <c r="AI182" s="51">
        <v>1.0004160900000001</v>
      </c>
      <c r="AJ182" s="51">
        <v>0.58175319599999997</v>
      </c>
      <c r="AK182" s="51">
        <v>0.54580589700000004</v>
      </c>
      <c r="AL182" s="51">
        <v>0.47287027999999998</v>
      </c>
      <c r="AM182" s="51">
        <v>0.24679041500000001</v>
      </c>
      <c r="AN182" s="51">
        <v>9.6295966999999996E-2</v>
      </c>
      <c r="AO182" s="51">
        <v>4.3846995E-2</v>
      </c>
      <c r="AP182" s="51">
        <v>1.1534528E-2</v>
      </c>
      <c r="AQ182" s="51">
        <v>1.0435945E-2</v>
      </c>
      <c r="AR182" s="51">
        <v>4.8555000000000004E-6</v>
      </c>
      <c r="AS182" s="52"/>
      <c r="AT182" s="52"/>
      <c r="AU182" s="52"/>
      <c r="AV182" s="52"/>
      <c r="AW182" s="52"/>
      <c r="AX182" s="52"/>
      <c r="AY182" s="52"/>
      <c r="AZ182" s="52"/>
    </row>
    <row r="183" spans="1:52" ht="14.65" customHeight="1">
      <c r="A183" s="12"/>
      <c r="B183" s="12"/>
      <c r="C183" t="s">
        <v>198</v>
      </c>
      <c r="D183" s="8"/>
      <c r="E183" s="34" t="s">
        <v>189</v>
      </c>
      <c r="F183" s="39">
        <v>0.25275704799999998</v>
      </c>
      <c r="G183" s="39">
        <v>0.25325984800000001</v>
      </c>
      <c r="H183" s="39">
        <v>0.16439300800000001</v>
      </c>
      <c r="I183" s="39">
        <v>3.3343950999999997E-2</v>
      </c>
      <c r="J183" s="39">
        <v>9.884838E-2</v>
      </c>
      <c r="K183" s="39">
        <v>5.8994829999999998E-2</v>
      </c>
      <c r="L183" s="39">
        <v>7.9223663E-2</v>
      </c>
      <c r="M183" s="39">
        <v>5.9594666999999997E-2</v>
      </c>
      <c r="N183" s="39">
        <v>2.8764761999999999E-2</v>
      </c>
      <c r="O183" s="39">
        <v>0.19922883199999999</v>
      </c>
      <c r="P183" s="39">
        <v>0.22837766000000001</v>
      </c>
      <c r="Q183" s="39">
        <v>0.35356077899999999</v>
      </c>
      <c r="R183" s="39">
        <v>0.53919450000000002</v>
      </c>
      <c r="S183" s="39">
        <v>0.36240022999999999</v>
      </c>
      <c r="T183" s="39">
        <v>0.47752104200000001</v>
      </c>
      <c r="U183" s="39">
        <v>0.60085252600000005</v>
      </c>
      <c r="V183" s="39">
        <v>0.91023616699999998</v>
      </c>
      <c r="W183" s="39">
        <v>1.368497002</v>
      </c>
      <c r="X183" s="39">
        <v>1.680880315</v>
      </c>
      <c r="Y183" s="39">
        <v>1.9518280910000001</v>
      </c>
      <c r="Z183" s="39">
        <v>2.8537675249999999</v>
      </c>
      <c r="AA183" s="39">
        <v>2.3567043070000002</v>
      </c>
      <c r="AB183" s="39">
        <v>2.015763207</v>
      </c>
      <c r="AC183" s="39">
        <v>1.920569454</v>
      </c>
      <c r="AD183" s="39">
        <v>1.6643936909999999</v>
      </c>
      <c r="AE183" s="39">
        <v>0.909934248</v>
      </c>
      <c r="AF183" s="39">
        <v>0.39500733900000001</v>
      </c>
      <c r="AG183" s="39">
        <v>0.17398733299999999</v>
      </c>
      <c r="AH183" s="39">
        <v>0.11024455700000001</v>
      </c>
      <c r="AI183" s="51">
        <v>9.3143856999999997E-2</v>
      </c>
      <c r="AJ183" s="51">
        <v>2.6425120999999999E-2</v>
      </c>
      <c r="AK183" s="51">
        <v>2.0623784999999999E-2</v>
      </c>
      <c r="AL183" s="51">
        <v>1.3485278E-2</v>
      </c>
      <c r="AM183" s="51">
        <v>2.3070999999999999E-4</v>
      </c>
      <c r="AN183" s="51">
        <v>2.5185799999999999E-5</v>
      </c>
      <c r="AO183" s="51">
        <v>6.0714200000000002E-5</v>
      </c>
      <c r="AP183" s="51">
        <v>1.61731E-4</v>
      </c>
      <c r="AQ183" s="51">
        <v>8.3652400000000002E-6</v>
      </c>
      <c r="AR183" s="51">
        <v>5.3349200000000001E-6</v>
      </c>
      <c r="AS183" s="52"/>
      <c r="AT183" s="52"/>
      <c r="AU183" s="52"/>
      <c r="AV183" s="52"/>
      <c r="AW183" s="52"/>
      <c r="AX183" s="52"/>
      <c r="AY183" s="52"/>
      <c r="AZ183" s="52"/>
    </row>
    <row r="184" spans="1:52" ht="14.65" customHeight="1">
      <c r="A184" s="12"/>
      <c r="B184" s="12"/>
      <c r="C184" t="s">
        <v>199</v>
      </c>
      <c r="D184" s="8"/>
      <c r="E184" s="34" t="s">
        <v>189</v>
      </c>
      <c r="F184" s="39">
        <v>0</v>
      </c>
      <c r="G184" s="39">
        <v>0</v>
      </c>
      <c r="H184" s="39">
        <v>0</v>
      </c>
      <c r="I184" s="39">
        <v>9.3254089999999998E-2</v>
      </c>
      <c r="J184" s="39">
        <v>0.26932019600000001</v>
      </c>
      <c r="K184" s="39">
        <v>0.42171121700000003</v>
      </c>
      <c r="L184" s="39">
        <v>0.64866123499999995</v>
      </c>
      <c r="M184" s="39">
        <v>0.62330935700000001</v>
      </c>
      <c r="N184" s="39">
        <v>0.76132296899999996</v>
      </c>
      <c r="O184" s="39">
        <v>0.83417873600000003</v>
      </c>
      <c r="P184" s="39">
        <v>0.86720237600000005</v>
      </c>
      <c r="Q184" s="39">
        <v>0.90645018799999999</v>
      </c>
      <c r="R184" s="39">
        <v>0.95406023399999995</v>
      </c>
      <c r="S184" s="39">
        <v>0.93115003100000004</v>
      </c>
      <c r="T184" s="39">
        <v>1.0018903210000001</v>
      </c>
      <c r="U184" s="39">
        <v>1.0473382259999999</v>
      </c>
      <c r="V184" s="39">
        <v>1.1295225449999999</v>
      </c>
      <c r="W184" s="39">
        <v>1.1961680349999999</v>
      </c>
      <c r="X184" s="39">
        <v>1.2140625940000001</v>
      </c>
      <c r="Y184" s="39">
        <v>1.256633559</v>
      </c>
      <c r="Z184" s="39">
        <v>1.2922837330000001</v>
      </c>
      <c r="AA184" s="39">
        <v>1.3153926300000001</v>
      </c>
      <c r="AB184" s="39">
        <v>1.365198975</v>
      </c>
      <c r="AC184" s="39">
        <v>1.384590897</v>
      </c>
      <c r="AD184" s="39">
        <v>1.443572957</v>
      </c>
      <c r="AE184" s="39">
        <v>1.525240127</v>
      </c>
      <c r="AF184" s="39">
        <v>1.5277318550000001</v>
      </c>
      <c r="AG184" s="39">
        <v>1.5922271530000001</v>
      </c>
      <c r="AH184" s="39">
        <v>1.6722744730000001</v>
      </c>
      <c r="AI184" s="51">
        <v>1.768984576</v>
      </c>
      <c r="AJ184" s="51">
        <v>1.8026082670000001</v>
      </c>
      <c r="AK184" s="51">
        <v>1.9335441289999999</v>
      </c>
      <c r="AL184" s="51">
        <v>1.982257476</v>
      </c>
      <c r="AM184" s="51">
        <v>2.0379760089999999</v>
      </c>
      <c r="AN184" s="51">
        <v>2.0136071769999999</v>
      </c>
      <c r="AO184" s="51">
        <v>1.990786996</v>
      </c>
      <c r="AP184" s="51">
        <v>1.923649629</v>
      </c>
      <c r="AQ184" s="51">
        <v>1.88760558</v>
      </c>
      <c r="AR184" s="51">
        <v>1.8195798059999999</v>
      </c>
      <c r="AS184" s="52"/>
      <c r="AT184" s="52"/>
      <c r="AU184" s="52"/>
      <c r="AV184" s="52"/>
      <c r="AW184" s="52"/>
      <c r="AX184" s="52"/>
      <c r="AY184" s="52"/>
      <c r="AZ184" s="52"/>
    </row>
    <row r="185" spans="1:52" ht="14.65" customHeight="1">
      <c r="A185" s="12"/>
      <c r="B185" s="12"/>
      <c r="C185" s="8"/>
      <c r="D185" s="8"/>
      <c r="E185" s="34"/>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c r="AE185" s="39"/>
      <c r="AF185" s="39"/>
      <c r="AG185" s="39"/>
      <c r="AH185" s="39"/>
      <c r="AI185" s="39"/>
      <c r="AJ185" s="39"/>
      <c r="AK185" s="39"/>
      <c r="AL185" s="39"/>
      <c r="AM185" s="39"/>
      <c r="AN185" s="39"/>
      <c r="AO185" s="39"/>
      <c r="AP185" s="39"/>
      <c r="AQ185" s="39"/>
      <c r="AR185" s="39"/>
      <c r="AS185" s="52"/>
      <c r="AT185" s="52"/>
      <c r="AU185" s="52"/>
      <c r="AV185" s="52"/>
      <c r="AW185" s="52"/>
      <c r="AX185" s="52"/>
      <c r="AY185" s="52"/>
      <c r="AZ185" s="52"/>
    </row>
    <row r="186" spans="1:52" ht="14.65" customHeight="1">
      <c r="B186" s="37"/>
      <c r="C186" s="8" t="s">
        <v>200</v>
      </c>
      <c r="D186" s="8"/>
      <c r="E186" s="34" t="s">
        <v>189</v>
      </c>
      <c r="F186" s="39">
        <f>SUM(F176:F184)</f>
        <v>43.678329634000001</v>
      </c>
      <c r="G186" s="39">
        <f t="shared" ref="G186:AR186" si="22">SUM(G176:G184)</f>
        <v>45.400197207999994</v>
      </c>
      <c r="H186" s="39">
        <f t="shared" si="22"/>
        <v>41.715390282492002</v>
      </c>
      <c r="I186" s="39">
        <f t="shared" si="22"/>
        <v>34.59404778790001</v>
      </c>
      <c r="J186" s="39">
        <f t="shared" si="22"/>
        <v>29.247451166699996</v>
      </c>
      <c r="K186" s="39">
        <f t="shared" si="22"/>
        <v>27.002262619599996</v>
      </c>
      <c r="L186" s="39">
        <f t="shared" si="22"/>
        <v>21.132462891005002</v>
      </c>
      <c r="M186" s="39">
        <f t="shared" si="22"/>
        <v>18.200235571499999</v>
      </c>
      <c r="N186" s="39">
        <f t="shared" si="22"/>
        <v>13.814446096839998</v>
      </c>
      <c r="O186" s="39">
        <f t="shared" si="22"/>
        <v>10.996205996799999</v>
      </c>
      <c r="P186" s="39">
        <f t="shared" si="22"/>
        <v>7.4854961048000002</v>
      </c>
      <c r="Q186" s="39">
        <f t="shared" si="22"/>
        <v>8.0010247683100015</v>
      </c>
      <c r="R186" s="39">
        <f t="shared" si="22"/>
        <v>4.243480259</v>
      </c>
      <c r="S186" s="39">
        <f t="shared" si="22"/>
        <v>-0.20987278955000077</v>
      </c>
      <c r="T186" s="39">
        <f t="shared" si="22"/>
        <v>-1.1699943856799975</v>
      </c>
      <c r="U186" s="39">
        <f t="shared" si="22"/>
        <v>-0.51925463532999805</v>
      </c>
      <c r="V186" s="39">
        <f t="shared" si="22"/>
        <v>0.52328026350000301</v>
      </c>
      <c r="W186" s="39">
        <f t="shared" si="22"/>
        <v>1.3907661019000013</v>
      </c>
      <c r="X186" s="39">
        <f t="shared" si="22"/>
        <v>-1.5806222799799965</v>
      </c>
      <c r="Y186" s="39">
        <f t="shared" si="22"/>
        <v>-2.1312990370099989</v>
      </c>
      <c r="Z186" s="39">
        <f t="shared" si="22"/>
        <v>-3.7156162188699997</v>
      </c>
      <c r="AA186" s="39">
        <f t="shared" si="22"/>
        <v>-7.5649745053000021</v>
      </c>
      <c r="AB186" s="39">
        <f t="shared" si="22"/>
        <v>-8.271730451769999</v>
      </c>
      <c r="AC186" s="39">
        <f t="shared" si="22"/>
        <v>-8.6979455027799979</v>
      </c>
      <c r="AD186" s="39">
        <f t="shared" si="22"/>
        <v>-13.268756832009998</v>
      </c>
      <c r="AE186" s="39">
        <f t="shared" si="22"/>
        <v>-14.669152093999998</v>
      </c>
      <c r="AF186" s="39">
        <f t="shared" si="22"/>
        <v>-19.294932435799996</v>
      </c>
      <c r="AG186" s="39">
        <f t="shared" si="22"/>
        <v>-20.025250231749997</v>
      </c>
      <c r="AH186" s="39">
        <f t="shared" si="22"/>
        <v>-20.765634719639991</v>
      </c>
      <c r="AI186" s="39">
        <f t="shared" si="22"/>
        <v>-21.062717544159991</v>
      </c>
      <c r="AJ186" s="39">
        <f t="shared" si="22"/>
        <v>-24.6279327948</v>
      </c>
      <c r="AK186" s="39">
        <f t="shared" si="22"/>
        <v>-24.741682663949991</v>
      </c>
      <c r="AL186" s="39">
        <f t="shared" si="22"/>
        <v>-25.754690521799997</v>
      </c>
      <c r="AM186" s="39">
        <f t="shared" si="22"/>
        <v>-26.206595583959992</v>
      </c>
      <c r="AN186" s="39">
        <f t="shared" si="22"/>
        <v>-26.608338713609999</v>
      </c>
      <c r="AO186" s="39">
        <f t="shared" si="22"/>
        <v>-26.609580704299997</v>
      </c>
      <c r="AP186" s="39">
        <f t="shared" si="22"/>
        <v>-26.70987121876</v>
      </c>
      <c r="AQ186" s="39">
        <f t="shared" si="22"/>
        <v>-26.749183441180001</v>
      </c>
      <c r="AR186" s="39">
        <f t="shared" si="22"/>
        <v>-26.903989409729999</v>
      </c>
      <c r="AS186" s="52"/>
      <c r="AT186" s="52"/>
      <c r="AU186" s="52"/>
      <c r="AV186" s="52"/>
      <c r="AW186" s="52"/>
      <c r="AX186" s="52"/>
      <c r="AY186" s="52"/>
      <c r="AZ186" s="52"/>
    </row>
    <row r="187" spans="1:52">
      <c r="A187" s="12"/>
      <c r="F187" s="43"/>
      <c r="G187" s="43"/>
      <c r="H187" s="43"/>
      <c r="I187" s="43"/>
      <c r="J187" s="43"/>
      <c r="K187" s="43"/>
      <c r="L187" s="43"/>
      <c r="M187" s="43"/>
      <c r="N187" s="43"/>
      <c r="O187" s="43"/>
      <c r="P187" s="43"/>
      <c r="Q187" s="43"/>
      <c r="R187" s="43"/>
      <c r="S187" s="43"/>
      <c r="T187" s="43"/>
      <c r="U187" s="43"/>
      <c r="V187" s="43"/>
      <c r="W187" s="43"/>
      <c r="X187" s="43"/>
      <c r="Y187" s="43"/>
      <c r="Z187" s="43"/>
      <c r="AA187" s="43"/>
      <c r="AB187" s="43"/>
      <c r="AC187" s="43"/>
      <c r="AD187" s="43"/>
      <c r="AE187" s="43"/>
      <c r="AF187" s="43"/>
      <c r="AG187" s="43"/>
      <c r="AH187" s="43"/>
      <c r="AI187" s="43"/>
      <c r="AJ187" s="43"/>
      <c r="AK187" s="43"/>
      <c r="AL187" s="43"/>
      <c r="AM187" s="43"/>
      <c r="AN187" s="43"/>
      <c r="AO187" s="43"/>
      <c r="AP187" s="43"/>
      <c r="AQ187" s="43"/>
      <c r="AR187" s="43"/>
      <c r="AS187" s="52"/>
      <c r="AT187" s="52"/>
      <c r="AU187" s="52"/>
      <c r="AV187" s="52"/>
      <c r="AW187" s="52"/>
      <c r="AX187" s="52"/>
      <c r="AY187" s="52"/>
      <c r="AZ187" s="52"/>
    </row>
    <row r="188" spans="1:52">
      <c r="A188" s="30" t="s">
        <v>29</v>
      </c>
      <c r="B188" s="30"/>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c r="AF188" s="31"/>
      <c r="AG188" s="31"/>
      <c r="AH188" s="31"/>
      <c r="AI188" s="31"/>
      <c r="AJ188" s="31"/>
      <c r="AK188" s="31"/>
      <c r="AL188" s="31"/>
      <c r="AM188" s="31"/>
      <c r="AN188" s="31"/>
      <c r="AO188" s="31"/>
      <c r="AP188" s="31"/>
      <c r="AQ188" s="31"/>
      <c r="AR188" s="31"/>
    </row>
    <row r="189" spans="1:52">
      <c r="A189" s="32"/>
      <c r="B189" s="32"/>
      <c r="C189" s="32" t="s">
        <v>50</v>
      </c>
      <c r="D189" s="32"/>
      <c r="E189" s="32" t="s">
        <v>51</v>
      </c>
      <c r="F189" s="33">
        <v>2022</v>
      </c>
      <c r="G189" s="33">
        <v>2023</v>
      </c>
      <c r="H189" s="33">
        <v>2024</v>
      </c>
      <c r="I189" s="33">
        <v>2025</v>
      </c>
      <c r="J189" s="33">
        <v>2026</v>
      </c>
      <c r="K189" s="33">
        <v>2027</v>
      </c>
      <c r="L189" s="33">
        <v>2028</v>
      </c>
      <c r="M189" s="33">
        <v>2029</v>
      </c>
      <c r="N189" s="33">
        <v>2030</v>
      </c>
      <c r="O189" s="33">
        <v>2031</v>
      </c>
      <c r="P189" s="33">
        <v>2032</v>
      </c>
      <c r="Q189" s="33">
        <v>2033</v>
      </c>
      <c r="R189" s="33">
        <v>2034</v>
      </c>
      <c r="S189" s="33">
        <v>2035</v>
      </c>
      <c r="T189" s="33">
        <v>2036</v>
      </c>
      <c r="U189" s="33">
        <v>2037</v>
      </c>
      <c r="V189" s="33">
        <v>2038</v>
      </c>
      <c r="W189" s="33">
        <v>2039</v>
      </c>
      <c r="X189" s="33">
        <v>2040</v>
      </c>
      <c r="Y189" s="33">
        <v>2041</v>
      </c>
      <c r="Z189" s="33">
        <v>2042</v>
      </c>
      <c r="AA189" s="33">
        <v>2043</v>
      </c>
      <c r="AB189" s="33">
        <v>2044</v>
      </c>
      <c r="AC189" s="33">
        <v>2045</v>
      </c>
      <c r="AD189" s="33">
        <v>2046</v>
      </c>
      <c r="AE189" s="33">
        <v>2047</v>
      </c>
      <c r="AF189" s="33">
        <v>2048</v>
      </c>
      <c r="AG189" s="33">
        <v>2049</v>
      </c>
      <c r="AH189" s="33">
        <v>2050</v>
      </c>
      <c r="AI189" s="33">
        <v>2051</v>
      </c>
      <c r="AJ189" s="33">
        <v>2052</v>
      </c>
      <c r="AK189" s="33">
        <v>2053</v>
      </c>
      <c r="AL189" s="33">
        <v>2054</v>
      </c>
      <c r="AM189" s="33">
        <v>2055</v>
      </c>
      <c r="AN189" s="33">
        <v>2056</v>
      </c>
      <c r="AO189" s="33">
        <v>2057</v>
      </c>
      <c r="AP189" s="33">
        <v>2058</v>
      </c>
      <c r="AQ189" s="33">
        <v>2059</v>
      </c>
      <c r="AR189" s="33">
        <v>2060</v>
      </c>
    </row>
    <row r="190" spans="1:52">
      <c r="A190" s="12"/>
      <c r="B190" s="12" t="s">
        <v>201</v>
      </c>
      <c r="C190" s="8" t="s">
        <v>170</v>
      </c>
      <c r="D190" s="8"/>
      <c r="E190" s="34" t="s">
        <v>117</v>
      </c>
      <c r="F190" s="39">
        <v>169.94</v>
      </c>
      <c r="G190" s="39">
        <v>139.43</v>
      </c>
      <c r="H190" s="39">
        <v>107.02</v>
      </c>
      <c r="I190" s="39">
        <v>80.91</v>
      </c>
      <c r="J190" s="39">
        <v>67.08</v>
      </c>
      <c r="K190" s="39">
        <v>61.08</v>
      </c>
      <c r="L190" s="39">
        <v>55.02</v>
      </c>
      <c r="M190" s="39">
        <v>51.87</v>
      </c>
      <c r="N190" s="39">
        <v>49.92</v>
      </c>
      <c r="O190" s="39">
        <v>52.06</v>
      </c>
      <c r="P190" s="39">
        <v>51.58</v>
      </c>
      <c r="Q190" s="39">
        <v>52.74</v>
      </c>
      <c r="R190" s="39">
        <v>53.46</v>
      </c>
      <c r="S190" s="39">
        <v>52.09</v>
      </c>
      <c r="T190" s="39">
        <v>54.12</v>
      </c>
      <c r="U190" s="39">
        <v>57.18</v>
      </c>
      <c r="V190" s="39">
        <v>61.06</v>
      </c>
      <c r="W190" s="39">
        <v>64.39</v>
      </c>
      <c r="X190" s="39">
        <v>65.87</v>
      </c>
      <c r="Y190" s="39">
        <v>67.290000000000006</v>
      </c>
      <c r="Z190" s="39">
        <v>69.59</v>
      </c>
      <c r="AA190" s="39">
        <v>69.87</v>
      </c>
      <c r="AB190" s="39">
        <v>70.94</v>
      </c>
      <c r="AC190" s="39">
        <v>71.92</v>
      </c>
      <c r="AD190" s="39">
        <v>71.5</v>
      </c>
      <c r="AE190" s="39">
        <v>70</v>
      </c>
      <c r="AF190" s="39">
        <v>66.849999999999994</v>
      </c>
      <c r="AG190" s="39">
        <v>64.989999999999995</v>
      </c>
      <c r="AH190" s="39">
        <v>63.49</v>
      </c>
      <c r="AI190" s="39">
        <v>64.69</v>
      </c>
      <c r="AJ190" s="39">
        <v>63.97</v>
      </c>
      <c r="AK190" s="39">
        <v>66.59</v>
      </c>
      <c r="AL190" s="39">
        <v>67.16</v>
      </c>
      <c r="AM190" s="39">
        <v>68.010000000000005</v>
      </c>
      <c r="AN190" s="39">
        <v>66.930000000000007</v>
      </c>
      <c r="AO190" s="39">
        <v>65.94</v>
      </c>
      <c r="AP190" s="39">
        <v>65.11</v>
      </c>
      <c r="AQ190" s="39">
        <v>64.53</v>
      </c>
      <c r="AR190" s="39">
        <v>63.61</v>
      </c>
    </row>
    <row r="191" spans="1:52">
      <c r="A191" s="40"/>
      <c r="B191" s="12"/>
      <c r="C191" s="8" t="s">
        <v>171</v>
      </c>
      <c r="D191" s="8"/>
      <c r="E191" s="34" t="s">
        <v>117</v>
      </c>
      <c r="F191" s="39">
        <v>171.4</v>
      </c>
      <c r="G191" s="39">
        <v>140.08000000000001</v>
      </c>
      <c r="H191" s="39">
        <v>107.26</v>
      </c>
      <c r="I191" s="39">
        <v>80.180000000000007</v>
      </c>
      <c r="J191" s="39">
        <v>65.349999999999994</v>
      </c>
      <c r="K191" s="39">
        <v>60.15</v>
      </c>
      <c r="L191" s="39">
        <v>54.71</v>
      </c>
      <c r="M191" s="39">
        <v>52.17</v>
      </c>
      <c r="N191" s="39">
        <v>50.61</v>
      </c>
      <c r="O191" s="39">
        <v>52.83</v>
      </c>
      <c r="P191" s="39">
        <v>52.45</v>
      </c>
      <c r="Q191" s="39">
        <v>53.79</v>
      </c>
      <c r="R191" s="39">
        <v>54.69</v>
      </c>
      <c r="S191" s="39">
        <v>53.28</v>
      </c>
      <c r="T191" s="39">
        <v>55.28</v>
      </c>
      <c r="U191" s="39">
        <v>58.33</v>
      </c>
      <c r="V191" s="39">
        <v>61.98</v>
      </c>
      <c r="W191" s="39">
        <v>65.27</v>
      </c>
      <c r="X191" s="39">
        <v>66.83</v>
      </c>
      <c r="Y191" s="39">
        <v>68.34</v>
      </c>
      <c r="Z191" s="39">
        <v>70.22</v>
      </c>
      <c r="AA191" s="39">
        <v>70.349999999999994</v>
      </c>
      <c r="AB191" s="39">
        <v>71.16</v>
      </c>
      <c r="AC191" s="39">
        <v>71.94</v>
      </c>
      <c r="AD191" s="39">
        <v>71.48</v>
      </c>
      <c r="AE191" s="39">
        <v>69.83</v>
      </c>
      <c r="AF191" s="39">
        <v>66.930000000000007</v>
      </c>
      <c r="AG191" s="39">
        <v>65.27</v>
      </c>
      <c r="AH191" s="39">
        <v>64.02</v>
      </c>
      <c r="AI191" s="39">
        <v>65.150000000000006</v>
      </c>
      <c r="AJ191" s="39">
        <v>64.58</v>
      </c>
      <c r="AK191" s="39">
        <v>67.180000000000007</v>
      </c>
      <c r="AL191" s="39">
        <v>67.52</v>
      </c>
      <c r="AM191" s="39">
        <v>68.040000000000006</v>
      </c>
      <c r="AN191" s="39">
        <v>66.61</v>
      </c>
      <c r="AO191" s="39">
        <v>65.900000000000006</v>
      </c>
      <c r="AP191" s="39">
        <v>65.25</v>
      </c>
      <c r="AQ191" s="39">
        <v>65.02</v>
      </c>
      <c r="AR191" s="39">
        <v>64.41</v>
      </c>
    </row>
    <row r="192" spans="1:52">
      <c r="A192" s="12"/>
      <c r="B192" s="12"/>
      <c r="C192" s="8" t="s">
        <v>202</v>
      </c>
      <c r="D192" s="8"/>
      <c r="E192" s="34" t="s">
        <v>117</v>
      </c>
      <c r="F192" s="39">
        <v>155.96</v>
      </c>
      <c r="G192" s="39">
        <v>135.19</v>
      </c>
      <c r="H192" s="39">
        <v>102.13</v>
      </c>
      <c r="I192" s="39">
        <v>76.17</v>
      </c>
      <c r="J192" s="39">
        <v>62.7</v>
      </c>
      <c r="K192" s="39">
        <v>57.14</v>
      </c>
      <c r="L192" s="39">
        <v>51.12</v>
      </c>
      <c r="M192" s="39">
        <v>47.78</v>
      </c>
      <c r="N192" s="39">
        <v>44.59</v>
      </c>
      <c r="O192" s="39">
        <v>46.07</v>
      </c>
      <c r="P192" s="39">
        <v>43.18</v>
      </c>
      <c r="Q192" s="39">
        <v>43.9</v>
      </c>
      <c r="R192" s="39">
        <v>43.87</v>
      </c>
      <c r="S192" s="39">
        <v>42.39</v>
      </c>
      <c r="T192" s="39">
        <v>44.27</v>
      </c>
      <c r="U192" s="39">
        <v>48.22</v>
      </c>
      <c r="V192" s="39">
        <v>53.71</v>
      </c>
      <c r="W192" s="39">
        <v>58.14</v>
      </c>
      <c r="X192" s="39">
        <v>60.46</v>
      </c>
      <c r="Y192" s="39">
        <v>62.57</v>
      </c>
      <c r="Z192" s="39">
        <v>64.98</v>
      </c>
      <c r="AA192" s="39">
        <v>65.819999999999993</v>
      </c>
      <c r="AB192" s="39">
        <v>67.930000000000007</v>
      </c>
      <c r="AC192" s="39">
        <v>70.3</v>
      </c>
      <c r="AD192" s="39">
        <v>69.650000000000006</v>
      </c>
      <c r="AE192" s="39">
        <v>68.58</v>
      </c>
      <c r="AF192" s="39">
        <v>65.459999999999994</v>
      </c>
      <c r="AG192" s="39">
        <v>63.24</v>
      </c>
      <c r="AH192" s="39">
        <v>61.29</v>
      </c>
      <c r="AI192" s="39">
        <v>63.39</v>
      </c>
      <c r="AJ192" s="39">
        <v>62.82</v>
      </c>
      <c r="AK192" s="39">
        <v>66.11</v>
      </c>
      <c r="AL192" s="39">
        <v>66.77</v>
      </c>
      <c r="AM192" s="39">
        <v>67.61</v>
      </c>
      <c r="AN192" s="39">
        <v>66.25</v>
      </c>
      <c r="AO192" s="39">
        <v>65.61</v>
      </c>
      <c r="AP192" s="39">
        <v>65.05</v>
      </c>
      <c r="AQ192" s="39">
        <v>64.680000000000007</v>
      </c>
      <c r="AR192" s="39">
        <v>63.61</v>
      </c>
    </row>
    <row r="193" spans="1:44">
      <c r="A193" s="12"/>
      <c r="B193" s="37" t="s">
        <v>203</v>
      </c>
      <c r="C193" s="8"/>
      <c r="D193" s="8"/>
      <c r="E193" s="8"/>
      <c r="F193" s="39"/>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c r="AE193" s="39"/>
      <c r="AF193" s="39"/>
      <c r="AG193" s="39"/>
      <c r="AH193" s="39"/>
      <c r="AI193" s="39"/>
      <c r="AJ193" s="39"/>
      <c r="AK193" s="39"/>
      <c r="AL193" s="39"/>
      <c r="AM193" s="39"/>
      <c r="AN193" s="39"/>
      <c r="AO193" s="39"/>
      <c r="AP193" s="39"/>
      <c r="AQ193" s="39"/>
      <c r="AR193" s="39"/>
    </row>
    <row r="194" spans="1:44">
      <c r="A194" s="12"/>
      <c r="B194" s="12"/>
      <c r="C194" s="8"/>
      <c r="D194" s="8"/>
      <c r="E194" s="8"/>
      <c r="F194" s="43"/>
      <c r="G194" s="43"/>
      <c r="H194" s="43"/>
      <c r="I194" s="43"/>
      <c r="J194" s="43"/>
      <c r="K194" s="43"/>
      <c r="L194" s="43"/>
      <c r="M194" s="43"/>
      <c r="N194" s="43"/>
      <c r="O194" s="43"/>
      <c r="P194" s="43"/>
      <c r="Q194" s="43"/>
      <c r="R194" s="43"/>
      <c r="S194" s="43"/>
      <c r="T194" s="43"/>
      <c r="U194" s="43"/>
      <c r="V194" s="43"/>
      <c r="W194" s="43"/>
      <c r="X194" s="43"/>
      <c r="Y194" s="43"/>
      <c r="Z194" s="43"/>
      <c r="AA194" s="43"/>
      <c r="AB194" s="43"/>
      <c r="AC194" s="43"/>
      <c r="AD194" s="43"/>
      <c r="AE194" s="43"/>
      <c r="AF194" s="43"/>
      <c r="AG194" s="43"/>
      <c r="AH194" s="43"/>
      <c r="AI194" s="43"/>
      <c r="AJ194" s="43"/>
      <c r="AK194" s="43"/>
      <c r="AL194" s="43"/>
      <c r="AM194" s="43"/>
      <c r="AN194" s="43"/>
      <c r="AO194" s="43"/>
      <c r="AP194" s="43"/>
      <c r="AQ194" s="43"/>
      <c r="AR194" s="43"/>
    </row>
    <row r="195" spans="1:44">
      <c r="A195" s="32"/>
      <c r="B195" s="32"/>
      <c r="C195" s="32" t="s">
        <v>50</v>
      </c>
      <c r="D195" s="32"/>
      <c r="E195" s="32" t="s">
        <v>51</v>
      </c>
      <c r="F195" s="33">
        <v>2022</v>
      </c>
      <c r="G195" s="33">
        <v>2023</v>
      </c>
      <c r="H195" s="33">
        <v>2024</v>
      </c>
      <c r="I195" s="33">
        <v>2025</v>
      </c>
      <c r="J195" s="33">
        <v>2026</v>
      </c>
      <c r="K195" s="33">
        <v>2027</v>
      </c>
      <c r="L195" s="33">
        <v>2028</v>
      </c>
      <c r="M195" s="33">
        <v>2029</v>
      </c>
      <c r="N195" s="33">
        <v>2030</v>
      </c>
      <c r="O195" s="33">
        <v>2031</v>
      </c>
      <c r="P195" s="33">
        <v>2032</v>
      </c>
      <c r="Q195" s="33">
        <v>2033</v>
      </c>
      <c r="R195" s="33">
        <v>2034</v>
      </c>
      <c r="S195" s="33">
        <v>2035</v>
      </c>
      <c r="T195" s="33">
        <v>2036</v>
      </c>
      <c r="U195" s="33">
        <v>2037</v>
      </c>
      <c r="V195" s="33">
        <v>2038</v>
      </c>
      <c r="W195" s="33">
        <v>2039</v>
      </c>
      <c r="X195" s="33">
        <v>2040</v>
      </c>
      <c r="Y195" s="33">
        <v>2041</v>
      </c>
      <c r="Z195" s="33">
        <v>2042</v>
      </c>
      <c r="AA195" s="33">
        <v>2043</v>
      </c>
      <c r="AB195" s="33">
        <v>2044</v>
      </c>
      <c r="AC195" s="33">
        <v>2045</v>
      </c>
      <c r="AD195" s="33">
        <v>2046</v>
      </c>
      <c r="AE195" s="33">
        <v>2047</v>
      </c>
      <c r="AF195" s="33">
        <v>2048</v>
      </c>
      <c r="AG195" s="33">
        <v>2049</v>
      </c>
      <c r="AH195" s="33">
        <v>2050</v>
      </c>
      <c r="AI195" s="33">
        <v>2051</v>
      </c>
      <c r="AJ195" s="33">
        <v>2052</v>
      </c>
      <c r="AK195" s="33">
        <v>2053</v>
      </c>
      <c r="AL195" s="33">
        <v>2054</v>
      </c>
      <c r="AM195" s="33">
        <v>2055</v>
      </c>
      <c r="AN195" s="33">
        <v>2056</v>
      </c>
      <c r="AO195" s="33">
        <v>2057</v>
      </c>
      <c r="AP195" s="33">
        <v>2058</v>
      </c>
      <c r="AQ195" s="33">
        <v>2059</v>
      </c>
      <c r="AR195" s="33">
        <v>2060</v>
      </c>
    </row>
    <row r="196" spans="1:44">
      <c r="A196" s="12"/>
      <c r="B196" s="12" t="s">
        <v>201</v>
      </c>
      <c r="C196" s="8" t="s">
        <v>170</v>
      </c>
      <c r="D196" s="8"/>
      <c r="E196" s="34" t="s">
        <v>117</v>
      </c>
      <c r="F196" s="39">
        <v>169.96</v>
      </c>
      <c r="G196" s="39">
        <v>139.43</v>
      </c>
      <c r="H196" s="39">
        <v>107.02</v>
      </c>
      <c r="I196" s="39">
        <v>80.91</v>
      </c>
      <c r="J196" s="39">
        <v>67.09</v>
      </c>
      <c r="K196" s="39">
        <v>61.13</v>
      </c>
      <c r="L196" s="39">
        <v>55.23</v>
      </c>
      <c r="M196" s="39">
        <v>52.23</v>
      </c>
      <c r="N196" s="39">
        <v>50.24</v>
      </c>
      <c r="O196" s="39">
        <v>52.37</v>
      </c>
      <c r="P196" s="39">
        <v>51.92</v>
      </c>
      <c r="Q196" s="39">
        <v>53.09</v>
      </c>
      <c r="R196" s="39">
        <v>53.85</v>
      </c>
      <c r="S196" s="39">
        <v>52.48</v>
      </c>
      <c r="T196" s="39">
        <v>54.45</v>
      </c>
      <c r="U196" s="39">
        <v>57.39</v>
      </c>
      <c r="V196" s="39">
        <v>61.18</v>
      </c>
      <c r="W196" s="39">
        <v>64.45</v>
      </c>
      <c r="X196" s="39">
        <v>65.900000000000006</v>
      </c>
      <c r="Y196" s="39">
        <v>67.3</v>
      </c>
      <c r="Z196" s="39">
        <v>69.599999999999994</v>
      </c>
      <c r="AA196" s="39">
        <v>69.88</v>
      </c>
      <c r="AB196" s="39">
        <v>70.95</v>
      </c>
      <c r="AC196" s="39">
        <v>71.930000000000007</v>
      </c>
      <c r="AD196" s="39">
        <v>71.53</v>
      </c>
      <c r="AE196" s="39">
        <v>70.03</v>
      </c>
      <c r="AF196" s="39">
        <v>66.88</v>
      </c>
      <c r="AG196" s="39">
        <v>65.040000000000006</v>
      </c>
      <c r="AH196" s="39">
        <v>63.54</v>
      </c>
      <c r="AI196" s="39">
        <v>64.760000000000005</v>
      </c>
      <c r="AJ196" s="39">
        <v>64.040000000000006</v>
      </c>
      <c r="AK196" s="39">
        <v>66.650000000000006</v>
      </c>
      <c r="AL196" s="39">
        <v>67.209999999999994</v>
      </c>
      <c r="AM196" s="39">
        <v>68.05</v>
      </c>
      <c r="AN196" s="39">
        <v>66.97</v>
      </c>
      <c r="AO196" s="39">
        <v>65.97</v>
      </c>
      <c r="AP196" s="39">
        <v>65.14</v>
      </c>
      <c r="AQ196" s="39">
        <v>64.56</v>
      </c>
      <c r="AR196" s="39">
        <v>63.64</v>
      </c>
    </row>
    <row r="197" spans="1:44">
      <c r="A197" s="40"/>
      <c r="B197" s="12"/>
      <c r="C197" s="8" t="s">
        <v>171</v>
      </c>
      <c r="D197" s="8"/>
      <c r="E197" s="34" t="s">
        <v>117</v>
      </c>
      <c r="F197" s="39">
        <v>171.4</v>
      </c>
      <c r="G197" s="39">
        <v>140.08000000000001</v>
      </c>
      <c r="H197" s="39">
        <v>107.26</v>
      </c>
      <c r="I197" s="39">
        <v>80.180000000000007</v>
      </c>
      <c r="J197" s="39">
        <v>65.349999999999994</v>
      </c>
      <c r="K197" s="39">
        <v>60.16</v>
      </c>
      <c r="L197" s="39">
        <v>54.76</v>
      </c>
      <c r="M197" s="39">
        <v>52.31</v>
      </c>
      <c r="N197" s="39">
        <v>50.72</v>
      </c>
      <c r="O197" s="39">
        <v>52.92</v>
      </c>
      <c r="P197" s="39">
        <v>52.58</v>
      </c>
      <c r="Q197" s="39">
        <v>53.9</v>
      </c>
      <c r="R197" s="39">
        <v>54.84</v>
      </c>
      <c r="S197" s="39">
        <v>53.44</v>
      </c>
      <c r="T197" s="39">
        <v>55.41</v>
      </c>
      <c r="U197" s="39">
        <v>58.41</v>
      </c>
      <c r="V197" s="39">
        <v>62.02</v>
      </c>
      <c r="W197" s="39">
        <v>65.290000000000006</v>
      </c>
      <c r="X197" s="39">
        <v>66.84</v>
      </c>
      <c r="Y197" s="39">
        <v>68.349999999999994</v>
      </c>
      <c r="Z197" s="39">
        <v>70.23</v>
      </c>
      <c r="AA197" s="39">
        <v>70.349999999999994</v>
      </c>
      <c r="AB197" s="39">
        <v>71.17</v>
      </c>
      <c r="AC197" s="39">
        <v>71.95</v>
      </c>
      <c r="AD197" s="39">
        <v>71.489999999999995</v>
      </c>
      <c r="AE197" s="39">
        <v>69.84</v>
      </c>
      <c r="AF197" s="39">
        <v>66.95</v>
      </c>
      <c r="AG197" s="39">
        <v>65.3</v>
      </c>
      <c r="AH197" s="39">
        <v>64.05</v>
      </c>
      <c r="AI197" s="39">
        <v>65.19</v>
      </c>
      <c r="AJ197" s="39">
        <v>64.62</v>
      </c>
      <c r="AK197" s="39">
        <v>67.209999999999994</v>
      </c>
      <c r="AL197" s="39">
        <v>67.55</v>
      </c>
      <c r="AM197" s="39">
        <v>68.06</v>
      </c>
      <c r="AN197" s="39">
        <v>66.63</v>
      </c>
      <c r="AO197" s="39">
        <v>65.91</v>
      </c>
      <c r="AP197" s="39">
        <v>65.260000000000005</v>
      </c>
      <c r="AQ197" s="39">
        <v>65.03</v>
      </c>
      <c r="AR197" s="39">
        <v>64.41</v>
      </c>
    </row>
    <row r="198" spans="1:44">
      <c r="A198" s="12"/>
      <c r="B198" s="12"/>
      <c r="C198" s="8" t="s">
        <v>202</v>
      </c>
      <c r="D198" s="8"/>
      <c r="E198" s="34" t="s">
        <v>117</v>
      </c>
      <c r="F198" s="39">
        <v>155.96</v>
      </c>
      <c r="G198" s="39">
        <v>135.19</v>
      </c>
      <c r="H198" s="39">
        <v>102.13</v>
      </c>
      <c r="I198" s="39">
        <v>76.17</v>
      </c>
      <c r="J198" s="39">
        <v>62.7</v>
      </c>
      <c r="K198" s="39">
        <v>57.14</v>
      </c>
      <c r="L198" s="39">
        <v>51.14</v>
      </c>
      <c r="M198" s="39">
        <v>47.86</v>
      </c>
      <c r="N198" s="39">
        <v>44.65</v>
      </c>
      <c r="O198" s="39">
        <v>46.13</v>
      </c>
      <c r="P198" s="39">
        <v>43.25</v>
      </c>
      <c r="Q198" s="39">
        <v>43.95</v>
      </c>
      <c r="R198" s="39">
        <v>43.88</v>
      </c>
      <c r="S198" s="39">
        <v>42.39</v>
      </c>
      <c r="T198" s="39">
        <v>44.27</v>
      </c>
      <c r="U198" s="39">
        <v>48.22</v>
      </c>
      <c r="V198" s="39">
        <v>53.71</v>
      </c>
      <c r="W198" s="39">
        <v>58.14</v>
      </c>
      <c r="X198" s="39">
        <v>60.46</v>
      </c>
      <c r="Y198" s="39">
        <v>62.57</v>
      </c>
      <c r="Z198" s="39">
        <v>64.98</v>
      </c>
      <c r="AA198" s="39">
        <v>65.819999999999993</v>
      </c>
      <c r="AB198" s="39">
        <v>67.930000000000007</v>
      </c>
      <c r="AC198" s="39">
        <v>70.3</v>
      </c>
      <c r="AD198" s="39">
        <v>69.650000000000006</v>
      </c>
      <c r="AE198" s="39">
        <v>68.58</v>
      </c>
      <c r="AF198" s="39">
        <v>65.459999999999994</v>
      </c>
      <c r="AG198" s="39">
        <v>63.24</v>
      </c>
      <c r="AH198" s="39">
        <v>61.29</v>
      </c>
      <c r="AI198" s="39">
        <v>63.39</v>
      </c>
      <c r="AJ198" s="39">
        <v>62.82</v>
      </c>
      <c r="AK198" s="39">
        <v>66.11</v>
      </c>
      <c r="AL198" s="39">
        <v>66.77</v>
      </c>
      <c r="AM198" s="39">
        <v>67.61</v>
      </c>
      <c r="AN198" s="39">
        <v>66.25</v>
      </c>
      <c r="AO198" s="39">
        <v>65.61</v>
      </c>
      <c r="AP198" s="39">
        <v>65.05</v>
      </c>
      <c r="AQ198" s="39">
        <v>64.680000000000007</v>
      </c>
      <c r="AR198" s="39">
        <v>63.61</v>
      </c>
    </row>
    <row r="199" spans="1:44">
      <c r="A199" s="12"/>
      <c r="B199" s="37" t="s">
        <v>204</v>
      </c>
      <c r="C199" s="8"/>
      <c r="D199" s="8"/>
      <c r="E199" s="8"/>
      <c r="F199" s="39"/>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c r="AE199" s="39"/>
      <c r="AF199" s="39"/>
      <c r="AG199" s="39"/>
      <c r="AH199" s="39"/>
      <c r="AI199" s="39"/>
      <c r="AJ199" s="39"/>
      <c r="AK199" s="39"/>
      <c r="AL199" s="39"/>
      <c r="AM199" s="39"/>
      <c r="AN199" s="39"/>
      <c r="AO199" s="39"/>
      <c r="AP199" s="39"/>
      <c r="AQ199" s="39"/>
      <c r="AR199" s="39"/>
    </row>
    <row r="200" spans="1:44">
      <c r="A200" s="12"/>
      <c r="B200" s="12"/>
      <c r="C200" s="8"/>
      <c r="D200" s="8"/>
      <c r="E200" s="8"/>
      <c r="F200" s="43"/>
      <c r="G200" s="43"/>
      <c r="H200" s="43"/>
      <c r="I200" s="43"/>
      <c r="J200" s="43"/>
      <c r="K200" s="43"/>
      <c r="L200" s="43"/>
      <c r="M200" s="43"/>
      <c r="N200" s="43"/>
      <c r="O200" s="43"/>
      <c r="P200" s="43"/>
      <c r="Q200" s="43"/>
      <c r="R200" s="43"/>
      <c r="S200" s="43"/>
      <c r="T200" s="43"/>
      <c r="U200" s="43"/>
      <c r="V200" s="43"/>
      <c r="W200" s="43"/>
      <c r="X200" s="43"/>
      <c r="Y200" s="43"/>
      <c r="Z200" s="43"/>
      <c r="AA200" s="43"/>
      <c r="AB200" s="43"/>
      <c r="AC200" s="43"/>
      <c r="AD200" s="43"/>
      <c r="AE200" s="43"/>
      <c r="AF200" s="43"/>
      <c r="AG200" s="43"/>
      <c r="AH200" s="43"/>
      <c r="AI200" s="43"/>
      <c r="AJ200" s="43"/>
      <c r="AK200" s="43"/>
      <c r="AL200" s="43"/>
      <c r="AM200" s="43"/>
      <c r="AN200" s="43"/>
      <c r="AO200" s="43"/>
      <c r="AP200" s="43"/>
      <c r="AQ200" s="43"/>
      <c r="AR200" s="43"/>
    </row>
    <row r="201" spans="1:44">
      <c r="A201" s="32"/>
      <c r="B201" s="32"/>
      <c r="C201" s="32" t="s">
        <v>50</v>
      </c>
      <c r="D201" s="32"/>
      <c r="E201" s="32" t="s">
        <v>51</v>
      </c>
      <c r="F201" s="33">
        <v>2022</v>
      </c>
      <c r="G201" s="33">
        <v>2023</v>
      </c>
      <c r="H201" s="33">
        <v>2024</v>
      </c>
      <c r="I201" s="33">
        <v>2025</v>
      </c>
      <c r="J201" s="33">
        <v>2026</v>
      </c>
      <c r="K201" s="33">
        <v>2027</v>
      </c>
      <c r="L201" s="33">
        <v>2028</v>
      </c>
      <c r="M201" s="33">
        <v>2029</v>
      </c>
      <c r="N201" s="33">
        <v>2030</v>
      </c>
      <c r="O201" s="33">
        <v>2031</v>
      </c>
      <c r="P201" s="33">
        <v>2032</v>
      </c>
      <c r="Q201" s="33">
        <v>2033</v>
      </c>
      <c r="R201" s="33">
        <v>2034</v>
      </c>
      <c r="S201" s="33">
        <v>2035</v>
      </c>
      <c r="T201" s="33">
        <v>2036</v>
      </c>
      <c r="U201" s="33">
        <v>2037</v>
      </c>
      <c r="V201" s="33">
        <v>2038</v>
      </c>
      <c r="W201" s="33">
        <v>2039</v>
      </c>
      <c r="X201" s="33">
        <v>2040</v>
      </c>
      <c r="Y201" s="33">
        <v>2041</v>
      </c>
      <c r="Z201" s="33">
        <v>2042</v>
      </c>
      <c r="AA201" s="33">
        <v>2043</v>
      </c>
      <c r="AB201" s="33">
        <v>2044</v>
      </c>
      <c r="AC201" s="33">
        <v>2045</v>
      </c>
      <c r="AD201" s="33">
        <v>2046</v>
      </c>
      <c r="AE201" s="33">
        <v>2047</v>
      </c>
      <c r="AF201" s="33">
        <v>2048</v>
      </c>
      <c r="AG201" s="33">
        <v>2049</v>
      </c>
      <c r="AH201" s="33">
        <v>2050</v>
      </c>
      <c r="AI201" s="33">
        <v>2051</v>
      </c>
      <c r="AJ201" s="33">
        <v>2052</v>
      </c>
      <c r="AK201" s="33">
        <v>2053</v>
      </c>
      <c r="AL201" s="33">
        <v>2054</v>
      </c>
      <c r="AM201" s="33">
        <v>2055</v>
      </c>
      <c r="AN201" s="33">
        <v>2056</v>
      </c>
      <c r="AO201" s="33">
        <v>2057</v>
      </c>
      <c r="AP201" s="33">
        <v>2058</v>
      </c>
      <c r="AQ201" s="33">
        <v>2059</v>
      </c>
      <c r="AR201" s="33">
        <v>2060</v>
      </c>
    </row>
    <row r="202" spans="1:44">
      <c r="A202" s="12"/>
      <c r="B202" s="12" t="s">
        <v>205</v>
      </c>
      <c r="C202" s="8" t="s">
        <v>170</v>
      </c>
      <c r="D202" s="8"/>
      <c r="E202" s="34" t="s">
        <v>67</v>
      </c>
      <c r="F202" s="39">
        <v>0.01</v>
      </c>
      <c r="G202" s="39">
        <v>0</v>
      </c>
      <c r="H202" s="39">
        <v>0</v>
      </c>
      <c r="I202" s="39">
        <v>0</v>
      </c>
      <c r="J202" s="39">
        <v>0.01</v>
      </c>
      <c r="K202" s="39">
        <v>0.08</v>
      </c>
      <c r="L202" s="39">
        <v>0.39</v>
      </c>
      <c r="M202" s="39">
        <v>0.69</v>
      </c>
      <c r="N202" s="39">
        <v>0.64</v>
      </c>
      <c r="O202" s="39">
        <v>0.6</v>
      </c>
      <c r="P202" s="39">
        <v>0.66</v>
      </c>
      <c r="Q202" s="39">
        <v>0.68</v>
      </c>
      <c r="R202" s="39">
        <v>0.75</v>
      </c>
      <c r="S202" s="39">
        <v>0.76</v>
      </c>
      <c r="T202" s="39">
        <v>0.63</v>
      </c>
      <c r="U202" s="39">
        <v>0.38</v>
      </c>
      <c r="V202" s="39">
        <v>0.19</v>
      </c>
      <c r="W202" s="39">
        <v>0.09</v>
      </c>
      <c r="X202" s="39">
        <v>0.04</v>
      </c>
      <c r="Y202" s="39">
        <v>0.02</v>
      </c>
      <c r="Z202" s="39">
        <v>0.01</v>
      </c>
      <c r="AA202" s="39">
        <v>0.01</v>
      </c>
      <c r="AB202" s="39">
        <v>0.01</v>
      </c>
      <c r="AC202" s="39">
        <v>0.02</v>
      </c>
      <c r="AD202" s="39">
        <v>0.04</v>
      </c>
      <c r="AE202" s="39">
        <v>0.04</v>
      </c>
      <c r="AF202" s="39">
        <v>0.06</v>
      </c>
      <c r="AG202" s="39">
        <v>7.0000000000000007E-2</v>
      </c>
      <c r="AH202" s="39">
        <v>0.1</v>
      </c>
      <c r="AI202" s="39">
        <v>0.11</v>
      </c>
      <c r="AJ202" s="39">
        <v>0.11</v>
      </c>
      <c r="AK202" s="39">
        <v>0.09</v>
      </c>
      <c r="AL202" s="39">
        <v>0.08</v>
      </c>
      <c r="AM202" s="39">
        <v>0.06</v>
      </c>
      <c r="AN202" s="39">
        <v>0.06</v>
      </c>
      <c r="AO202" s="39">
        <v>0.06</v>
      </c>
      <c r="AP202" s="39">
        <v>0.05</v>
      </c>
      <c r="AQ202" s="39">
        <v>0.05</v>
      </c>
      <c r="AR202" s="39">
        <v>0.05</v>
      </c>
    </row>
    <row r="203" spans="1:44">
      <c r="A203" s="40"/>
      <c r="B203" s="12"/>
      <c r="C203" s="8" t="s">
        <v>171</v>
      </c>
      <c r="D203" s="8"/>
      <c r="E203" s="34" t="s">
        <v>67</v>
      </c>
      <c r="F203" s="39">
        <v>0</v>
      </c>
      <c r="G203" s="39">
        <v>0</v>
      </c>
      <c r="H203" s="39">
        <v>0</v>
      </c>
      <c r="I203" s="39">
        <v>0</v>
      </c>
      <c r="J203" s="39">
        <v>0</v>
      </c>
      <c r="K203" s="39">
        <v>0.02</v>
      </c>
      <c r="L203" s="39">
        <v>0.1</v>
      </c>
      <c r="M203" s="39">
        <v>0.27</v>
      </c>
      <c r="N203" s="39">
        <v>0.23</v>
      </c>
      <c r="O203" s="39">
        <v>0.18</v>
      </c>
      <c r="P203" s="39">
        <v>0.25</v>
      </c>
      <c r="Q203" s="39">
        <v>0.22</v>
      </c>
      <c r="R203" s="39">
        <v>0.28999999999999998</v>
      </c>
      <c r="S203" s="39">
        <v>0.32</v>
      </c>
      <c r="T203" s="39">
        <v>0.25</v>
      </c>
      <c r="U203" s="39">
        <v>0.14000000000000001</v>
      </c>
      <c r="V203" s="39">
        <v>7.0000000000000007E-2</v>
      </c>
      <c r="W203" s="39">
        <v>0.04</v>
      </c>
      <c r="X203" s="39">
        <v>0.01</v>
      </c>
      <c r="Y203" s="39">
        <v>0</v>
      </c>
      <c r="Z203" s="39">
        <v>0</v>
      </c>
      <c r="AA203" s="39">
        <v>0.01</v>
      </c>
      <c r="AB203" s="39">
        <v>0.01</v>
      </c>
      <c r="AC203" s="39">
        <v>0.01</v>
      </c>
      <c r="AD203" s="39">
        <v>0.01</v>
      </c>
      <c r="AE203" s="39">
        <v>0.02</v>
      </c>
      <c r="AF203" s="39">
        <v>0.03</v>
      </c>
      <c r="AG203" s="39">
        <v>0.05</v>
      </c>
      <c r="AH203" s="39">
        <v>0.06</v>
      </c>
      <c r="AI203" s="39">
        <v>0.06</v>
      </c>
      <c r="AJ203" s="39">
        <v>0.06</v>
      </c>
      <c r="AK203" s="39">
        <v>0.05</v>
      </c>
      <c r="AL203" s="39">
        <v>0.04</v>
      </c>
      <c r="AM203" s="39">
        <v>0.03</v>
      </c>
      <c r="AN203" s="39">
        <v>0.03</v>
      </c>
      <c r="AO203" s="39">
        <v>0.03</v>
      </c>
      <c r="AP203" s="39">
        <v>0.02</v>
      </c>
      <c r="AQ203" s="39">
        <v>0.01</v>
      </c>
      <c r="AR203" s="39">
        <v>0.01</v>
      </c>
    </row>
    <row r="204" spans="1:44">
      <c r="A204" s="12"/>
      <c r="B204" s="12"/>
      <c r="C204" s="8" t="s">
        <v>202</v>
      </c>
      <c r="D204" s="8"/>
      <c r="E204" s="34" t="s">
        <v>67</v>
      </c>
      <c r="F204" s="39">
        <v>0</v>
      </c>
      <c r="G204" s="39">
        <v>0</v>
      </c>
      <c r="H204" s="39">
        <v>0</v>
      </c>
      <c r="I204" s="39">
        <v>0</v>
      </c>
      <c r="J204" s="39">
        <v>0</v>
      </c>
      <c r="K204" s="39">
        <v>0</v>
      </c>
      <c r="L204" s="39">
        <v>0.04</v>
      </c>
      <c r="M204" s="39">
        <v>0.16</v>
      </c>
      <c r="N204" s="39">
        <v>0.13</v>
      </c>
      <c r="O204" s="39">
        <v>0.12</v>
      </c>
      <c r="P204" s="39">
        <v>0.16</v>
      </c>
      <c r="Q204" s="39">
        <v>0.12</v>
      </c>
      <c r="R204" s="39">
        <v>0.01</v>
      </c>
      <c r="S204" s="39">
        <v>0</v>
      </c>
      <c r="T204" s="39">
        <v>0</v>
      </c>
      <c r="U204" s="39">
        <v>0</v>
      </c>
      <c r="V204" s="39">
        <v>0</v>
      </c>
      <c r="W204" s="39">
        <v>0</v>
      </c>
      <c r="X204" s="39">
        <v>0</v>
      </c>
      <c r="Y204" s="39">
        <v>0</v>
      </c>
      <c r="Z204" s="39">
        <v>0</v>
      </c>
      <c r="AA204" s="39">
        <v>0</v>
      </c>
      <c r="AB204" s="39">
        <v>0</v>
      </c>
      <c r="AC204" s="39">
        <v>0</v>
      </c>
      <c r="AD204" s="39">
        <v>0</v>
      </c>
      <c r="AE204" s="39">
        <v>0</v>
      </c>
      <c r="AF204" s="39">
        <v>0</v>
      </c>
      <c r="AG204" s="39">
        <v>0</v>
      </c>
      <c r="AH204" s="39">
        <v>0</v>
      </c>
      <c r="AI204" s="39">
        <v>0</v>
      </c>
      <c r="AJ204" s="39">
        <v>0</v>
      </c>
      <c r="AK204" s="39">
        <v>0</v>
      </c>
      <c r="AL204" s="39">
        <v>0</v>
      </c>
      <c r="AM204" s="39">
        <v>0</v>
      </c>
      <c r="AN204" s="39">
        <v>0</v>
      </c>
      <c r="AO204" s="39">
        <v>0</v>
      </c>
      <c r="AP204" s="39">
        <v>0</v>
      </c>
      <c r="AQ204" s="39">
        <v>0</v>
      </c>
      <c r="AR204" s="39">
        <v>0</v>
      </c>
    </row>
    <row r="205" spans="1:44">
      <c r="A205" s="12"/>
      <c r="B205" s="37" t="s">
        <v>206</v>
      </c>
      <c r="C205" s="8"/>
      <c r="D205" s="8"/>
      <c r="E205" s="8"/>
      <c r="F205" s="39"/>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c r="AE205" s="39"/>
      <c r="AF205" s="39"/>
      <c r="AG205" s="39"/>
      <c r="AH205" s="39"/>
      <c r="AI205" s="39"/>
      <c r="AJ205" s="39"/>
      <c r="AK205" s="39"/>
      <c r="AL205" s="39"/>
      <c r="AM205" s="39"/>
      <c r="AN205" s="39"/>
      <c r="AO205" s="39"/>
      <c r="AP205" s="39"/>
      <c r="AQ205" s="39"/>
      <c r="AR205" s="39"/>
    </row>
    <row r="206" spans="1:44">
      <c r="A206" s="12"/>
      <c r="B206" s="12"/>
      <c r="C206" s="8"/>
      <c r="D206" s="8"/>
      <c r="E206" s="8"/>
      <c r="F206" s="43"/>
      <c r="G206" s="43"/>
      <c r="H206" s="43"/>
      <c r="I206" s="43"/>
      <c r="J206" s="43"/>
      <c r="K206" s="43"/>
      <c r="L206" s="43"/>
      <c r="M206" s="43"/>
      <c r="N206" s="43"/>
      <c r="O206" s="43"/>
      <c r="P206" s="43"/>
      <c r="Q206" s="43"/>
      <c r="R206" s="43"/>
      <c r="S206" s="43"/>
      <c r="T206" s="43"/>
      <c r="U206" s="43"/>
      <c r="V206" s="43"/>
      <c r="W206" s="43"/>
      <c r="X206" s="43"/>
      <c r="Y206" s="43"/>
      <c r="Z206" s="43"/>
      <c r="AA206" s="43"/>
      <c r="AB206" s="43"/>
      <c r="AC206" s="43"/>
      <c r="AD206" s="43"/>
      <c r="AE206" s="43"/>
      <c r="AF206" s="43"/>
      <c r="AG206" s="43"/>
      <c r="AH206" s="43"/>
      <c r="AI206" s="43"/>
      <c r="AJ206" s="43"/>
      <c r="AK206" s="43"/>
      <c r="AL206" s="43"/>
      <c r="AM206" s="43"/>
      <c r="AN206" s="43"/>
      <c r="AO206" s="43"/>
      <c r="AP206" s="43"/>
      <c r="AQ206" s="43"/>
      <c r="AR206" s="43"/>
    </row>
    <row r="207" spans="1:44">
      <c r="A207" s="30" t="s">
        <v>207</v>
      </c>
      <c r="B207" s="30"/>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1"/>
      <c r="AE207" s="31"/>
      <c r="AF207" s="31"/>
      <c r="AG207" s="31"/>
      <c r="AH207" s="31"/>
      <c r="AI207" s="31"/>
      <c r="AJ207" s="31"/>
      <c r="AK207" s="31"/>
      <c r="AL207" s="31"/>
      <c r="AM207" s="31"/>
      <c r="AN207" s="31"/>
      <c r="AO207" s="31"/>
      <c r="AP207" s="31"/>
      <c r="AQ207" s="31"/>
      <c r="AR207" s="31"/>
    </row>
    <row r="208" spans="1:44">
      <c r="A208" s="32"/>
      <c r="B208" s="32"/>
      <c r="C208" s="32" t="s">
        <v>50</v>
      </c>
      <c r="D208" s="32"/>
      <c r="E208" s="32" t="s">
        <v>51</v>
      </c>
      <c r="F208" s="33">
        <v>2022</v>
      </c>
      <c r="G208" s="33">
        <v>2023</v>
      </c>
      <c r="H208" s="33">
        <v>2024</v>
      </c>
      <c r="I208" s="33">
        <v>2025</v>
      </c>
      <c r="J208" s="33">
        <v>2026</v>
      </c>
      <c r="K208" s="33">
        <v>2027</v>
      </c>
      <c r="L208" s="33">
        <v>2028</v>
      </c>
      <c r="M208" s="33">
        <v>2029</v>
      </c>
      <c r="N208" s="33">
        <v>2030</v>
      </c>
      <c r="O208" s="33">
        <v>2031</v>
      </c>
      <c r="P208" s="33">
        <v>2032</v>
      </c>
      <c r="Q208" s="33">
        <v>2033</v>
      </c>
      <c r="R208" s="33">
        <v>2034</v>
      </c>
      <c r="S208" s="33">
        <v>2035</v>
      </c>
      <c r="T208" s="33">
        <v>2036</v>
      </c>
      <c r="U208" s="33">
        <v>2037</v>
      </c>
      <c r="V208" s="33">
        <v>2038</v>
      </c>
      <c r="W208" s="33">
        <v>2039</v>
      </c>
      <c r="X208" s="33">
        <v>2040</v>
      </c>
      <c r="Y208" s="33">
        <v>2041</v>
      </c>
      <c r="Z208" s="33">
        <v>2042</v>
      </c>
      <c r="AA208" s="33">
        <v>2043</v>
      </c>
      <c r="AB208" s="33">
        <v>2044</v>
      </c>
      <c r="AC208" s="33">
        <v>2045</v>
      </c>
      <c r="AD208" s="33">
        <v>2046</v>
      </c>
      <c r="AE208" s="33">
        <v>2047</v>
      </c>
      <c r="AF208" s="33">
        <v>2048</v>
      </c>
      <c r="AG208" s="33">
        <v>2049</v>
      </c>
      <c r="AH208" s="33">
        <v>2050</v>
      </c>
      <c r="AI208" s="33">
        <v>2051</v>
      </c>
      <c r="AJ208" s="33">
        <v>2052</v>
      </c>
      <c r="AK208" s="33">
        <v>2053</v>
      </c>
      <c r="AL208" s="33">
        <v>2054</v>
      </c>
      <c r="AM208" s="33">
        <v>2055</v>
      </c>
      <c r="AN208" s="33">
        <v>2056</v>
      </c>
      <c r="AO208" s="33">
        <v>2057</v>
      </c>
      <c r="AP208" s="33">
        <v>2058</v>
      </c>
      <c r="AQ208" s="33">
        <v>2059</v>
      </c>
      <c r="AR208" s="33">
        <v>2060</v>
      </c>
    </row>
    <row r="209" spans="1:44">
      <c r="A209" s="12"/>
      <c r="B209" s="12" t="s">
        <v>208</v>
      </c>
      <c r="C209" s="8" t="s">
        <v>209</v>
      </c>
      <c r="D209" s="29"/>
      <c r="E209" s="34" t="s">
        <v>136</v>
      </c>
      <c r="F209" s="39">
        <v>9.16</v>
      </c>
      <c r="G209" s="39">
        <v>4.08</v>
      </c>
      <c r="H209" s="39">
        <v>3.4</v>
      </c>
      <c r="I209" s="39">
        <v>3.25</v>
      </c>
      <c r="J209" s="39">
        <v>3.77</v>
      </c>
      <c r="K209" s="39">
        <v>3.97</v>
      </c>
      <c r="L209" s="39">
        <v>4.41</v>
      </c>
      <c r="M209" s="39">
        <v>4.43</v>
      </c>
      <c r="N209" s="39">
        <v>3.93</v>
      </c>
      <c r="O209" s="39">
        <v>4.33</v>
      </c>
      <c r="P209" s="39">
        <v>4.29</v>
      </c>
      <c r="Q209" s="39">
        <v>4.83</v>
      </c>
      <c r="R209" s="39">
        <v>5.1100000000000003</v>
      </c>
      <c r="S209" s="39">
        <v>4.66</v>
      </c>
      <c r="T209" s="39">
        <v>4.99</v>
      </c>
      <c r="U209" s="39">
        <v>5.44</v>
      </c>
      <c r="V209" s="39">
        <v>5.12</v>
      </c>
      <c r="W209" s="39">
        <v>4.99</v>
      </c>
      <c r="X209" s="39">
        <v>5.44</v>
      </c>
      <c r="Y209" s="39">
        <v>6.53</v>
      </c>
      <c r="Z209" s="39">
        <v>7.41</v>
      </c>
      <c r="AA209" s="39">
        <v>7.13</v>
      </c>
      <c r="AB209" s="39">
        <v>7.17</v>
      </c>
      <c r="AC209" s="39">
        <v>7.28</v>
      </c>
      <c r="AD209" s="39">
        <v>7.54</v>
      </c>
      <c r="AE209" s="39">
        <v>7.56</v>
      </c>
      <c r="AF209" s="39">
        <v>7.54</v>
      </c>
      <c r="AG209" s="39">
        <v>7.68</v>
      </c>
      <c r="AH209" s="39">
        <v>7.95</v>
      </c>
      <c r="AI209" s="39">
        <v>7.61</v>
      </c>
      <c r="AJ209" s="39">
        <v>7.08</v>
      </c>
      <c r="AK209" s="39">
        <v>7.03</v>
      </c>
      <c r="AL209" s="39">
        <v>6.99</v>
      </c>
      <c r="AM209" s="39">
        <v>6.53</v>
      </c>
      <c r="AN209" s="39">
        <v>5.86</v>
      </c>
      <c r="AO209" s="39">
        <v>5.53</v>
      </c>
      <c r="AP209" s="39">
        <v>5.89</v>
      </c>
      <c r="AQ209" s="39">
        <v>4.79</v>
      </c>
      <c r="AR209" s="39">
        <v>3.77</v>
      </c>
    </row>
    <row r="210" spans="1:44">
      <c r="A210" s="12"/>
      <c r="B210" s="12"/>
      <c r="C210" s="8" t="s">
        <v>140</v>
      </c>
      <c r="D210" s="29"/>
      <c r="E210" s="34" t="s">
        <v>136</v>
      </c>
      <c r="F210" s="39">
        <v>16.14</v>
      </c>
      <c r="G210" s="39">
        <v>12.49</v>
      </c>
      <c r="H210" s="39">
        <v>10.43</v>
      </c>
      <c r="I210" s="39">
        <v>8.1</v>
      </c>
      <c r="J210" s="39">
        <v>6.95</v>
      </c>
      <c r="K210" s="39">
        <v>6.01</v>
      </c>
      <c r="L210" s="39">
        <v>4.9000000000000004</v>
      </c>
      <c r="M210" s="39">
        <v>4.1399999999999997</v>
      </c>
      <c r="N210" s="39">
        <v>3.22</v>
      </c>
      <c r="O210" s="39">
        <v>3.52</v>
      </c>
      <c r="P210" s="39">
        <v>3.43</v>
      </c>
      <c r="Q210" s="39">
        <v>3.76</v>
      </c>
      <c r="R210" s="39">
        <v>3.58</v>
      </c>
      <c r="S210" s="39">
        <v>3.48</v>
      </c>
      <c r="T210" s="39">
        <v>4.2</v>
      </c>
      <c r="U210" s="39">
        <v>5.05</v>
      </c>
      <c r="V210" s="39">
        <v>6.63</v>
      </c>
      <c r="W210" s="39">
        <v>7.39</v>
      </c>
      <c r="X210" s="39">
        <v>8.01</v>
      </c>
      <c r="Y210" s="39">
        <v>8.56</v>
      </c>
      <c r="Z210" s="39">
        <v>10.59</v>
      </c>
      <c r="AA210" s="39">
        <v>10.31</v>
      </c>
      <c r="AB210" s="39">
        <v>10.09</v>
      </c>
      <c r="AC210" s="39">
        <v>10.37</v>
      </c>
      <c r="AD210" s="39">
        <v>9.93</v>
      </c>
      <c r="AE210" s="39">
        <v>7.67</v>
      </c>
      <c r="AF210" s="39">
        <v>6.64</v>
      </c>
      <c r="AG210" s="39">
        <v>5.5</v>
      </c>
      <c r="AH210" s="39">
        <v>4.9400000000000004</v>
      </c>
      <c r="AI210" s="39">
        <v>5.18</v>
      </c>
      <c r="AJ210" s="39">
        <v>4.2</v>
      </c>
      <c r="AK210" s="39">
        <v>4.62</v>
      </c>
      <c r="AL210" s="39">
        <v>4.54</v>
      </c>
      <c r="AM210" s="39">
        <v>4.51</v>
      </c>
      <c r="AN210" s="39">
        <v>3.8</v>
      </c>
      <c r="AO210" s="39">
        <v>3.31</v>
      </c>
      <c r="AP210" s="39">
        <v>2.95</v>
      </c>
      <c r="AQ210" s="39">
        <v>3.57</v>
      </c>
      <c r="AR210" s="39">
        <v>4.1900000000000004</v>
      </c>
    </row>
    <row r="211" spans="1:44">
      <c r="A211" s="12"/>
      <c r="B211" s="12"/>
      <c r="C211" s="8" t="s">
        <v>210</v>
      </c>
      <c r="D211" s="29"/>
      <c r="E211" s="34" t="s">
        <v>136</v>
      </c>
      <c r="F211" s="39">
        <v>10.9</v>
      </c>
      <c r="G211" s="39">
        <v>12.82</v>
      </c>
      <c r="H211" s="39">
        <v>11.56</v>
      </c>
      <c r="I211" s="39">
        <v>10.19</v>
      </c>
      <c r="J211" s="39">
        <v>9.6</v>
      </c>
      <c r="K211" s="39">
        <v>8.89</v>
      </c>
      <c r="L211" s="39">
        <v>7.56</v>
      </c>
      <c r="M211" s="39">
        <v>6.6</v>
      </c>
      <c r="N211" s="39">
        <v>5.1100000000000003</v>
      </c>
      <c r="O211" s="39">
        <v>5.24</v>
      </c>
      <c r="P211" s="39">
        <v>4.75</v>
      </c>
      <c r="Q211" s="39">
        <v>4.7300000000000004</v>
      </c>
      <c r="R211" s="39">
        <v>4.54</v>
      </c>
      <c r="S211" s="39">
        <v>3.82</v>
      </c>
      <c r="T211" s="39">
        <v>3.59</v>
      </c>
      <c r="U211" s="39">
        <v>3.81</v>
      </c>
      <c r="V211" s="39">
        <v>3.33</v>
      </c>
      <c r="W211" s="39">
        <v>4.24</v>
      </c>
      <c r="X211" s="39">
        <v>4.66</v>
      </c>
      <c r="Y211" s="39">
        <v>4.59</v>
      </c>
      <c r="Z211" s="39">
        <v>4.87</v>
      </c>
      <c r="AA211" s="39">
        <v>4.47</v>
      </c>
      <c r="AB211" s="39">
        <v>3.92</v>
      </c>
      <c r="AC211" s="39">
        <v>3.36</v>
      </c>
      <c r="AD211" s="39">
        <v>3.03</v>
      </c>
      <c r="AE211" s="39">
        <v>3.43</v>
      </c>
      <c r="AF211" s="39">
        <v>2.82</v>
      </c>
      <c r="AG211" s="39">
        <v>2.63</v>
      </c>
      <c r="AH211" s="39">
        <v>2.39</v>
      </c>
      <c r="AI211" s="39">
        <v>2.5099999999999998</v>
      </c>
      <c r="AJ211" s="39">
        <v>2.35</v>
      </c>
      <c r="AK211" s="39">
        <v>2.65</v>
      </c>
      <c r="AL211" s="39">
        <v>2.83</v>
      </c>
      <c r="AM211" s="39">
        <v>2.71</v>
      </c>
      <c r="AN211" s="39">
        <v>2.4</v>
      </c>
      <c r="AO211" s="39">
        <v>2.0499999999999998</v>
      </c>
      <c r="AP211" s="39">
        <v>1.72</v>
      </c>
      <c r="AQ211" s="39">
        <v>1.37</v>
      </c>
      <c r="AR211" s="39">
        <v>1.28</v>
      </c>
    </row>
    <row r="212" spans="1:44">
      <c r="A212" s="12"/>
      <c r="B212" s="12"/>
      <c r="C212" s="8" t="s">
        <v>211</v>
      </c>
      <c r="D212" s="29"/>
      <c r="E212" s="34" t="s">
        <v>136</v>
      </c>
      <c r="F212" s="39">
        <v>20.49</v>
      </c>
      <c r="G212" s="39">
        <v>16.690000000000001</v>
      </c>
      <c r="H212" s="39">
        <v>19.579999999999998</v>
      </c>
      <c r="I212" s="39">
        <v>20.66</v>
      </c>
      <c r="J212" s="39">
        <v>19.82</v>
      </c>
      <c r="K212" s="39">
        <v>18.079999999999998</v>
      </c>
      <c r="L212" s="39">
        <v>16.309999999999999</v>
      </c>
      <c r="M212" s="39">
        <v>14.71</v>
      </c>
      <c r="N212" s="39">
        <v>12.79</v>
      </c>
      <c r="O212" s="39">
        <v>13.74</v>
      </c>
      <c r="P212" s="39">
        <v>12.54</v>
      </c>
      <c r="Q212" s="39">
        <v>12.31</v>
      </c>
      <c r="R212" s="39">
        <v>11.93</v>
      </c>
      <c r="S212" s="39">
        <v>10.64</v>
      </c>
      <c r="T212" s="39">
        <v>10.51</v>
      </c>
      <c r="U212" s="39">
        <v>10.39</v>
      </c>
      <c r="V212" s="39">
        <v>10.94</v>
      </c>
      <c r="W212" s="39">
        <v>11.72</v>
      </c>
      <c r="X212" s="39">
        <v>10</v>
      </c>
      <c r="Y212" s="39">
        <v>9.26</v>
      </c>
      <c r="Z212" s="39">
        <v>8.6300000000000008</v>
      </c>
      <c r="AA212" s="39">
        <v>7.42</v>
      </c>
      <c r="AB212" s="39">
        <v>6.93</v>
      </c>
      <c r="AC212" s="39">
        <v>6.82</v>
      </c>
      <c r="AD212" s="39">
        <v>5.32</v>
      </c>
      <c r="AE212" s="39">
        <v>4.33</v>
      </c>
      <c r="AF212" s="39">
        <v>3.45</v>
      </c>
      <c r="AG212" s="39">
        <v>3.32</v>
      </c>
      <c r="AH212" s="39">
        <v>3.21</v>
      </c>
      <c r="AI212" s="39">
        <v>2.96</v>
      </c>
      <c r="AJ212" s="39">
        <v>3.51</v>
      </c>
      <c r="AK212" s="39">
        <v>3.37</v>
      </c>
      <c r="AL212" s="39">
        <v>3.38</v>
      </c>
      <c r="AM212" s="39">
        <v>3.52</v>
      </c>
      <c r="AN212" s="39">
        <v>3.21</v>
      </c>
      <c r="AO212" s="39">
        <v>3.21</v>
      </c>
      <c r="AP212" s="39">
        <v>3.14</v>
      </c>
      <c r="AQ212" s="39">
        <v>2.97</v>
      </c>
      <c r="AR212" s="39">
        <v>2.5499999999999998</v>
      </c>
    </row>
    <row r="213" spans="1:44">
      <c r="A213" s="12"/>
      <c r="B213" s="12"/>
      <c r="C213" s="8" t="s">
        <v>212</v>
      </c>
      <c r="D213" s="29"/>
      <c r="E213" s="34" t="s">
        <v>136</v>
      </c>
      <c r="F213" s="39">
        <v>15.55</v>
      </c>
      <c r="G213" s="39">
        <v>16.739999999999998</v>
      </c>
      <c r="H213" s="39">
        <v>23.14</v>
      </c>
      <c r="I213" s="39">
        <v>27.56</v>
      </c>
      <c r="J213" s="39">
        <v>26.38</v>
      </c>
      <c r="K213" s="39">
        <v>25.12</v>
      </c>
      <c r="L213" s="39">
        <v>23.15</v>
      </c>
      <c r="M213" s="39">
        <v>21.18</v>
      </c>
      <c r="N213" s="39">
        <v>20.53</v>
      </c>
      <c r="O213" s="39">
        <v>19.75</v>
      </c>
      <c r="P213" s="39">
        <v>19.61</v>
      </c>
      <c r="Q213" s="39">
        <v>18.84</v>
      </c>
      <c r="R213" s="39">
        <v>18.190000000000001</v>
      </c>
      <c r="S213" s="39">
        <v>18.3</v>
      </c>
      <c r="T213" s="39">
        <v>18.170000000000002</v>
      </c>
      <c r="U213" s="39">
        <v>17.559999999999999</v>
      </c>
      <c r="V213" s="39">
        <v>18.07</v>
      </c>
      <c r="W213" s="39">
        <v>17.47</v>
      </c>
      <c r="X213" s="39">
        <v>16.97</v>
      </c>
      <c r="Y213" s="39">
        <v>15.75</v>
      </c>
      <c r="Z213" s="39">
        <v>14.19</v>
      </c>
      <c r="AA213" s="39">
        <v>14.43</v>
      </c>
      <c r="AB213" s="39">
        <v>15.23</v>
      </c>
      <c r="AC213" s="39">
        <v>14.6</v>
      </c>
      <c r="AD213" s="39">
        <v>13.76</v>
      </c>
      <c r="AE213" s="39">
        <v>12.82</v>
      </c>
      <c r="AF213" s="39">
        <v>10.97</v>
      </c>
      <c r="AG213" s="39">
        <v>9.3800000000000008</v>
      </c>
      <c r="AH213" s="39">
        <v>8.7899999999999991</v>
      </c>
      <c r="AI213" s="39">
        <v>8.7200000000000006</v>
      </c>
      <c r="AJ213" s="39">
        <v>7.83</v>
      </c>
      <c r="AK213" s="39">
        <v>7.8</v>
      </c>
      <c r="AL213" s="39">
        <v>7.4</v>
      </c>
      <c r="AM213" s="39">
        <v>7.26</v>
      </c>
      <c r="AN213" s="39">
        <v>7.71</v>
      </c>
      <c r="AO213" s="39">
        <v>7.21</v>
      </c>
      <c r="AP213" s="39">
        <v>6.76</v>
      </c>
      <c r="AQ213" s="39">
        <v>6.48</v>
      </c>
      <c r="AR213" s="39">
        <v>5.91</v>
      </c>
    </row>
    <row r="214" spans="1:44">
      <c r="A214" s="12"/>
      <c r="B214" s="12"/>
      <c r="C214" s="8" t="s">
        <v>213</v>
      </c>
      <c r="D214" s="29"/>
      <c r="E214" s="34" t="s">
        <v>136</v>
      </c>
      <c r="F214" s="39">
        <v>27.77</v>
      </c>
      <c r="G214" s="39">
        <v>37.19</v>
      </c>
      <c r="H214" s="39">
        <v>31.9</v>
      </c>
      <c r="I214" s="39">
        <v>30.23</v>
      </c>
      <c r="J214" s="39">
        <v>33.479999999999997</v>
      </c>
      <c r="K214" s="39">
        <v>37.93</v>
      </c>
      <c r="L214" s="39">
        <v>43.67</v>
      </c>
      <c r="M214" s="39">
        <v>48.94</v>
      </c>
      <c r="N214" s="39">
        <v>54.42</v>
      </c>
      <c r="O214" s="39">
        <v>53.41</v>
      </c>
      <c r="P214" s="39">
        <v>55.39</v>
      </c>
      <c r="Q214" s="39">
        <v>55.54</v>
      </c>
      <c r="R214" s="39">
        <v>56.64</v>
      </c>
      <c r="S214" s="39">
        <v>59.09</v>
      </c>
      <c r="T214" s="39">
        <v>58.54</v>
      </c>
      <c r="U214" s="39">
        <v>57.74</v>
      </c>
      <c r="V214" s="39">
        <v>55.91</v>
      </c>
      <c r="W214" s="39">
        <v>54.2</v>
      </c>
      <c r="X214" s="39">
        <v>54.91</v>
      </c>
      <c r="Y214" s="39">
        <v>55.31</v>
      </c>
      <c r="Z214" s="39">
        <v>54.3</v>
      </c>
      <c r="AA214" s="39">
        <v>56.24</v>
      </c>
      <c r="AB214" s="39">
        <v>56.67</v>
      </c>
      <c r="AC214" s="39">
        <v>57.57</v>
      </c>
      <c r="AD214" s="39">
        <v>60.42</v>
      </c>
      <c r="AE214" s="39">
        <v>64.2</v>
      </c>
      <c r="AF214" s="39">
        <v>68.58</v>
      </c>
      <c r="AG214" s="39">
        <v>71.48</v>
      </c>
      <c r="AH214" s="39">
        <v>72.73</v>
      </c>
      <c r="AI214" s="39">
        <v>73.010000000000005</v>
      </c>
      <c r="AJ214" s="39">
        <v>75.040000000000006</v>
      </c>
      <c r="AK214" s="39">
        <v>74.53</v>
      </c>
      <c r="AL214" s="39">
        <v>74.86</v>
      </c>
      <c r="AM214" s="39">
        <v>75.47</v>
      </c>
      <c r="AN214" s="39">
        <v>77.010000000000005</v>
      </c>
      <c r="AO214" s="39">
        <v>78.69</v>
      </c>
      <c r="AP214" s="39">
        <v>79.540000000000006</v>
      </c>
      <c r="AQ214" s="39">
        <v>80.81</v>
      </c>
      <c r="AR214" s="39">
        <v>82.3</v>
      </c>
    </row>
    <row r="215" spans="1:44">
      <c r="A215" s="12"/>
      <c r="B215" s="12"/>
      <c r="C215" s="8"/>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row>
    <row r="216" spans="1:44">
      <c r="A216" s="32"/>
      <c r="B216" s="32"/>
      <c r="C216" s="32" t="s">
        <v>50</v>
      </c>
      <c r="D216" s="32"/>
      <c r="E216" s="32" t="s">
        <v>51</v>
      </c>
      <c r="F216" s="33">
        <v>2022</v>
      </c>
      <c r="G216" s="33">
        <v>2023</v>
      </c>
      <c r="H216" s="33">
        <v>2024</v>
      </c>
      <c r="I216" s="33">
        <v>2025</v>
      </c>
      <c r="J216" s="33">
        <v>2026</v>
      </c>
      <c r="K216" s="33">
        <v>2027</v>
      </c>
      <c r="L216" s="33">
        <v>2028</v>
      </c>
      <c r="M216" s="33">
        <v>2029</v>
      </c>
      <c r="N216" s="33">
        <v>2030</v>
      </c>
      <c r="O216" s="33">
        <v>2031</v>
      </c>
      <c r="P216" s="33">
        <v>2032</v>
      </c>
      <c r="Q216" s="33">
        <v>2033</v>
      </c>
      <c r="R216" s="33">
        <v>2034</v>
      </c>
      <c r="S216" s="33">
        <v>2035</v>
      </c>
      <c r="T216" s="33">
        <v>2036</v>
      </c>
      <c r="U216" s="33">
        <v>2037</v>
      </c>
      <c r="V216" s="33">
        <v>2038</v>
      </c>
      <c r="W216" s="33">
        <v>2039</v>
      </c>
      <c r="X216" s="33">
        <v>2040</v>
      </c>
      <c r="Y216" s="33">
        <v>2041</v>
      </c>
      <c r="Z216" s="33">
        <v>2042</v>
      </c>
      <c r="AA216" s="33">
        <v>2043</v>
      </c>
      <c r="AB216" s="33">
        <v>2044</v>
      </c>
      <c r="AC216" s="33">
        <v>2045</v>
      </c>
      <c r="AD216" s="33">
        <v>2046</v>
      </c>
      <c r="AE216" s="33">
        <v>2047</v>
      </c>
      <c r="AF216" s="33">
        <v>2048</v>
      </c>
      <c r="AG216" s="33">
        <v>2049</v>
      </c>
      <c r="AH216" s="33">
        <v>2050</v>
      </c>
      <c r="AI216" s="33">
        <v>2051</v>
      </c>
      <c r="AJ216" s="33">
        <v>2052</v>
      </c>
      <c r="AK216" s="33">
        <v>2053</v>
      </c>
      <c r="AL216" s="33">
        <v>2054</v>
      </c>
      <c r="AM216" s="33">
        <v>2055</v>
      </c>
      <c r="AN216" s="33">
        <v>2056</v>
      </c>
      <c r="AO216" s="33">
        <v>2057</v>
      </c>
      <c r="AP216" s="33">
        <v>2058</v>
      </c>
      <c r="AQ216" s="33">
        <v>2059</v>
      </c>
      <c r="AR216" s="33">
        <v>2060</v>
      </c>
    </row>
    <row r="217" spans="1:44">
      <c r="A217" s="12"/>
      <c r="B217" s="12" t="s">
        <v>214</v>
      </c>
      <c r="C217" s="8" t="s">
        <v>209</v>
      </c>
      <c r="D217" s="29"/>
      <c r="E217" s="34" t="s">
        <v>136</v>
      </c>
      <c r="F217" s="39">
        <v>19.07</v>
      </c>
      <c r="G217" s="39">
        <v>12.77</v>
      </c>
      <c r="H217" s="39">
        <v>4.0999999999999996</v>
      </c>
      <c r="I217" s="39">
        <v>1.69</v>
      </c>
      <c r="J217" s="39">
        <v>1.31</v>
      </c>
      <c r="K217" s="39">
        <v>1.58</v>
      </c>
      <c r="L217" s="39">
        <v>1.66</v>
      </c>
      <c r="M217" s="39">
        <v>1.85</v>
      </c>
      <c r="N217" s="39">
        <v>1.68</v>
      </c>
      <c r="O217" s="39">
        <v>1.66</v>
      </c>
      <c r="P217" s="39">
        <v>1.57</v>
      </c>
      <c r="Q217" s="39">
        <v>1.62</v>
      </c>
      <c r="R217" s="39">
        <v>1.62</v>
      </c>
      <c r="S217" s="39">
        <v>1.48</v>
      </c>
      <c r="T217" s="39">
        <v>1.46</v>
      </c>
      <c r="U217" s="39">
        <v>1.52</v>
      </c>
      <c r="V217" s="39">
        <v>1.19</v>
      </c>
      <c r="W217" s="39">
        <v>0.65</v>
      </c>
      <c r="X217" s="39">
        <v>0.56000000000000005</v>
      </c>
      <c r="Y217" s="39">
        <v>0.36</v>
      </c>
      <c r="Z217" s="39">
        <v>0.3</v>
      </c>
      <c r="AA217" s="39">
        <v>0.39</v>
      </c>
      <c r="AB217" s="39">
        <v>0.42</v>
      </c>
      <c r="AC217" s="39">
        <v>0.49</v>
      </c>
      <c r="AD217" s="39">
        <v>0.54</v>
      </c>
      <c r="AE217" s="39">
        <v>0.67</v>
      </c>
      <c r="AF217" s="39">
        <v>0.75</v>
      </c>
      <c r="AG217" s="39">
        <v>1.02</v>
      </c>
      <c r="AH217" s="39">
        <v>1.56</v>
      </c>
      <c r="AI217" s="39">
        <v>0.99</v>
      </c>
      <c r="AJ217" s="39">
        <v>1.26</v>
      </c>
      <c r="AK217" s="39">
        <v>1.1399999999999999</v>
      </c>
      <c r="AL217" s="39">
        <v>0.99</v>
      </c>
      <c r="AM217" s="39">
        <v>0.87</v>
      </c>
      <c r="AN217" s="39">
        <v>0.76</v>
      </c>
      <c r="AO217" s="39">
        <v>0.56999999999999995</v>
      </c>
      <c r="AP217" s="39">
        <v>0.57999999999999996</v>
      </c>
      <c r="AQ217" s="39">
        <v>0.18</v>
      </c>
      <c r="AR217" s="39">
        <v>0.11</v>
      </c>
    </row>
    <row r="218" spans="1:44">
      <c r="A218" s="12"/>
      <c r="B218" s="12"/>
      <c r="C218" s="8" t="s">
        <v>140</v>
      </c>
      <c r="D218" s="29"/>
      <c r="E218" s="34" t="s">
        <v>136</v>
      </c>
      <c r="F218" s="39">
        <v>12.94</v>
      </c>
      <c r="G218" s="39">
        <v>15.03</v>
      </c>
      <c r="H218" s="39">
        <v>5.39</v>
      </c>
      <c r="I218" s="39">
        <v>1.74</v>
      </c>
      <c r="J218" s="39">
        <v>1.43</v>
      </c>
      <c r="K218" s="39">
        <v>1.07</v>
      </c>
      <c r="L218" s="39">
        <v>0.92</v>
      </c>
      <c r="M218" s="39">
        <v>0.93</v>
      </c>
      <c r="N218" s="39">
        <v>0.74</v>
      </c>
      <c r="O218" s="39">
        <v>0.69</v>
      </c>
      <c r="P218" s="39">
        <v>0.62</v>
      </c>
      <c r="Q218" s="39">
        <v>0.66</v>
      </c>
      <c r="R218" s="39">
        <v>0.62</v>
      </c>
      <c r="S218" s="39">
        <v>0.56000000000000005</v>
      </c>
      <c r="T218" s="39">
        <v>0.65</v>
      </c>
      <c r="U218" s="39">
        <v>0.59</v>
      </c>
      <c r="V218" s="39">
        <v>0.51</v>
      </c>
      <c r="W218" s="39">
        <v>0.75</v>
      </c>
      <c r="X218" s="39">
        <v>0.57999999999999996</v>
      </c>
      <c r="Y218" s="39">
        <v>0.78</v>
      </c>
      <c r="Z218" s="39">
        <v>0.71</v>
      </c>
      <c r="AA218" s="39">
        <v>0.43</v>
      </c>
      <c r="AB218" s="39">
        <v>0.4</v>
      </c>
      <c r="AC218" s="39">
        <v>0.47</v>
      </c>
      <c r="AD218" s="39">
        <v>0.53</v>
      </c>
      <c r="AE218" s="39">
        <v>0.47</v>
      </c>
      <c r="AF218" s="39">
        <v>0.54</v>
      </c>
      <c r="AG218" s="39">
        <v>0.77</v>
      </c>
      <c r="AH218" s="39">
        <v>0.7</v>
      </c>
      <c r="AI218" s="39">
        <v>0.76</v>
      </c>
      <c r="AJ218" s="39">
        <v>0.47</v>
      </c>
      <c r="AK218" s="39">
        <v>0.4</v>
      </c>
      <c r="AL218" s="39">
        <v>0.45</v>
      </c>
      <c r="AM218" s="39">
        <v>0.28999999999999998</v>
      </c>
      <c r="AN218" s="39">
        <v>0.23</v>
      </c>
      <c r="AO218" s="39">
        <v>0.25</v>
      </c>
      <c r="AP218" s="39">
        <v>0.17</v>
      </c>
      <c r="AQ218" s="39">
        <v>0.31</v>
      </c>
      <c r="AR218" s="39">
        <v>0.22</v>
      </c>
    </row>
    <row r="219" spans="1:44">
      <c r="A219" s="12"/>
      <c r="B219" s="12"/>
      <c r="C219" s="8" t="s">
        <v>210</v>
      </c>
      <c r="D219" s="29"/>
      <c r="E219" s="34" t="s">
        <v>136</v>
      </c>
      <c r="F219" s="39">
        <v>9.3000000000000007</v>
      </c>
      <c r="G219" s="39">
        <v>12.07</v>
      </c>
      <c r="H219" s="39">
        <v>5.0599999999999996</v>
      </c>
      <c r="I219" s="39">
        <v>1.88</v>
      </c>
      <c r="J219" s="39">
        <v>0.92</v>
      </c>
      <c r="K219" s="39">
        <v>0.78</v>
      </c>
      <c r="L219" s="39">
        <v>0.75</v>
      </c>
      <c r="M219" s="39">
        <v>0.72</v>
      </c>
      <c r="N219" s="39">
        <v>0.66</v>
      </c>
      <c r="O219" s="39">
        <v>0.59</v>
      </c>
      <c r="P219" s="39">
        <v>0.63</v>
      </c>
      <c r="Q219" s="39">
        <v>0.62</v>
      </c>
      <c r="R219" s="39">
        <v>0.61</v>
      </c>
      <c r="S219" s="39">
        <v>0.47</v>
      </c>
      <c r="T219" s="39">
        <v>0.55000000000000004</v>
      </c>
      <c r="U219" s="39">
        <v>0.53</v>
      </c>
      <c r="V219" s="39">
        <v>0.41</v>
      </c>
      <c r="W219" s="39">
        <v>0.52</v>
      </c>
      <c r="X219" s="39">
        <v>0.75</v>
      </c>
      <c r="Y219" s="39">
        <v>0.63</v>
      </c>
      <c r="Z219" s="39">
        <v>0.73</v>
      </c>
      <c r="AA219" s="39">
        <v>0.46</v>
      </c>
      <c r="AB219" s="39">
        <v>0.42</v>
      </c>
      <c r="AC219" s="39">
        <v>0.32</v>
      </c>
      <c r="AD219" s="39">
        <v>0.45</v>
      </c>
      <c r="AE219" s="39">
        <v>0.31</v>
      </c>
      <c r="AF219" s="39">
        <v>0.31</v>
      </c>
      <c r="AG219" s="39">
        <v>0.52</v>
      </c>
      <c r="AH219" s="39">
        <v>0.53</v>
      </c>
      <c r="AI219" s="39">
        <v>0.42</v>
      </c>
      <c r="AJ219" s="39">
        <v>0.56000000000000005</v>
      </c>
      <c r="AK219" s="39">
        <v>0.45</v>
      </c>
      <c r="AL219" s="39">
        <v>0.33</v>
      </c>
      <c r="AM219" s="39">
        <v>0.3</v>
      </c>
      <c r="AN219" s="39">
        <v>0.26</v>
      </c>
      <c r="AO219" s="39">
        <v>0.17</v>
      </c>
      <c r="AP219" s="39">
        <v>0.22</v>
      </c>
      <c r="AQ219" s="39">
        <v>0.1</v>
      </c>
      <c r="AR219" s="39">
        <v>0.2</v>
      </c>
    </row>
    <row r="220" spans="1:44">
      <c r="A220" s="12"/>
      <c r="B220" s="12"/>
      <c r="C220" s="8" t="s">
        <v>211</v>
      </c>
      <c r="D220" s="29"/>
      <c r="E220" s="34" t="s">
        <v>136</v>
      </c>
      <c r="F220" s="39">
        <v>10.49</v>
      </c>
      <c r="G220" s="39">
        <v>15.5</v>
      </c>
      <c r="H220" s="39">
        <v>11.84</v>
      </c>
      <c r="I220" s="39">
        <v>3.08</v>
      </c>
      <c r="J220" s="39">
        <v>1.47</v>
      </c>
      <c r="K220" s="39">
        <v>1.24</v>
      </c>
      <c r="L220" s="39">
        <v>1.0900000000000001</v>
      </c>
      <c r="M220" s="39">
        <v>0.91</v>
      </c>
      <c r="N220" s="39">
        <v>0.71</v>
      </c>
      <c r="O220" s="39">
        <v>0.91</v>
      </c>
      <c r="P220" s="39">
        <v>0.81</v>
      </c>
      <c r="Q220" s="39">
        <v>0.95</v>
      </c>
      <c r="R220" s="39">
        <v>0.85</v>
      </c>
      <c r="S220" s="39">
        <v>0.82</v>
      </c>
      <c r="T220" s="39">
        <v>0.71</v>
      </c>
      <c r="U220" s="39">
        <v>0.76</v>
      </c>
      <c r="V220" s="39">
        <v>0.82</v>
      </c>
      <c r="W220" s="39">
        <v>0.64</v>
      </c>
      <c r="X220" s="39">
        <v>0.55000000000000004</v>
      </c>
      <c r="Y220" s="39">
        <v>0.56999999999999995</v>
      </c>
      <c r="Z220" s="39">
        <v>0.75</v>
      </c>
      <c r="AA220" s="39">
        <v>0.77</v>
      </c>
      <c r="AB220" s="39">
        <v>0.88</v>
      </c>
      <c r="AC220" s="39">
        <v>0.67</v>
      </c>
      <c r="AD220" s="39">
        <v>0.67</v>
      </c>
      <c r="AE220" s="39">
        <v>0.62</v>
      </c>
      <c r="AF220" s="39">
        <v>0.6</v>
      </c>
      <c r="AG220" s="39">
        <v>0.8</v>
      </c>
      <c r="AH220" s="39">
        <v>1.01</v>
      </c>
      <c r="AI220" s="39">
        <v>0.54</v>
      </c>
      <c r="AJ220" s="39">
        <v>0.44</v>
      </c>
      <c r="AK220" s="39">
        <v>0.66</v>
      </c>
      <c r="AL220" s="39">
        <v>0.55000000000000004</v>
      </c>
      <c r="AM220" s="39">
        <v>0.43</v>
      </c>
      <c r="AN220" s="39">
        <v>0.4</v>
      </c>
      <c r="AO220" s="39">
        <v>0.27</v>
      </c>
      <c r="AP220" s="39">
        <v>0.35</v>
      </c>
      <c r="AQ220" s="39">
        <v>0.26</v>
      </c>
      <c r="AR220" s="39">
        <v>0.23</v>
      </c>
    </row>
    <row r="221" spans="1:44">
      <c r="A221" s="12"/>
      <c r="B221" s="12"/>
      <c r="C221" s="8" t="s">
        <v>212</v>
      </c>
      <c r="D221" s="29"/>
      <c r="E221" s="34" t="s">
        <v>136</v>
      </c>
      <c r="F221" s="39">
        <v>7.92</v>
      </c>
      <c r="G221" s="39">
        <v>13.09</v>
      </c>
      <c r="H221" s="39">
        <v>16.7</v>
      </c>
      <c r="I221" s="39">
        <v>5.65</v>
      </c>
      <c r="J221" s="39">
        <v>2.29</v>
      </c>
      <c r="K221" s="39">
        <v>1.86</v>
      </c>
      <c r="L221" s="39">
        <v>1.28</v>
      </c>
      <c r="M221" s="39">
        <v>1.24</v>
      </c>
      <c r="N221" s="39">
        <v>1.04</v>
      </c>
      <c r="O221" s="39">
        <v>1.36</v>
      </c>
      <c r="P221" s="39">
        <v>1.25</v>
      </c>
      <c r="Q221" s="39">
        <v>1.28</v>
      </c>
      <c r="R221" s="39">
        <v>1.56</v>
      </c>
      <c r="S221" s="39">
        <v>1.24</v>
      </c>
      <c r="T221" s="39">
        <v>1.31</v>
      </c>
      <c r="U221" s="39">
        <v>1.42</v>
      </c>
      <c r="V221" s="39">
        <v>1.52</v>
      </c>
      <c r="W221" s="39">
        <v>1.28</v>
      </c>
      <c r="X221" s="39">
        <v>1.1599999999999999</v>
      </c>
      <c r="Y221" s="39">
        <v>1.1399999999999999</v>
      </c>
      <c r="Z221" s="39">
        <v>1.4</v>
      </c>
      <c r="AA221" s="39">
        <v>1.5</v>
      </c>
      <c r="AB221" s="39">
        <v>1.43</v>
      </c>
      <c r="AC221" s="39">
        <v>1.37</v>
      </c>
      <c r="AD221" s="39">
        <v>1.38</v>
      </c>
      <c r="AE221" s="39">
        <v>1.03</v>
      </c>
      <c r="AF221" s="39">
        <v>1.1000000000000001</v>
      </c>
      <c r="AG221" s="39">
        <v>1.23</v>
      </c>
      <c r="AH221" s="39">
        <v>1.21</v>
      </c>
      <c r="AI221" s="39">
        <v>1.18</v>
      </c>
      <c r="AJ221" s="39">
        <v>1.08</v>
      </c>
      <c r="AK221" s="39">
        <v>0.87</v>
      </c>
      <c r="AL221" s="39">
        <v>0.84</v>
      </c>
      <c r="AM221" s="39">
        <v>0.76</v>
      </c>
      <c r="AN221" s="39">
        <v>0.67</v>
      </c>
      <c r="AO221" s="39">
        <v>0.34</v>
      </c>
      <c r="AP221" s="39">
        <v>0.33</v>
      </c>
      <c r="AQ221" s="39">
        <v>0.34</v>
      </c>
      <c r="AR221" s="39">
        <v>0.39</v>
      </c>
    </row>
    <row r="222" spans="1:44">
      <c r="A222" s="12"/>
      <c r="B222" s="12"/>
      <c r="C222" s="8" t="s">
        <v>213</v>
      </c>
      <c r="D222" s="29"/>
      <c r="E222" s="34" t="s">
        <v>136</v>
      </c>
      <c r="F222" s="39">
        <v>40.29</v>
      </c>
      <c r="G222" s="39">
        <v>31.54</v>
      </c>
      <c r="H222" s="39">
        <v>56.9</v>
      </c>
      <c r="I222" s="39">
        <v>85.95</v>
      </c>
      <c r="J222" s="39">
        <v>92.57</v>
      </c>
      <c r="K222" s="39">
        <v>93.48</v>
      </c>
      <c r="L222" s="39">
        <v>94.31</v>
      </c>
      <c r="M222" s="39">
        <v>94.36</v>
      </c>
      <c r="N222" s="39">
        <v>95.16</v>
      </c>
      <c r="O222" s="39">
        <v>94.79</v>
      </c>
      <c r="P222" s="39">
        <v>95.12</v>
      </c>
      <c r="Q222" s="39">
        <v>94.87</v>
      </c>
      <c r="R222" s="39">
        <v>94.74</v>
      </c>
      <c r="S222" s="39">
        <v>95.43</v>
      </c>
      <c r="T222" s="39">
        <v>95.32</v>
      </c>
      <c r="U222" s="39">
        <v>95.17</v>
      </c>
      <c r="V222" s="39">
        <v>95.56</v>
      </c>
      <c r="W222" s="39">
        <v>96.16</v>
      </c>
      <c r="X222" s="39">
        <v>96.4</v>
      </c>
      <c r="Y222" s="39">
        <v>96.51</v>
      </c>
      <c r="Z222" s="39">
        <v>96.12</v>
      </c>
      <c r="AA222" s="39">
        <v>96.45</v>
      </c>
      <c r="AB222" s="39">
        <v>96.44</v>
      </c>
      <c r="AC222" s="39">
        <v>96.67</v>
      </c>
      <c r="AD222" s="39">
        <v>96.44</v>
      </c>
      <c r="AE222" s="39">
        <v>96.91</v>
      </c>
      <c r="AF222" s="39">
        <v>96.7</v>
      </c>
      <c r="AG222" s="39">
        <v>95.66</v>
      </c>
      <c r="AH222" s="39">
        <v>94.99</v>
      </c>
      <c r="AI222" s="39">
        <v>96.11</v>
      </c>
      <c r="AJ222" s="39">
        <v>96.2</v>
      </c>
      <c r="AK222" s="39">
        <v>96.48</v>
      </c>
      <c r="AL222" s="39">
        <v>96.84</v>
      </c>
      <c r="AM222" s="39">
        <v>97.36</v>
      </c>
      <c r="AN222" s="39">
        <v>97.69</v>
      </c>
      <c r="AO222" s="39">
        <v>98.41</v>
      </c>
      <c r="AP222" s="39">
        <v>98.34</v>
      </c>
      <c r="AQ222" s="39">
        <v>98.82</v>
      </c>
      <c r="AR222" s="39">
        <v>98.85</v>
      </c>
    </row>
    <row r="223" spans="1:44">
      <c r="A223" s="12"/>
      <c r="B223" s="12"/>
      <c r="C223" s="8"/>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row>
    <row r="224" spans="1:44">
      <c r="A224" s="30" t="s">
        <v>215</v>
      </c>
      <c r="B224" s="30"/>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c r="AF224" s="31"/>
      <c r="AG224" s="31"/>
      <c r="AH224" s="31"/>
      <c r="AI224" s="31"/>
      <c r="AJ224" s="31"/>
      <c r="AK224" s="31"/>
      <c r="AL224" s="31"/>
      <c r="AM224" s="31"/>
      <c r="AN224" s="31"/>
      <c r="AO224" s="31"/>
      <c r="AP224" s="31"/>
      <c r="AQ224" s="31"/>
      <c r="AR224" s="31"/>
    </row>
    <row r="225" spans="1:49">
      <c r="A225" s="32"/>
      <c r="B225" s="32"/>
      <c r="C225" s="32" t="s">
        <v>50</v>
      </c>
      <c r="D225" s="32"/>
      <c r="E225" s="32" t="s">
        <v>51</v>
      </c>
      <c r="F225" s="33">
        <v>2022</v>
      </c>
      <c r="G225" s="33">
        <v>2023</v>
      </c>
      <c r="H225" s="33">
        <v>2024</v>
      </c>
      <c r="I225" s="33">
        <v>2025</v>
      </c>
      <c r="J225" s="33">
        <v>2026</v>
      </c>
      <c r="K225" s="33">
        <v>2027</v>
      </c>
      <c r="L225" s="33">
        <v>2028</v>
      </c>
      <c r="M225" s="33">
        <v>2029</v>
      </c>
      <c r="N225" s="33">
        <v>2030</v>
      </c>
      <c r="O225" s="33">
        <v>2031</v>
      </c>
      <c r="P225" s="33">
        <v>2032</v>
      </c>
      <c r="Q225" s="33">
        <v>2033</v>
      </c>
      <c r="R225" s="33">
        <v>2034</v>
      </c>
      <c r="S225" s="33">
        <v>2035</v>
      </c>
      <c r="T225" s="33">
        <v>2036</v>
      </c>
      <c r="U225" s="33">
        <v>2037</v>
      </c>
      <c r="V225" s="33">
        <v>2038</v>
      </c>
      <c r="W225" s="33">
        <v>2039</v>
      </c>
      <c r="X225" s="33">
        <v>2040</v>
      </c>
      <c r="Y225" s="33">
        <v>2041</v>
      </c>
      <c r="Z225" s="33">
        <v>2042</v>
      </c>
      <c r="AA225" s="33">
        <v>2043</v>
      </c>
      <c r="AB225" s="33">
        <v>2044</v>
      </c>
      <c r="AC225" s="33">
        <v>2045</v>
      </c>
      <c r="AD225" s="33">
        <v>2046</v>
      </c>
      <c r="AE225" s="33">
        <v>2047</v>
      </c>
      <c r="AF225" s="33">
        <v>2048</v>
      </c>
      <c r="AG225" s="33">
        <v>2049</v>
      </c>
      <c r="AH225" s="33">
        <v>2050</v>
      </c>
      <c r="AI225" s="33">
        <v>2051</v>
      </c>
      <c r="AJ225" s="33">
        <v>2052</v>
      </c>
      <c r="AK225" s="33">
        <v>2053</v>
      </c>
      <c r="AL225" s="33">
        <v>2054</v>
      </c>
      <c r="AM225" s="33">
        <v>2055</v>
      </c>
      <c r="AN225" s="33">
        <v>2056</v>
      </c>
      <c r="AO225" s="33">
        <v>2057</v>
      </c>
      <c r="AP225" s="33">
        <v>2058</v>
      </c>
      <c r="AQ225" s="33">
        <v>2059</v>
      </c>
      <c r="AR225" s="33">
        <v>2060</v>
      </c>
      <c r="AW225" s="39"/>
    </row>
    <row r="226" spans="1:49">
      <c r="A226" s="12"/>
      <c r="B226" s="12" t="s">
        <v>216</v>
      </c>
      <c r="C226" t="s">
        <v>217</v>
      </c>
      <c r="D226" s="29"/>
      <c r="E226" s="34" t="s">
        <v>218</v>
      </c>
      <c r="F226" s="51">
        <v>1.6635986405404224</v>
      </c>
      <c r="G226" s="51">
        <v>1.4684402722776011</v>
      </c>
      <c r="H226" s="51">
        <v>1.3262185036171297</v>
      </c>
      <c r="I226" s="51">
        <v>1.2386909237765495</v>
      </c>
      <c r="J226" s="51">
        <v>1.2168548066734783</v>
      </c>
      <c r="K226" s="51">
        <v>1.3598368363622064</v>
      </c>
      <c r="L226" s="51">
        <v>1.4694172699650598</v>
      </c>
      <c r="M226" s="51">
        <v>1.5219501092937</v>
      </c>
      <c r="N226" s="51">
        <v>1.5967340299572772</v>
      </c>
      <c r="O226" s="51">
        <v>1.7093880126788579</v>
      </c>
      <c r="P226" s="51">
        <v>1.7875762389360017</v>
      </c>
      <c r="Q226" s="51">
        <v>1.8718796429579894</v>
      </c>
      <c r="R226" s="51">
        <v>1.941150195820742</v>
      </c>
      <c r="S226" s="51">
        <v>1.9664753489812623</v>
      </c>
      <c r="T226" s="51">
        <v>2.0818542097197752</v>
      </c>
      <c r="U226" s="51">
        <v>2.2117927639519723</v>
      </c>
      <c r="V226" s="51">
        <v>2.3793026131048656</v>
      </c>
      <c r="W226" s="51">
        <v>2.507986951493919</v>
      </c>
      <c r="X226" s="51">
        <v>2.6001118751584662</v>
      </c>
      <c r="Y226" s="51">
        <v>2.6812140596482177</v>
      </c>
      <c r="Z226" s="51">
        <v>2.7883785454004792</v>
      </c>
      <c r="AA226" s="51">
        <v>2.8639229806755395</v>
      </c>
      <c r="AB226" s="51">
        <v>3.0292822228348331</v>
      </c>
      <c r="AC226" s="51">
        <v>3.1403644768051726</v>
      </c>
      <c r="AD226" s="51">
        <v>3.2377149157696445</v>
      </c>
      <c r="AE226" s="51">
        <v>3.3347431535531222</v>
      </c>
      <c r="AF226" s="51">
        <v>3.3734657798259393</v>
      </c>
      <c r="AG226" s="51">
        <v>3.5203135522659958</v>
      </c>
      <c r="AH226" s="51">
        <v>3.7853636593946285</v>
      </c>
      <c r="AI226" s="51">
        <v>3.8507677806466583</v>
      </c>
      <c r="AJ226" s="51">
        <v>4.0345551467020675</v>
      </c>
      <c r="AK226" s="51">
        <v>3.8784553950281504</v>
      </c>
      <c r="AL226" s="51">
        <v>3.7716535809324077</v>
      </c>
      <c r="AM226" s="51">
        <v>3.7883089401032155</v>
      </c>
      <c r="AN226" s="51">
        <v>3.8924082176856629</v>
      </c>
      <c r="AO226" s="51">
        <v>3.8717913072561316</v>
      </c>
      <c r="AP226" s="51">
        <v>3.892542787872852</v>
      </c>
      <c r="AQ226" s="51">
        <v>3.9025806268037262</v>
      </c>
      <c r="AR226" s="51">
        <v>3.9014965176521064</v>
      </c>
      <c r="AT226" s="39"/>
      <c r="AW226" s="39"/>
    </row>
    <row r="227" spans="1:49">
      <c r="A227" s="12"/>
      <c r="B227" s="12"/>
      <c r="C227" t="s">
        <v>219</v>
      </c>
      <c r="D227" s="29"/>
      <c r="E227" s="34" t="s">
        <v>218</v>
      </c>
      <c r="F227" s="51">
        <v>0.40089279999999999</v>
      </c>
      <c r="G227" s="51">
        <v>0.89289760000000007</v>
      </c>
      <c r="H227" s="51">
        <v>0.97785954000000008</v>
      </c>
      <c r="I227" s="51">
        <v>1.49927631861</v>
      </c>
      <c r="J227" s="51">
        <v>0.84840946894404912</v>
      </c>
      <c r="K227" s="51">
        <v>0.88494856336361105</v>
      </c>
      <c r="L227" s="51">
        <v>0.93990429069746406</v>
      </c>
      <c r="M227" s="51">
        <v>0.71395808846950282</v>
      </c>
      <c r="N227" s="51">
        <v>0.41045678648579931</v>
      </c>
      <c r="O227" s="51">
        <v>1.4906180281689585</v>
      </c>
      <c r="P227" s="51">
        <v>2.1428788686465396</v>
      </c>
      <c r="Q227" s="51">
        <v>2.1172673208449524</v>
      </c>
      <c r="R227" s="51">
        <v>1.0501466629329674</v>
      </c>
      <c r="S227" s="51">
        <v>2.3050313224244592</v>
      </c>
      <c r="T227" s="51">
        <v>2.7188561437131478</v>
      </c>
      <c r="U227" s="51">
        <v>2.7739053969577707</v>
      </c>
      <c r="V227" s="51">
        <v>3.0021075545689682</v>
      </c>
      <c r="W227" s="51">
        <v>3.1513390998113531</v>
      </c>
      <c r="X227" s="51">
        <v>4.276241099556076</v>
      </c>
      <c r="Y227" s="51">
        <v>4.3608249667940715</v>
      </c>
      <c r="Z227" s="51">
        <v>4.973423535512822</v>
      </c>
      <c r="AA227" s="51">
        <v>5.0675891280913303</v>
      </c>
      <c r="AB227" s="51">
        <v>5.3950784817417761</v>
      </c>
      <c r="AC227" s="51">
        <v>5.4656558942695836</v>
      </c>
      <c r="AD227" s="51">
        <v>1.4760182708762253</v>
      </c>
      <c r="AE227" s="51">
        <v>1.4825107258343988</v>
      </c>
      <c r="AF227" s="51">
        <v>1.4826327323716764</v>
      </c>
      <c r="AG227" s="51">
        <v>1.4784831292991152</v>
      </c>
      <c r="AH227" s="51">
        <v>1.4778546886590285</v>
      </c>
      <c r="AI227" s="51">
        <v>1.411979604016572</v>
      </c>
      <c r="AJ227" s="51">
        <v>1.3916527427436272</v>
      </c>
      <c r="AK227" s="51">
        <v>1.3479775887607381</v>
      </c>
      <c r="AL227" s="51">
        <v>2.0300223003711149</v>
      </c>
      <c r="AM227" s="51">
        <v>1.953660615861224</v>
      </c>
      <c r="AN227" s="51">
        <v>1.9735771249179881</v>
      </c>
      <c r="AO227" s="51">
        <v>1.993962506568276</v>
      </c>
      <c r="AP227" s="51">
        <v>0.98441417191395708</v>
      </c>
      <c r="AQ227" s="51">
        <v>0.99109040528697612</v>
      </c>
      <c r="AR227" s="51">
        <v>0.78640321508364208</v>
      </c>
      <c r="AT227" s="39"/>
      <c r="AW227" s="39"/>
    </row>
    <row r="228" spans="1:49">
      <c r="A228" s="12"/>
      <c r="B228" s="12"/>
      <c r="C228" t="s">
        <v>220</v>
      </c>
      <c r="D228" s="29"/>
      <c r="E228" s="34" t="s">
        <v>218</v>
      </c>
      <c r="F228" s="51">
        <v>1.6152625371984723</v>
      </c>
      <c r="G228" s="51">
        <v>1.6845072959343814</v>
      </c>
      <c r="H228" s="51">
        <v>2.0744038456370903</v>
      </c>
      <c r="I228" s="51">
        <v>2.4764193143208608</v>
      </c>
      <c r="J228" s="51">
        <v>2.8538419201104226</v>
      </c>
      <c r="K228" s="51">
        <v>3.3056689566023207</v>
      </c>
      <c r="L228" s="51">
        <v>3.6392628038737547</v>
      </c>
      <c r="M228" s="51">
        <v>3.989239873453601</v>
      </c>
      <c r="N228" s="51">
        <v>4.4494236314965239</v>
      </c>
      <c r="O228" s="51">
        <v>4.4024418427002425</v>
      </c>
      <c r="P228" s="51">
        <v>4.706913923984648</v>
      </c>
      <c r="Q228" s="51">
        <v>4.8732134929114617</v>
      </c>
      <c r="R228" s="51">
        <v>5.3176845500416663</v>
      </c>
      <c r="S228" s="51">
        <v>5.9694782690452124</v>
      </c>
      <c r="T228" s="51">
        <v>6.0955260051180034</v>
      </c>
      <c r="U228" s="51">
        <v>6.2162293669129136</v>
      </c>
      <c r="V228" s="51">
        <v>6.3049653359478146</v>
      </c>
      <c r="W228" s="51">
        <v>6.2613607935081728</v>
      </c>
      <c r="X228" s="51">
        <v>6.2143706351127772</v>
      </c>
      <c r="Y228" s="51">
        <v>6.3287346113759373</v>
      </c>
      <c r="Z228" s="51">
        <v>6.1795230488255246</v>
      </c>
      <c r="AA228" s="51">
        <v>6.4443459547600721</v>
      </c>
      <c r="AB228" s="51">
        <v>6.3760984957683515</v>
      </c>
      <c r="AC228" s="51">
        <v>6.4753014423391351</v>
      </c>
      <c r="AD228" s="51">
        <v>6.4143794800045626</v>
      </c>
      <c r="AE228" s="51">
        <v>6.8633174586393562</v>
      </c>
      <c r="AF228" s="51">
        <v>7.0315486699169059</v>
      </c>
      <c r="AG228" s="51">
        <v>7.1912181667644832</v>
      </c>
      <c r="AH228" s="51">
        <v>7.2749466281246873</v>
      </c>
      <c r="AI228" s="51">
        <v>7.0383252222565833</v>
      </c>
      <c r="AJ228" s="51">
        <v>7.0468014122993887</v>
      </c>
      <c r="AK228" s="51">
        <v>6.9323712468817273</v>
      </c>
      <c r="AL228" s="51">
        <v>6.81718560888004</v>
      </c>
      <c r="AM228" s="51">
        <v>6.7018519871137245</v>
      </c>
      <c r="AN228" s="51">
        <v>6.5976698159720879</v>
      </c>
      <c r="AO228" s="51">
        <v>6.5695844933381773</v>
      </c>
      <c r="AP228" s="51">
        <v>6.5031968202423105</v>
      </c>
      <c r="AQ228" s="51">
        <v>6.4436491449574502</v>
      </c>
      <c r="AR228" s="51">
        <v>6.3952165347670844</v>
      </c>
      <c r="AT228" s="39"/>
      <c r="AW228" s="39"/>
    </row>
    <row r="229" spans="1:49">
      <c r="A229" s="12"/>
      <c r="B229" s="12"/>
      <c r="C229" t="s">
        <v>221</v>
      </c>
      <c r="D229" s="29"/>
      <c r="E229" s="34" t="s">
        <v>218</v>
      </c>
      <c r="F229" s="51">
        <v>3.0840159209999998</v>
      </c>
      <c r="G229" s="51">
        <v>3.192305754073459</v>
      </c>
      <c r="H229" s="51">
        <v>3.3094763838709307</v>
      </c>
      <c r="I229" s="51">
        <v>3.5241670429299647</v>
      </c>
      <c r="J229" s="51">
        <v>3.567114954705592</v>
      </c>
      <c r="K229" s="51">
        <v>3.6722781788047105</v>
      </c>
      <c r="L229" s="51">
        <v>3.7269361061223112</v>
      </c>
      <c r="M229" s="51">
        <v>3.8084378701667339</v>
      </c>
      <c r="N229" s="51">
        <v>3.9791117071147402</v>
      </c>
      <c r="O229" s="51">
        <v>4.0158814732208166</v>
      </c>
      <c r="P229" s="51">
        <v>4.0990605703812637</v>
      </c>
      <c r="Q229" s="51">
        <v>4.205217137800271</v>
      </c>
      <c r="R229" s="51">
        <v>4.3772957053570742</v>
      </c>
      <c r="S229" s="51">
        <v>4.5130938150447726</v>
      </c>
      <c r="T229" s="51">
        <v>4.6123725970717349</v>
      </c>
      <c r="U229" s="51">
        <v>4.7736730462606438</v>
      </c>
      <c r="V229" s="51">
        <v>4.8881895713563015</v>
      </c>
      <c r="W229" s="51">
        <v>4.8113343996140259</v>
      </c>
      <c r="X229" s="51">
        <v>5.111808610742357</v>
      </c>
      <c r="Y229" s="51">
        <v>5.4851811104924932</v>
      </c>
      <c r="Z229" s="51">
        <v>5.347428847247965</v>
      </c>
      <c r="AA229" s="51">
        <v>5.5536900851271715</v>
      </c>
      <c r="AB229" s="51">
        <v>5.7270209259574365</v>
      </c>
      <c r="AC229" s="51">
        <v>5.8103114094472392</v>
      </c>
      <c r="AD229" s="51">
        <v>5.8612695898223786</v>
      </c>
      <c r="AE229" s="51">
        <v>5.9058322630787359</v>
      </c>
      <c r="AF229" s="51">
        <v>5.9668895555840136</v>
      </c>
      <c r="AG229" s="51">
        <v>5.842134521182591</v>
      </c>
      <c r="AH229" s="51">
        <v>5.8479194101517216</v>
      </c>
      <c r="AI229" s="51">
        <v>6.0001112517894315</v>
      </c>
      <c r="AJ229" s="51">
        <v>6.1017705338924682</v>
      </c>
      <c r="AK229" s="51">
        <v>6.1653072420096171</v>
      </c>
      <c r="AL229" s="51">
        <v>6.2855340819590877</v>
      </c>
      <c r="AM229" s="51">
        <v>6.173978628608765</v>
      </c>
      <c r="AN229" s="51">
        <v>6.4340470909071126</v>
      </c>
      <c r="AO229" s="51">
        <v>6.5534826889629665</v>
      </c>
      <c r="AP229" s="51">
        <v>6.5408520975808768</v>
      </c>
      <c r="AQ229" s="51">
        <v>6.5077081119016693</v>
      </c>
      <c r="AR229" s="51">
        <v>6.5997532936182353</v>
      </c>
      <c r="AT229" s="39"/>
      <c r="AW229" s="39"/>
    </row>
    <row r="230" spans="1:49">
      <c r="A230" s="12"/>
      <c r="B230" s="12"/>
      <c r="C230" t="s">
        <v>222</v>
      </c>
      <c r="D230" s="29"/>
      <c r="E230" s="34" t="s">
        <v>218</v>
      </c>
      <c r="F230" s="51">
        <v>8.7242202060675726</v>
      </c>
      <c r="G230" s="51">
        <v>8.6833180020185345</v>
      </c>
      <c r="H230" s="51">
        <v>9.2074823432422725</v>
      </c>
      <c r="I230" s="51">
        <v>10.091807958589706</v>
      </c>
      <c r="J230" s="51">
        <v>10.812297359499759</v>
      </c>
      <c r="K230" s="51">
        <v>11.06652265210379</v>
      </c>
      <c r="L230" s="51">
        <v>10.938755572507622</v>
      </c>
      <c r="M230" s="51">
        <v>10.9981363972525</v>
      </c>
      <c r="N230" s="51">
        <v>11.005109183342167</v>
      </c>
      <c r="O230" s="51">
        <v>10.767712142031669</v>
      </c>
      <c r="P230" s="51">
        <v>10.348075149845505</v>
      </c>
      <c r="Q230" s="51">
        <v>8.7293302234612593</v>
      </c>
      <c r="R230" s="51">
        <v>7.302231583330431</v>
      </c>
      <c r="S230" s="51">
        <v>5.7648958280023015</v>
      </c>
      <c r="T230" s="51">
        <v>4.1035514907193207</v>
      </c>
      <c r="U230" s="51">
        <v>2.0044430867971168</v>
      </c>
      <c r="V230" s="51">
        <v>1.4777630801770871</v>
      </c>
      <c r="W230" s="51">
        <v>0.7588682301987496</v>
      </c>
      <c r="X230" s="51">
        <v>0.39975315874441919</v>
      </c>
      <c r="Y230" s="51">
        <v>0.16282896198869537</v>
      </c>
      <c r="Z230" s="51">
        <v>3.5523688498264538E-2</v>
      </c>
      <c r="AA230" s="51">
        <v>1.9240195206853571E-2</v>
      </c>
      <c r="AB230" s="51">
        <v>2.2338123676244024E-6</v>
      </c>
      <c r="AC230" s="51">
        <v>2.2549807901586476E-6</v>
      </c>
      <c r="AD230" s="51">
        <v>2.5694646539238484E-6</v>
      </c>
      <c r="AE230" s="51">
        <v>3.2288068838144408E-6</v>
      </c>
      <c r="AF230" s="51">
        <v>4.1371695652900491E-6</v>
      </c>
      <c r="AG230" s="51">
        <v>4.4962377800204657E-6</v>
      </c>
      <c r="AH230" s="51">
        <v>4.4088991359279519E-6</v>
      </c>
      <c r="AI230" s="51">
        <v>3.8344908142565479E-6</v>
      </c>
      <c r="AJ230" s="51">
        <v>3.9390301028774347E-6</v>
      </c>
      <c r="AK230" s="51">
        <v>3.2529389289751708E-6</v>
      </c>
      <c r="AL230" s="51">
        <v>3.1424886483174767E-6</v>
      </c>
      <c r="AM230" s="51">
        <v>3.656362263005185E-6</v>
      </c>
      <c r="AN230" s="51">
        <v>4.6495988905689575E-6</v>
      </c>
      <c r="AO230" s="51">
        <v>5.3994739535290707E-6</v>
      </c>
      <c r="AP230" s="51">
        <v>5.7981392968897885E-6</v>
      </c>
      <c r="AQ230" s="51">
        <v>5.9092777690148642E-6</v>
      </c>
      <c r="AR230" s="51">
        <v>6.635127460328002E-6</v>
      </c>
      <c r="AT230" s="39"/>
      <c r="AW230" s="39"/>
    </row>
    <row r="231" spans="1:49">
      <c r="A231" s="12"/>
      <c r="B231" s="12"/>
      <c r="C231" t="s">
        <v>223</v>
      </c>
      <c r="D231" s="29"/>
      <c r="E231" s="34" t="s">
        <v>218</v>
      </c>
      <c r="F231" s="51">
        <v>0</v>
      </c>
      <c r="G231" s="51">
        <v>0.33184943070417355</v>
      </c>
      <c r="H231" s="51">
        <v>0.40964158689255964</v>
      </c>
      <c r="I231" s="51">
        <v>0.50429353210951644</v>
      </c>
      <c r="J231" s="51">
        <v>0.25524984205610368</v>
      </c>
      <c r="K231" s="51">
        <v>6.6268570000986141E-2</v>
      </c>
      <c r="L231" s="51">
        <v>0.17943114351995082</v>
      </c>
      <c r="M231" s="51">
        <v>0.15393679952637931</v>
      </c>
      <c r="N231" s="51">
        <v>0.5335156871864406</v>
      </c>
      <c r="O231" s="51">
        <v>1.0487458065131836</v>
      </c>
      <c r="P231" s="51">
        <v>1.0309661752984958</v>
      </c>
      <c r="Q231" s="51">
        <v>5.8688327674432966E-2</v>
      </c>
      <c r="R231" s="51">
        <v>1.0068097447661835</v>
      </c>
      <c r="S231" s="51">
        <v>1.0337568998914337</v>
      </c>
      <c r="T231" s="51">
        <v>0.57650004375061825</v>
      </c>
      <c r="U231" s="51">
        <v>0.24972187489506395</v>
      </c>
      <c r="V231" s="51">
        <v>7.6112332468250138E-2</v>
      </c>
      <c r="W231" s="51">
        <v>8.9150814142793272E-2</v>
      </c>
      <c r="X231" s="51">
        <v>0.64484270684136136</v>
      </c>
      <c r="Y231" s="51">
        <v>4.8231815658248148E-2</v>
      </c>
      <c r="Z231" s="51">
        <v>0.10075939879903853</v>
      </c>
      <c r="AA231" s="51">
        <v>1.1261530569032587</v>
      </c>
      <c r="AB231" s="51">
        <v>0.21899868657548915</v>
      </c>
      <c r="AC231" s="51">
        <v>0.32283376270213504</v>
      </c>
      <c r="AD231" s="51">
        <v>1.3570151006708187</v>
      </c>
      <c r="AE231" s="51">
        <v>0.55836238480633882</v>
      </c>
      <c r="AF231" s="51">
        <v>1.3988659747466385</v>
      </c>
      <c r="AG231" s="51">
        <v>0.41082234140675711</v>
      </c>
      <c r="AH231" s="51">
        <v>0.37312321575466045</v>
      </c>
      <c r="AI231" s="51">
        <v>0.11355617671862889</v>
      </c>
      <c r="AJ231" s="51">
        <v>1.4371329250519427</v>
      </c>
      <c r="AK231" s="51">
        <v>0.3520113616780568</v>
      </c>
      <c r="AL231" s="51">
        <v>0.26890936219657069</v>
      </c>
      <c r="AM231" s="51">
        <v>0.53453095688827856</v>
      </c>
      <c r="AN231" s="51">
        <v>0.41571356832985829</v>
      </c>
      <c r="AO231" s="51">
        <v>0.45018315256325858</v>
      </c>
      <c r="AP231" s="51">
        <v>0.46514433651700993</v>
      </c>
      <c r="AQ231" s="51">
        <v>0.34580209405084017</v>
      </c>
      <c r="AR231" s="51">
        <v>0.4941017355591189</v>
      </c>
      <c r="AT231" s="39"/>
      <c r="AW231" s="39"/>
    </row>
    <row r="232" spans="1:49">
      <c r="A232" s="12"/>
      <c r="B232" s="12"/>
      <c r="C232" t="s">
        <v>224</v>
      </c>
      <c r="D232" s="29"/>
      <c r="E232" s="34" t="s">
        <v>218</v>
      </c>
      <c r="F232" s="51">
        <v>21.799134158743787</v>
      </c>
      <c r="G232" s="51">
        <v>19.320133485166039</v>
      </c>
      <c r="H232" s="51">
        <v>14.571623339936572</v>
      </c>
      <c r="I232" s="51">
        <v>10.570337810468635</v>
      </c>
      <c r="J232" s="51">
        <v>8.8093001509561315</v>
      </c>
      <c r="K232" s="51">
        <v>8.1283536029987395</v>
      </c>
      <c r="L232" s="51">
        <v>7.2016816591271127</v>
      </c>
      <c r="M232" s="51">
        <v>6.3625543503335908</v>
      </c>
      <c r="N232" s="51">
        <v>5.8920683132730929</v>
      </c>
      <c r="O232" s="51">
        <v>6.4221715050483219</v>
      </c>
      <c r="P232" s="51">
        <v>6.6263620590064507</v>
      </c>
      <c r="Q232" s="51">
        <v>7.0085856076897954</v>
      </c>
      <c r="R232" s="51">
        <v>7.1851731600255926</v>
      </c>
      <c r="S232" s="51">
        <v>7.0739386822482881</v>
      </c>
      <c r="T232" s="51">
        <v>7.435151517306962</v>
      </c>
      <c r="U232" s="51">
        <v>8.1608773407618997</v>
      </c>
      <c r="V232" s="51">
        <v>9.1194710497421134</v>
      </c>
      <c r="W232" s="51">
        <v>10.059019791463465</v>
      </c>
      <c r="X232" s="51">
        <v>10.248999571378047</v>
      </c>
      <c r="Y232" s="51">
        <v>10.642916166267382</v>
      </c>
      <c r="Z232" s="51">
        <v>11.007144141543689</v>
      </c>
      <c r="AA232" s="51">
        <v>11.244860449261582</v>
      </c>
      <c r="AB232" s="51">
        <v>11.652090497678026</v>
      </c>
      <c r="AC232" s="51">
        <v>11.978008267422785</v>
      </c>
      <c r="AD232" s="51">
        <v>11.979055991453389</v>
      </c>
      <c r="AE232" s="51">
        <v>11.845994268169582</v>
      </c>
      <c r="AF232" s="51">
        <v>11.431551644761125</v>
      </c>
      <c r="AG232" s="51">
        <v>11.525674793112209</v>
      </c>
      <c r="AH232" s="51">
        <v>11.748112536223269</v>
      </c>
      <c r="AI232" s="51">
        <v>12.179078238955979</v>
      </c>
      <c r="AJ232" s="51">
        <v>12.153677884953787</v>
      </c>
      <c r="AK232" s="51">
        <v>12.935202438869512</v>
      </c>
      <c r="AL232" s="51">
        <v>13.057640573767047</v>
      </c>
      <c r="AM232" s="51">
        <v>13.273465611810137</v>
      </c>
      <c r="AN232" s="51">
        <v>12.889444091615118</v>
      </c>
      <c r="AO232" s="51">
        <v>12.611034536137769</v>
      </c>
      <c r="AP232" s="51">
        <v>12.193799803432226</v>
      </c>
      <c r="AQ232" s="51">
        <v>12.009244365187376</v>
      </c>
      <c r="AR232" s="51">
        <v>11.549596275815638</v>
      </c>
      <c r="AT232" s="39"/>
      <c r="AW232" s="39"/>
    </row>
    <row r="233" spans="1:49">
      <c r="A233" s="12"/>
      <c r="B233" s="12"/>
      <c r="C233" t="s">
        <v>225</v>
      </c>
      <c r="D233" s="29"/>
      <c r="E233" s="34" t="s">
        <v>218</v>
      </c>
      <c r="F233" s="51">
        <v>36.42057299717785</v>
      </c>
      <c r="G233" s="51">
        <v>30.813653582674835</v>
      </c>
      <c r="H233" s="51">
        <v>25.069417366460058</v>
      </c>
      <c r="I233" s="51">
        <v>21.583661067129334</v>
      </c>
      <c r="J233" s="51">
        <v>19.811539059352729</v>
      </c>
      <c r="K233" s="51">
        <v>19.679125565574548</v>
      </c>
      <c r="L233" s="51">
        <v>19.710466952757319</v>
      </c>
      <c r="M233" s="51">
        <v>20.589274164401498</v>
      </c>
      <c r="N233" s="51">
        <v>21.305132429542866</v>
      </c>
      <c r="O233" s="51">
        <v>22.614394280389376</v>
      </c>
      <c r="P233" s="51">
        <v>22.867586826216524</v>
      </c>
      <c r="Q233" s="51">
        <v>23.978526744613429</v>
      </c>
      <c r="R233" s="51">
        <v>25.096942049288931</v>
      </c>
      <c r="S233" s="51">
        <v>25.496554613078711</v>
      </c>
      <c r="T233" s="51">
        <v>27.314278193679151</v>
      </c>
      <c r="U233" s="51">
        <v>29.387753400028988</v>
      </c>
      <c r="V233" s="51">
        <v>31.162793978574484</v>
      </c>
      <c r="W233" s="51">
        <v>32.837396079736749</v>
      </c>
      <c r="X233" s="51">
        <v>34.688867617109395</v>
      </c>
      <c r="Y233" s="51">
        <v>36.625939379238496</v>
      </c>
      <c r="Z233" s="51">
        <v>38.934358282957184</v>
      </c>
      <c r="AA233" s="51">
        <v>39.851945311587073</v>
      </c>
      <c r="AB233" s="51">
        <v>41.507279455739976</v>
      </c>
      <c r="AC233" s="51">
        <v>42.919220226393648</v>
      </c>
      <c r="AD233" s="51">
        <v>43.698979481463986</v>
      </c>
      <c r="AE233" s="51">
        <v>43.668525155529508</v>
      </c>
      <c r="AF233" s="51">
        <v>43.147317098786715</v>
      </c>
      <c r="AG233" s="51">
        <v>43.100651157347478</v>
      </c>
      <c r="AH233" s="51">
        <v>43.200361865699151</v>
      </c>
      <c r="AI233" s="51">
        <v>43.517198441464565</v>
      </c>
      <c r="AJ233" s="51">
        <v>43.082182888238535</v>
      </c>
      <c r="AK233" s="51">
        <v>44.345495332256291</v>
      </c>
      <c r="AL233" s="51">
        <v>44.52127183461316</v>
      </c>
      <c r="AM233" s="51">
        <v>44.454962261695158</v>
      </c>
      <c r="AN233" s="51">
        <v>43.625196355685468</v>
      </c>
      <c r="AO233" s="51">
        <v>42.951349719849546</v>
      </c>
      <c r="AP233" s="51">
        <v>42.911751273205027</v>
      </c>
      <c r="AQ233" s="51">
        <v>42.494543269885007</v>
      </c>
      <c r="AR233" s="51">
        <v>42.32539814088652</v>
      </c>
      <c r="AT233" s="39"/>
      <c r="AW233" s="39"/>
    </row>
    <row r="234" spans="1:49">
      <c r="A234" s="12"/>
      <c r="B234" s="12"/>
      <c r="C234" t="s">
        <v>226</v>
      </c>
      <c r="D234" s="29"/>
      <c r="E234" s="34" t="s">
        <v>218</v>
      </c>
      <c r="F234" s="51">
        <v>0.7552412985909599</v>
      </c>
      <c r="G234" s="51">
        <v>0.66390949766933394</v>
      </c>
      <c r="H234" s="51">
        <v>0.52082443772180942</v>
      </c>
      <c r="I234" s="51">
        <v>0.36005518901245248</v>
      </c>
      <c r="J234" s="51">
        <v>0.29303096964066899</v>
      </c>
      <c r="K234" s="51">
        <v>0.36056270666574564</v>
      </c>
      <c r="L234" s="51">
        <v>0.43538169311716551</v>
      </c>
      <c r="M234" s="51">
        <v>0.54717595326703927</v>
      </c>
      <c r="N234" s="51">
        <v>0.63659598489226976</v>
      </c>
      <c r="O234" s="51">
        <v>0.78631537897707537</v>
      </c>
      <c r="P234" s="51">
        <v>1.0016060840251497</v>
      </c>
      <c r="Q234" s="51">
        <v>1.223766416381469</v>
      </c>
      <c r="R234" s="51">
        <v>1.4894687703045775</v>
      </c>
      <c r="S234" s="51">
        <v>1.801031845140977</v>
      </c>
      <c r="T234" s="51">
        <v>2.1624146229168857</v>
      </c>
      <c r="U234" s="51">
        <v>2.5545602828111083</v>
      </c>
      <c r="V234" s="51">
        <v>2.986340640252493</v>
      </c>
      <c r="W234" s="51">
        <v>3.4546362957380179</v>
      </c>
      <c r="X234" s="51">
        <v>3.8065776757829939</v>
      </c>
      <c r="Y234" s="51">
        <v>4.1536421131693384</v>
      </c>
      <c r="Z234" s="51">
        <v>4.486776975645129</v>
      </c>
      <c r="AA234" s="51">
        <v>4.8081170524027819</v>
      </c>
      <c r="AB234" s="51">
        <v>5.1068570102265269</v>
      </c>
      <c r="AC234" s="51">
        <v>5.3507380832127422</v>
      </c>
      <c r="AD234" s="51">
        <v>5.5877902266112658</v>
      </c>
      <c r="AE234" s="51">
        <v>5.793867587034268</v>
      </c>
      <c r="AF234" s="51">
        <v>5.9508609398768595</v>
      </c>
      <c r="AG234" s="51">
        <v>6.0873582956850329</v>
      </c>
      <c r="AH234" s="51">
        <v>6.1965036135746514</v>
      </c>
      <c r="AI234" s="51">
        <v>6.4534566803739528</v>
      </c>
      <c r="AJ234" s="51">
        <v>6.4326625536577575</v>
      </c>
      <c r="AK234" s="51">
        <v>6.4383425448978464</v>
      </c>
      <c r="AL234" s="51">
        <v>6.4546170468473036</v>
      </c>
      <c r="AM234" s="51">
        <v>6.47721507408155</v>
      </c>
      <c r="AN234" s="51">
        <v>6.526519063601941</v>
      </c>
      <c r="AO234" s="51">
        <v>6.5330444788044861</v>
      </c>
      <c r="AP234" s="51">
        <v>6.5589046812867924</v>
      </c>
      <c r="AQ234" s="51">
        <v>6.5591826253226371</v>
      </c>
      <c r="AR234" s="51">
        <v>6.5655880451188313</v>
      </c>
      <c r="AT234" s="39"/>
      <c r="AW234" s="39"/>
    </row>
    <row r="235" spans="1:49">
      <c r="A235" s="12"/>
      <c r="B235" s="12"/>
      <c r="C235" t="s">
        <v>250</v>
      </c>
      <c r="D235" s="29"/>
      <c r="E235" s="34" t="s">
        <v>218</v>
      </c>
      <c r="F235" s="39">
        <v>0</v>
      </c>
      <c r="G235" s="39">
        <v>1.1150824432409221E-2</v>
      </c>
      <c r="H235" s="39">
        <v>2.3080644576402538E-2</v>
      </c>
      <c r="I235" s="39">
        <v>3.5010464720395852E-2</v>
      </c>
      <c r="J235" s="39">
        <v>2.0726009074191514</v>
      </c>
      <c r="K235" s="39">
        <v>2.6204424542066098</v>
      </c>
      <c r="L235" s="39">
        <v>3.5975117233492542</v>
      </c>
      <c r="M235" s="39">
        <v>4.8642129412610355</v>
      </c>
      <c r="N235" s="39">
        <v>5.0247579893123753</v>
      </c>
      <c r="O235" s="39">
        <v>5.5542630290318131</v>
      </c>
      <c r="P235" s="39">
        <v>5.6957468358117032</v>
      </c>
      <c r="Q235" s="39">
        <v>5.9198127607545583</v>
      </c>
      <c r="R235" s="39">
        <v>5.8252402618584487</v>
      </c>
      <c r="S235" s="39">
        <v>6.2092813952581434</v>
      </c>
      <c r="T235" s="39">
        <v>5.7753414470879152</v>
      </c>
      <c r="U235" s="39">
        <v>6.3376554921823463</v>
      </c>
      <c r="V235" s="39">
        <v>6.1148568450214409</v>
      </c>
      <c r="W235" s="39">
        <v>6.1590028906407843</v>
      </c>
      <c r="X235" s="39">
        <v>6.199476999628649</v>
      </c>
      <c r="Y235" s="39">
        <v>6.5415070639870372</v>
      </c>
      <c r="Z235" s="39">
        <v>7.0944334626716925</v>
      </c>
      <c r="AA235" s="39">
        <v>7.2045128381840184</v>
      </c>
      <c r="AB235" s="39">
        <v>7.2240725934764649</v>
      </c>
      <c r="AC235" s="39">
        <v>7.2768560087589895</v>
      </c>
      <c r="AD235" s="39">
        <v>7.5897666449463257</v>
      </c>
      <c r="AE235" s="39">
        <v>7.4975623701004341</v>
      </c>
      <c r="AF235" s="39">
        <v>7.4608431113046842</v>
      </c>
      <c r="AG235" s="39">
        <v>7.2668087647410218</v>
      </c>
      <c r="AH235" s="39">
        <v>6.8427390861094501</v>
      </c>
      <c r="AI235" s="39">
        <v>6.8427390861094501</v>
      </c>
      <c r="AJ235" s="39">
        <v>6.8427390861094501</v>
      </c>
      <c r="AK235" s="39">
        <v>6.8427390861094501</v>
      </c>
      <c r="AL235" s="39">
        <v>6.8427390861094501</v>
      </c>
      <c r="AM235" s="39">
        <v>6.8427390861094501</v>
      </c>
      <c r="AN235" s="39">
        <v>6.8427390861094501</v>
      </c>
      <c r="AO235" s="39">
        <v>6.8427390861094501</v>
      </c>
      <c r="AP235" s="39">
        <v>6.8427390861094501</v>
      </c>
      <c r="AQ235" s="39">
        <v>6.8427390861094501</v>
      </c>
      <c r="AR235" s="39">
        <v>6.8427390861094501</v>
      </c>
      <c r="AT235" s="39"/>
      <c r="AW235" s="39"/>
    </row>
    <row r="236" spans="1:49">
      <c r="A236" s="12"/>
      <c r="B236" s="12"/>
      <c r="C236" t="s">
        <v>227</v>
      </c>
      <c r="D236" s="29"/>
      <c r="E236" s="34" t="s">
        <v>218</v>
      </c>
      <c r="F236" s="39">
        <f>SUM(F226:F235)</f>
        <v>74.46293855931907</v>
      </c>
      <c r="G236" s="39">
        <f t="shared" ref="G236:AR236" si="23">SUM(G226:G235)</f>
        <v>67.062165744950761</v>
      </c>
      <c r="H236" s="39">
        <f t="shared" si="23"/>
        <v>57.490027991954818</v>
      </c>
      <c r="I236" s="39">
        <f t="shared" si="23"/>
        <v>51.88371962166741</v>
      </c>
      <c r="J236" s="39">
        <f t="shared" si="23"/>
        <v>50.540239439358082</v>
      </c>
      <c r="K236" s="39">
        <f t="shared" si="23"/>
        <v>51.144008086683272</v>
      </c>
      <c r="L236" s="39">
        <f t="shared" si="23"/>
        <v>51.838749215037012</v>
      </c>
      <c r="M236" s="39">
        <f t="shared" si="23"/>
        <v>53.548876547425579</v>
      </c>
      <c r="N236" s="39">
        <f t="shared" si="23"/>
        <v>54.83290574260355</v>
      </c>
      <c r="O236" s="39">
        <f t="shared" si="23"/>
        <v>58.811931498760309</v>
      </c>
      <c r="P236" s="39">
        <f t="shared" si="23"/>
        <v>60.306772732152275</v>
      </c>
      <c r="Q236" s="39">
        <f t="shared" si="23"/>
        <v>59.986287675089621</v>
      </c>
      <c r="R236" s="39">
        <f t="shared" si="23"/>
        <v>60.592142683726607</v>
      </c>
      <c r="S236" s="39">
        <f t="shared" si="23"/>
        <v>62.133538019115555</v>
      </c>
      <c r="T236" s="39">
        <f t="shared" si="23"/>
        <v>62.87584627108351</v>
      </c>
      <c r="U236" s="39">
        <f t="shared" si="23"/>
        <v>64.670612051559829</v>
      </c>
      <c r="V236" s="39">
        <f t="shared" si="23"/>
        <v>67.51190300121381</v>
      </c>
      <c r="W236" s="39">
        <f t="shared" si="23"/>
        <v>70.090095346348036</v>
      </c>
      <c r="X236" s="39">
        <f t="shared" si="23"/>
        <v>74.191049950054534</v>
      </c>
      <c r="Y236" s="39">
        <f t="shared" si="23"/>
        <v>77.031020248619924</v>
      </c>
      <c r="Z236" s="39">
        <f t="shared" si="23"/>
        <v>80.947749927101782</v>
      </c>
      <c r="AA236" s="39">
        <f t="shared" si="23"/>
        <v>84.184377052199679</v>
      </c>
      <c r="AB236" s="39">
        <f t="shared" si="23"/>
        <v>86.236780603811255</v>
      </c>
      <c r="AC236" s="39">
        <f t="shared" si="23"/>
        <v>88.73929182633222</v>
      </c>
      <c r="AD236" s="39">
        <f t="shared" si="23"/>
        <v>87.201992271083242</v>
      </c>
      <c r="AE236" s="39">
        <f t="shared" si="23"/>
        <v>86.950718595552644</v>
      </c>
      <c r="AF236" s="39">
        <f t="shared" si="23"/>
        <v>87.243979644344122</v>
      </c>
      <c r="AG236" s="39">
        <f t="shared" si="23"/>
        <v>86.42346921804247</v>
      </c>
      <c r="AH236" s="39">
        <f t="shared" si="23"/>
        <v>86.746929112590379</v>
      </c>
      <c r="AI236" s="39">
        <f t="shared" si="23"/>
        <v>87.407216316822627</v>
      </c>
      <c r="AJ236" s="39">
        <f t="shared" si="23"/>
        <v>88.523179112679117</v>
      </c>
      <c r="AK236" s="39">
        <f t="shared" si="23"/>
        <v>89.237905489430318</v>
      </c>
      <c r="AL236" s="39">
        <f t="shared" si="23"/>
        <v>90.049576618164835</v>
      </c>
      <c r="AM236" s="39">
        <f t="shared" si="23"/>
        <v>90.200716818633765</v>
      </c>
      <c r="AN236" s="39">
        <f t="shared" si="23"/>
        <v>89.197319064423567</v>
      </c>
      <c r="AO236" s="39">
        <f t="shared" si="23"/>
        <v>88.377177369064</v>
      </c>
      <c r="AP236" s="39">
        <f t="shared" si="23"/>
        <v>86.89335085629979</v>
      </c>
      <c r="AQ236" s="39">
        <f t="shared" si="23"/>
        <v>86.096545638782899</v>
      </c>
      <c r="AR236" s="39">
        <f t="shared" si="23"/>
        <v>85.460299479738083</v>
      </c>
      <c r="AT236" s="39"/>
      <c r="AW236" s="39"/>
    </row>
    <row r="237" spans="1:49" ht="16.149999999999999" customHeight="1">
      <c r="A237" s="12"/>
      <c r="B237" s="12"/>
      <c r="C237" t="s">
        <v>251</v>
      </c>
      <c r="D237" s="29"/>
      <c r="E237" s="34" t="s">
        <v>218</v>
      </c>
      <c r="F237" s="39">
        <f>F236-'Base Case'!F234</f>
        <v>1.6914907550786609</v>
      </c>
      <c r="G237" s="39">
        <f>G236-'Base Case'!G234</f>
        <v>1.7719634149249259</v>
      </c>
      <c r="H237" s="39">
        <f>H236-'Base Case'!H234</f>
        <v>1.8666492342270402</v>
      </c>
      <c r="I237" s="39">
        <f>I236-'Base Case'!I234</f>
        <v>2.6268380047021438</v>
      </c>
      <c r="J237" s="39">
        <f>J236-'Base Case'!J234</f>
        <v>5.4486400756718254</v>
      </c>
      <c r="K237" s="39">
        <f>K236-'Base Case'!K234</f>
        <v>7.3339679157251467</v>
      </c>
      <c r="L237" s="39">
        <f>L236-'Base Case'!L234</f>
        <v>9.6521549106693456</v>
      </c>
      <c r="M237" s="39">
        <f>M236-'Base Case'!M234</f>
        <v>12.530541723219159</v>
      </c>
      <c r="N237" s="39">
        <f>N236-'Base Case'!N234</f>
        <v>13.77770063056083</v>
      </c>
      <c r="O237" s="39">
        <f>O236-'Base Case'!O234</f>
        <v>14.87425335115644</v>
      </c>
      <c r="P237" s="39">
        <f>P236-'Base Case'!P234</f>
        <v>15.575751858461643</v>
      </c>
      <c r="Q237" s="39">
        <f>Q236-'Base Case'!Q234</f>
        <v>16.259975184512754</v>
      </c>
      <c r="R237" s="39">
        <f>R236-'Base Case'!R234</f>
        <v>16.948379952400806</v>
      </c>
      <c r="S237" s="39">
        <f>S236-'Base Case'!S234</f>
        <v>17.760442064962007</v>
      </c>
      <c r="T237" s="39">
        <f>T236-'Base Case'!T234</f>
        <v>18.202531878357583</v>
      </c>
      <c r="U237" s="39">
        <f>U236-'Base Case'!U234</f>
        <v>19.645023977297711</v>
      </c>
      <c r="V237" s="39">
        <f>V236-'Base Case'!V234</f>
        <v>20.156331647816359</v>
      </c>
      <c r="W237" s="39">
        <f>W236-'Base Case'!W234</f>
        <v>20.658319460735875</v>
      </c>
      <c r="X237" s="39">
        <f>X236-'Base Case'!X234</f>
        <v>21.906107551280975</v>
      </c>
      <c r="Y237" s="39">
        <f>Y236-'Base Case'!Y234</f>
        <v>22.997927792133339</v>
      </c>
      <c r="Z237" s="39">
        <f>Z236-'Base Case'!Z234</f>
        <v>24.372732486294552</v>
      </c>
      <c r="AA237" s="39">
        <f>AA236-'Base Case'!AA234</f>
        <v>25.421792310694286</v>
      </c>
      <c r="AB237" s="39">
        <f>AB236-'Base Case'!AB234</f>
        <v>26.74718651919644</v>
      </c>
      <c r="AC237" s="39">
        <f>AC236-'Base Case'!AC234</f>
        <v>27.85087853873808</v>
      </c>
      <c r="AD237" s="39">
        <f>AD236-'Base Case'!AD234</f>
        <v>28.944189961131563</v>
      </c>
      <c r="AE237" s="39">
        <f>AE236-'Base Case'!AE234</f>
        <v>29.516990822003336</v>
      </c>
      <c r="AF237" s="39">
        <f>AF236-'Base Case'!AF234</f>
        <v>30.032070939224226</v>
      </c>
      <c r="AG237" s="39">
        <f>AG236-'Base Case'!AG234</f>
        <v>29.848515983548808</v>
      </c>
      <c r="AH237" s="39">
        <f>AH236-'Base Case'!AH234</f>
        <v>28.727428836253253</v>
      </c>
      <c r="AI237" s="39">
        <f>AI236-'Base Case'!AI234</f>
        <v>27.961297194540826</v>
      </c>
      <c r="AJ237" s="39">
        <f>AJ236-'Base Case'!AJ234</f>
        <v>28.007220748085295</v>
      </c>
      <c r="AK237" s="39">
        <f>AK236-'Base Case'!AK234</f>
        <v>27.385113610118836</v>
      </c>
      <c r="AL237" s="39">
        <f>AL236-'Base Case'!AL234</f>
        <v>26.859881658562855</v>
      </c>
      <c r="AM237" s="39">
        <f>AM236-'Base Case'!AM234</f>
        <v>28.326782583475747</v>
      </c>
      <c r="AN237" s="39">
        <f>AN236-'Base Case'!AN234</f>
        <v>29.894569053299236</v>
      </c>
      <c r="AO237" s="39">
        <f>AO236-'Base Case'!AO234</f>
        <v>29.858475203936194</v>
      </c>
      <c r="AP237" s="39">
        <f>AP236-'Base Case'!AP234</f>
        <v>29.709065755742472</v>
      </c>
      <c r="AQ237" s="39">
        <f>AQ236-'Base Case'!AQ234</f>
        <v>29.065863450641032</v>
      </c>
      <c r="AR237" s="39">
        <f>AR236-'Base Case'!AR234</f>
        <v>30.875384652020571</v>
      </c>
      <c r="AT237" s="39"/>
      <c r="AW237" s="39"/>
    </row>
    <row r="238" spans="1:49">
      <c r="A238" s="12"/>
      <c r="B238" s="12"/>
      <c r="C238" s="8"/>
      <c r="D238" s="29"/>
      <c r="E238" s="34"/>
      <c r="F238" s="59"/>
      <c r="G238" s="59"/>
      <c r="H238" s="59"/>
      <c r="I238" s="59"/>
      <c r="J238" s="59"/>
      <c r="K238" s="59"/>
      <c r="L238" s="59"/>
      <c r="M238" s="59"/>
      <c r="N238" s="59"/>
      <c r="O238" s="59"/>
      <c r="P238" s="59"/>
      <c r="Q238" s="59"/>
      <c r="R238" s="59"/>
      <c r="S238" s="59"/>
      <c r="T238" s="59"/>
      <c r="U238" s="59"/>
      <c r="V238" s="59"/>
      <c r="W238" s="59"/>
      <c r="X238" s="59"/>
      <c r="Y238" s="59"/>
      <c r="Z238" s="59"/>
      <c r="AA238" s="59"/>
      <c r="AB238" s="59"/>
      <c r="AC238" s="59"/>
      <c r="AD238" s="59"/>
      <c r="AE238" s="59"/>
      <c r="AF238" s="59"/>
      <c r="AG238" s="59"/>
      <c r="AH238" s="59"/>
      <c r="AI238" s="59"/>
      <c r="AJ238" s="59"/>
      <c r="AK238" s="59"/>
      <c r="AL238" s="59"/>
      <c r="AM238" s="59"/>
      <c r="AN238" s="59"/>
      <c r="AO238" s="59"/>
      <c r="AP238" s="59"/>
      <c r="AQ238" s="59"/>
      <c r="AR238" s="59"/>
      <c r="AT238" s="39"/>
      <c r="AW238" s="39"/>
    </row>
    <row r="239" spans="1:49">
      <c r="A239" s="12"/>
      <c r="B239" s="12" t="s">
        <v>228</v>
      </c>
      <c r="C239" s="8" t="s">
        <v>217</v>
      </c>
      <c r="D239" s="29"/>
      <c r="E239" s="34" t="s">
        <v>117</v>
      </c>
      <c r="F239" s="39">
        <f t="shared" ref="F239:AR239" si="24">(F226*10^9)/(F$12*1000000)</f>
        <v>5.2266758004977296</v>
      </c>
      <c r="G239" s="39">
        <f t="shared" si="24"/>
        <v>4.556128676008691</v>
      </c>
      <c r="H239" s="39">
        <f t="shared" si="24"/>
        <v>4.0378094188373561</v>
      </c>
      <c r="I239" s="39">
        <f t="shared" si="24"/>
        <v>3.6550337083993791</v>
      </c>
      <c r="J239" s="39">
        <f t="shared" si="24"/>
        <v>3.4844934616387331</v>
      </c>
      <c r="K239" s="39">
        <f t="shared" si="24"/>
        <v>3.7875298341704218</v>
      </c>
      <c r="L239" s="39">
        <f t="shared" si="24"/>
        <v>3.9779562791766421</v>
      </c>
      <c r="M239" s="39">
        <f t="shared" si="24"/>
        <v>4.0097747636571288</v>
      </c>
      <c r="N239" s="39">
        <f t="shared" si="24"/>
        <v>4.0209872323275677</v>
      </c>
      <c r="O239" s="39">
        <f t="shared" si="24"/>
        <v>4.1445737869238135</v>
      </c>
      <c r="P239" s="39">
        <f t="shared" si="24"/>
        <v>4.2240512274297641</v>
      </c>
      <c r="Q239" s="39">
        <f t="shared" si="24"/>
        <v>4.2995145346670407</v>
      </c>
      <c r="R239" s="39">
        <f t="shared" si="24"/>
        <v>4.3112719507401263</v>
      </c>
      <c r="S239" s="39">
        <f t="shared" si="24"/>
        <v>4.2278881772042958</v>
      </c>
      <c r="T239" s="39">
        <f t="shared" si="24"/>
        <v>4.2921289166249696</v>
      </c>
      <c r="U239" s="39">
        <f t="shared" si="24"/>
        <v>4.3956293253944363</v>
      </c>
      <c r="V239" s="39">
        <f t="shared" si="24"/>
        <v>4.5696063092587877</v>
      </c>
      <c r="W239" s="39">
        <f t="shared" si="24"/>
        <v>4.6714106532072694</v>
      </c>
      <c r="X239" s="39">
        <f t="shared" si="24"/>
        <v>4.7110303579476485</v>
      </c>
      <c r="Y239" s="39">
        <f t="shared" si="24"/>
        <v>4.7165445136035631</v>
      </c>
      <c r="Z239" s="39">
        <f t="shared" si="24"/>
        <v>4.7780570708394379</v>
      </c>
      <c r="AA239" s="39">
        <f t="shared" si="24"/>
        <v>4.7894892311785728</v>
      </c>
      <c r="AB239" s="39">
        <f t="shared" si="24"/>
        <v>4.9125619856558655</v>
      </c>
      <c r="AC239" s="39">
        <f t="shared" si="24"/>
        <v>4.9854968674474875</v>
      </c>
      <c r="AD239" s="39">
        <f t="shared" si="24"/>
        <v>5.048674435942063</v>
      </c>
      <c r="AE239" s="39">
        <f t="shared" si="24"/>
        <v>5.1234377359161778</v>
      </c>
      <c r="AF239" s="39">
        <f t="shared" si="24"/>
        <v>5.1026527405402033</v>
      </c>
      <c r="AG239" s="39">
        <f t="shared" si="24"/>
        <v>5.2636267228857596</v>
      </c>
      <c r="AH239" s="39">
        <f t="shared" si="24"/>
        <v>5.5957598406353997</v>
      </c>
      <c r="AI239" s="39">
        <f t="shared" si="24"/>
        <v>5.6641432384300341</v>
      </c>
      <c r="AJ239" s="39">
        <f t="shared" si="24"/>
        <v>5.9277646068321053</v>
      </c>
      <c r="AK239" s="39">
        <f t="shared" si="24"/>
        <v>5.6623093246731937</v>
      </c>
      <c r="AL239" s="39">
        <f t="shared" si="24"/>
        <v>5.4981174374734438</v>
      </c>
      <c r="AM239" s="39">
        <f t="shared" si="24"/>
        <v>5.5281990165966928</v>
      </c>
      <c r="AN239" s="39">
        <f t="shared" si="24"/>
        <v>5.6823477630447634</v>
      </c>
      <c r="AO239" s="39">
        <f t="shared" si="24"/>
        <v>5.6603480998452262</v>
      </c>
      <c r="AP239" s="39">
        <f t="shared" si="24"/>
        <v>5.6965152313306389</v>
      </c>
      <c r="AQ239" s="39">
        <f t="shared" si="24"/>
        <v>5.692793352302199</v>
      </c>
      <c r="AR239" s="39">
        <f t="shared" si="24"/>
        <v>5.6748214828178591</v>
      </c>
      <c r="AT239" s="39"/>
      <c r="AW239" s="39"/>
    </row>
    <row r="240" spans="1:49">
      <c r="A240" s="12"/>
      <c r="B240" s="12"/>
      <c r="C240" s="8" t="s">
        <v>219</v>
      </c>
      <c r="D240" s="29"/>
      <c r="E240" s="34" t="s">
        <v>117</v>
      </c>
      <c r="F240" s="39">
        <f t="shared" ref="F240:AR240" si="25">(F227*10^9)/(F$12*1000000)</f>
        <v>1.2595205630085771</v>
      </c>
      <c r="G240" s="39">
        <f t="shared" si="25"/>
        <v>2.7703928017375121</v>
      </c>
      <c r="H240" s="39">
        <f t="shared" si="25"/>
        <v>2.9771945197138074</v>
      </c>
      <c r="I240" s="39">
        <f t="shared" si="25"/>
        <v>4.4239490074063141</v>
      </c>
      <c r="J240" s="39">
        <f t="shared" si="25"/>
        <v>2.4294412374550403</v>
      </c>
      <c r="K240" s="39">
        <f t="shared" si="25"/>
        <v>2.4648318061543915</v>
      </c>
      <c r="L240" s="39">
        <f t="shared" si="25"/>
        <v>2.5444768150124912</v>
      </c>
      <c r="M240" s="39">
        <f t="shared" si="25"/>
        <v>1.8810150923951492</v>
      </c>
      <c r="N240" s="39">
        <f t="shared" si="25"/>
        <v>1.033635825952655</v>
      </c>
      <c r="O240" s="39">
        <f t="shared" si="25"/>
        <v>3.6141451560686608</v>
      </c>
      <c r="P240" s="39">
        <f t="shared" si="25"/>
        <v>5.0636330457868564</v>
      </c>
      <c r="Q240" s="39">
        <f t="shared" si="25"/>
        <v>4.8631447294139525</v>
      </c>
      <c r="R240" s="39">
        <f t="shared" si="25"/>
        <v>2.3323634934657798</v>
      </c>
      <c r="S240" s="39">
        <f t="shared" si="25"/>
        <v>4.955777696991011</v>
      </c>
      <c r="T240" s="39">
        <f t="shared" si="25"/>
        <v>5.605426652880479</v>
      </c>
      <c r="U240" s="39">
        <f t="shared" si="25"/>
        <v>5.5127497057867378</v>
      </c>
      <c r="V240" s="39">
        <f t="shared" si="25"/>
        <v>5.765743939788293</v>
      </c>
      <c r="W240" s="39">
        <f t="shared" si="25"/>
        <v>5.8697271267533777</v>
      </c>
      <c r="X240" s="39">
        <f t="shared" si="25"/>
        <v>7.7479364754965863</v>
      </c>
      <c r="Y240" s="39">
        <f t="shared" si="25"/>
        <v>7.6711611286331225</v>
      </c>
      <c r="Z240" s="39">
        <f t="shared" si="25"/>
        <v>8.5222652173015216</v>
      </c>
      <c r="AA240" s="39">
        <f t="shared" si="25"/>
        <v>8.4747961871886588</v>
      </c>
      <c r="AB240" s="39">
        <f t="shared" si="25"/>
        <v>8.7491542581437738</v>
      </c>
      <c r="AC240" s="39">
        <f t="shared" si="25"/>
        <v>8.6770215816313438</v>
      </c>
      <c r="AD240" s="39">
        <f t="shared" si="25"/>
        <v>2.301603416304733</v>
      </c>
      <c r="AE240" s="39">
        <f t="shared" si="25"/>
        <v>2.2777020738606177</v>
      </c>
      <c r="AF240" s="39">
        <f t="shared" si="25"/>
        <v>2.2426075937374099</v>
      </c>
      <c r="AG240" s="39">
        <f t="shared" si="25"/>
        <v>2.210650611990304</v>
      </c>
      <c r="AH240" s="39">
        <f t="shared" si="25"/>
        <v>2.1846566568495698</v>
      </c>
      <c r="AI240" s="39">
        <f t="shared" si="25"/>
        <v>2.07689873356854</v>
      </c>
      <c r="AJ240" s="39">
        <f t="shared" si="25"/>
        <v>2.0446838804966458</v>
      </c>
      <c r="AK240" s="39">
        <f t="shared" si="25"/>
        <v>1.9679654122295289</v>
      </c>
      <c r="AL240" s="39">
        <f t="shared" si="25"/>
        <v>2.9592593191899517</v>
      </c>
      <c r="AM240" s="39">
        <f t="shared" si="25"/>
        <v>2.850935566800274</v>
      </c>
      <c r="AN240" s="39">
        <f t="shared" si="25"/>
        <v>2.8811344889313695</v>
      </c>
      <c r="AO240" s="39">
        <f t="shared" si="25"/>
        <v>2.9150646275960876</v>
      </c>
      <c r="AP240" s="39">
        <f t="shared" si="25"/>
        <v>1.4406342151758431</v>
      </c>
      <c r="AQ240" s="39">
        <f t="shared" si="25"/>
        <v>1.4457287139687192</v>
      </c>
      <c r="AR240" s="39">
        <f t="shared" si="25"/>
        <v>1.143842584229527</v>
      </c>
      <c r="AT240" s="39"/>
      <c r="AW240" s="39"/>
    </row>
    <row r="241" spans="1:49">
      <c r="A241" s="12"/>
      <c r="B241" s="12"/>
      <c r="C241" s="8" t="s">
        <v>220</v>
      </c>
      <c r="D241" s="29"/>
      <c r="E241" s="34" t="s">
        <v>117</v>
      </c>
      <c r="F241" s="39">
        <f t="shared" ref="F241:AR241" si="26">(F228*10^9)/(F$12*1000000)</f>
        <v>5.0748139658753724</v>
      </c>
      <c r="G241" s="39">
        <f t="shared" si="26"/>
        <v>5.2265196895264703</v>
      </c>
      <c r="H241" s="39">
        <f t="shared" si="26"/>
        <v>6.3157370852095918</v>
      </c>
      <c r="I241" s="39">
        <f t="shared" si="26"/>
        <v>7.3072272479222802</v>
      </c>
      <c r="J241" s="39">
        <f t="shared" si="26"/>
        <v>8.1720460457889654</v>
      </c>
      <c r="K241" s="39">
        <f t="shared" si="26"/>
        <v>9.2072221168212138</v>
      </c>
      <c r="L241" s="39">
        <f t="shared" si="26"/>
        <v>9.8520880475209243</v>
      </c>
      <c r="M241" s="39">
        <f t="shared" si="26"/>
        <v>10.510169336741493</v>
      </c>
      <c r="N241" s="39">
        <f t="shared" si="26"/>
        <v>11.204793834038085</v>
      </c>
      <c r="O241" s="39">
        <f t="shared" si="26"/>
        <v>10.674138887353902</v>
      </c>
      <c r="P241" s="39">
        <f t="shared" si="26"/>
        <v>11.12246018096989</v>
      </c>
      <c r="Q241" s="39">
        <f t="shared" si="26"/>
        <v>11.193268927375478</v>
      </c>
      <c r="R241" s="39">
        <f t="shared" si="26"/>
        <v>11.810515380436794</v>
      </c>
      <c r="S241" s="39">
        <f t="shared" si="26"/>
        <v>12.834275604242373</v>
      </c>
      <c r="T241" s="39">
        <f t="shared" si="26"/>
        <v>12.567058397488873</v>
      </c>
      <c r="U241" s="39">
        <f t="shared" si="26"/>
        <v>12.353888006106986</v>
      </c>
      <c r="V241" s="39">
        <f t="shared" si="26"/>
        <v>12.109098363578044</v>
      </c>
      <c r="W241" s="39">
        <f t="shared" si="26"/>
        <v>11.662495890158272</v>
      </c>
      <c r="X241" s="39">
        <f t="shared" si="26"/>
        <v>11.25954963602112</v>
      </c>
      <c r="Y241" s="39">
        <f t="shared" si="26"/>
        <v>11.132926295804419</v>
      </c>
      <c r="Z241" s="39">
        <f t="shared" si="26"/>
        <v>10.588990453452011</v>
      </c>
      <c r="AA241" s="39">
        <f t="shared" si="26"/>
        <v>10.777219136330309</v>
      </c>
      <c r="AB241" s="39">
        <f t="shared" si="26"/>
        <v>10.340066320330099</v>
      </c>
      <c r="AC241" s="39">
        <f t="shared" si="26"/>
        <v>10.279887985932902</v>
      </c>
      <c r="AD241" s="39">
        <f t="shared" si="26"/>
        <v>10.002151068149949</v>
      </c>
      <c r="AE241" s="39">
        <f t="shared" si="26"/>
        <v>10.544674069935098</v>
      </c>
      <c r="AF241" s="39">
        <f t="shared" si="26"/>
        <v>10.635812968775571</v>
      </c>
      <c r="AG241" s="39">
        <f t="shared" si="26"/>
        <v>10.752419507722015</v>
      </c>
      <c r="AH241" s="39">
        <f t="shared" si="26"/>
        <v>10.754278280078477</v>
      </c>
      <c r="AI241" s="39">
        <f t="shared" si="26"/>
        <v>10.35276196551678</v>
      </c>
      <c r="AJ241" s="39">
        <f t="shared" si="26"/>
        <v>10.353503294495297</v>
      </c>
      <c r="AK241" s="39">
        <f t="shared" si="26"/>
        <v>10.120840993461993</v>
      </c>
      <c r="AL241" s="39">
        <f t="shared" si="26"/>
        <v>9.93773321605277</v>
      </c>
      <c r="AM241" s="39">
        <f t="shared" si="26"/>
        <v>9.7798706890914886</v>
      </c>
      <c r="AN241" s="39">
        <f t="shared" si="26"/>
        <v>9.6316347678424634</v>
      </c>
      <c r="AO241" s="39">
        <f t="shared" si="26"/>
        <v>9.6043748623405421</v>
      </c>
      <c r="AP241" s="39">
        <f t="shared" si="26"/>
        <v>9.5170590941905857</v>
      </c>
      <c r="AQ241" s="39">
        <f t="shared" si="26"/>
        <v>9.3995144559063064</v>
      </c>
      <c r="AR241" s="39">
        <f t="shared" si="26"/>
        <v>9.3019978396926355</v>
      </c>
      <c r="AT241" s="39"/>
      <c r="AW241" s="39"/>
    </row>
    <row r="242" spans="1:49">
      <c r="A242" s="12"/>
      <c r="B242" s="12"/>
      <c r="C242" s="8" t="s">
        <v>221</v>
      </c>
      <c r="D242" s="29"/>
      <c r="E242" s="34" t="s">
        <v>117</v>
      </c>
      <c r="F242" s="39">
        <f t="shared" ref="F242:AR242" si="27">(F229*10^9)/(F$12*1000000)</f>
        <v>9.6893270947877728</v>
      </c>
      <c r="G242" s="39">
        <f t="shared" si="27"/>
        <v>9.9047649831630746</v>
      </c>
      <c r="H242" s="39">
        <f t="shared" si="27"/>
        <v>10.076043184262234</v>
      </c>
      <c r="I242" s="39">
        <f t="shared" si="27"/>
        <v>10.398840492564073</v>
      </c>
      <c r="J242" s="39">
        <f t="shared" si="27"/>
        <v>10.214520802661911</v>
      </c>
      <c r="K242" s="39">
        <f t="shared" si="27"/>
        <v>10.228332392292316</v>
      </c>
      <c r="L242" s="39">
        <f t="shared" si="27"/>
        <v>10.089434218907689</v>
      </c>
      <c r="M242" s="39">
        <f t="shared" si="27"/>
        <v>10.033823032370993</v>
      </c>
      <c r="N242" s="39">
        <f t="shared" si="27"/>
        <v>10.020427366191742</v>
      </c>
      <c r="O242" s="39">
        <f t="shared" si="27"/>
        <v>9.7368865125128909</v>
      </c>
      <c r="P242" s="39">
        <f t="shared" si="27"/>
        <v>9.6860997905935005</v>
      </c>
      <c r="Q242" s="39">
        <f t="shared" si="27"/>
        <v>9.6589501752538549</v>
      </c>
      <c r="R242" s="39">
        <f t="shared" si="27"/>
        <v>9.7219227215037733</v>
      </c>
      <c r="S242" s="39">
        <f t="shared" si="27"/>
        <v>9.7030740777536373</v>
      </c>
      <c r="T242" s="39">
        <f t="shared" si="27"/>
        <v>9.5092623228429289</v>
      </c>
      <c r="U242" s="39">
        <f t="shared" si="27"/>
        <v>9.4870087170806556</v>
      </c>
      <c r="V242" s="39">
        <f t="shared" si="27"/>
        <v>9.38808783006127</v>
      </c>
      <c r="W242" s="39">
        <f t="shared" si="27"/>
        <v>8.9616569803569259</v>
      </c>
      <c r="X242" s="39">
        <f t="shared" si="27"/>
        <v>9.2618651448441032</v>
      </c>
      <c r="Y242" s="39">
        <f t="shared" si="27"/>
        <v>9.6490247691038995</v>
      </c>
      <c r="Z242" s="39">
        <f t="shared" si="27"/>
        <v>9.1631461791835989</v>
      </c>
      <c r="AA242" s="39">
        <f t="shared" si="27"/>
        <v>9.2877284185015245</v>
      </c>
      <c r="AB242" s="39">
        <f t="shared" si="27"/>
        <v>9.2874625810155624</v>
      </c>
      <c r="AC242" s="39">
        <f t="shared" si="27"/>
        <v>9.2241806785953937</v>
      </c>
      <c r="AD242" s="39">
        <f t="shared" si="27"/>
        <v>9.1396687818842643</v>
      </c>
      <c r="AE242" s="39">
        <f t="shared" si="27"/>
        <v>9.0736115153004189</v>
      </c>
      <c r="AF242" s="39">
        <f t="shared" si="27"/>
        <v>9.0254258766699138</v>
      </c>
      <c r="AG242" s="39">
        <f t="shared" si="27"/>
        <v>8.7352489850218173</v>
      </c>
      <c r="AH242" s="39">
        <f t="shared" si="27"/>
        <v>8.6447579495790237</v>
      </c>
      <c r="AI242" s="39">
        <f t="shared" si="27"/>
        <v>8.8256398496571773</v>
      </c>
      <c r="AJ242" s="39">
        <f t="shared" si="27"/>
        <v>8.9650179746297027</v>
      </c>
      <c r="AK242" s="39">
        <f t="shared" si="27"/>
        <v>9.000974132810116</v>
      </c>
      <c r="AL242" s="39">
        <f t="shared" si="27"/>
        <v>9.1627196926472507</v>
      </c>
      <c r="AM242" s="39">
        <f t="shared" si="27"/>
        <v>9.0095562750576637</v>
      </c>
      <c r="AN242" s="39">
        <f t="shared" si="27"/>
        <v>9.3927694757768059</v>
      </c>
      <c r="AO242" s="39">
        <f t="shared" si="27"/>
        <v>9.5808349009721461</v>
      </c>
      <c r="AP242" s="39">
        <f t="shared" si="27"/>
        <v>9.5721654533467131</v>
      </c>
      <c r="AQ242" s="39">
        <f t="shared" si="27"/>
        <v>9.4929588958932065</v>
      </c>
      <c r="AR242" s="39">
        <f t="shared" si="27"/>
        <v>9.5995015252407025</v>
      </c>
      <c r="AT242" s="39"/>
      <c r="AW242" s="39"/>
    </row>
    <row r="243" spans="1:49">
      <c r="A243" s="12"/>
      <c r="B243" s="12"/>
      <c r="C243" s="8" t="s">
        <v>222</v>
      </c>
      <c r="D243" s="29"/>
      <c r="E243" s="34" t="s">
        <v>117</v>
      </c>
      <c r="F243" s="39">
        <f t="shared" ref="F243:AR243" si="28">(F230*10^9)/(F$12*1000000)</f>
        <v>27.409658506605844</v>
      </c>
      <c r="G243" s="39">
        <f t="shared" si="28"/>
        <v>26.941725107100631</v>
      </c>
      <c r="H243" s="39">
        <f t="shared" si="28"/>
        <v>28.033132419675059</v>
      </c>
      <c r="I243" s="39">
        <f t="shared" si="28"/>
        <v>29.778129119473906</v>
      </c>
      <c r="J243" s="39">
        <f t="shared" si="28"/>
        <v>30.961277588625393</v>
      </c>
      <c r="K243" s="39">
        <f t="shared" si="28"/>
        <v>30.823392619290281</v>
      </c>
      <c r="L243" s="39">
        <f t="shared" si="28"/>
        <v>29.613025724864293</v>
      </c>
      <c r="M243" s="39">
        <f t="shared" si="28"/>
        <v>28.976015378998053</v>
      </c>
      <c r="N243" s="39">
        <f t="shared" si="28"/>
        <v>27.713697263515908</v>
      </c>
      <c r="O243" s="39">
        <f t="shared" si="28"/>
        <v>26.10734201830974</v>
      </c>
      <c r="P243" s="39">
        <f t="shared" si="28"/>
        <v>24.452551217763901</v>
      </c>
      <c r="Q243" s="39">
        <f t="shared" si="28"/>
        <v>20.050371462115578</v>
      </c>
      <c r="R243" s="39">
        <f t="shared" si="28"/>
        <v>16.21817120117808</v>
      </c>
      <c r="S243" s="39">
        <f t="shared" si="28"/>
        <v>12.39442687478995</v>
      </c>
      <c r="T243" s="39">
        <f t="shared" si="28"/>
        <v>8.4602331575113823</v>
      </c>
      <c r="U243" s="39">
        <f t="shared" si="28"/>
        <v>3.9835507905662322</v>
      </c>
      <c r="V243" s="39">
        <f t="shared" si="28"/>
        <v>2.8381406625510626</v>
      </c>
      <c r="W243" s="39">
        <f t="shared" si="28"/>
        <v>1.4134783009215275</v>
      </c>
      <c r="X243" s="39">
        <f t="shared" si="28"/>
        <v>0.72429547533051752</v>
      </c>
      <c r="Y243" s="39">
        <f t="shared" si="28"/>
        <v>0.2864336939305423</v>
      </c>
      <c r="Z243" s="39">
        <f t="shared" si="28"/>
        <v>6.0872011546428142E-2</v>
      </c>
      <c r="AA243" s="39">
        <f t="shared" si="28"/>
        <v>3.2176391743350012E-2</v>
      </c>
      <c r="AB243" s="39">
        <f t="shared" si="28"/>
        <v>3.6225550850162205E-6</v>
      </c>
      <c r="AC243" s="39">
        <f t="shared" si="28"/>
        <v>3.579902826097234E-6</v>
      </c>
      <c r="AD243" s="39">
        <f t="shared" si="28"/>
        <v>4.0066500139152478E-6</v>
      </c>
      <c r="AE243" s="39">
        <f t="shared" si="28"/>
        <v>4.9606792094002596E-6</v>
      </c>
      <c r="AF243" s="39">
        <f t="shared" si="28"/>
        <v>6.2578194053879009E-6</v>
      </c>
      <c r="AG243" s="39">
        <f t="shared" si="28"/>
        <v>6.7228435706047634E-6</v>
      </c>
      <c r="AH243" s="39">
        <f t="shared" si="28"/>
        <v>6.517508737901092E-6</v>
      </c>
      <c r="AI243" s="39">
        <f t="shared" si="28"/>
        <v>5.6402012418276795E-6</v>
      </c>
      <c r="AJ243" s="39">
        <f t="shared" si="28"/>
        <v>5.7874145674200503E-6</v>
      </c>
      <c r="AK243" s="39">
        <f t="shared" si="28"/>
        <v>4.74909327402355E-6</v>
      </c>
      <c r="AL243" s="39">
        <f t="shared" si="28"/>
        <v>4.580954020200698E-6</v>
      </c>
      <c r="AM243" s="39">
        <f t="shared" si="28"/>
        <v>5.3356520247569349E-6</v>
      </c>
      <c r="AN243" s="39">
        <f t="shared" si="28"/>
        <v>6.7877356066700107E-6</v>
      </c>
      <c r="AO243" s="39">
        <f t="shared" si="28"/>
        <v>7.8937369572952126E-6</v>
      </c>
      <c r="AP243" s="39">
        <f t="shared" si="28"/>
        <v>8.4852474636916647E-6</v>
      </c>
      <c r="AQ243" s="39">
        <f t="shared" si="28"/>
        <v>8.6200133750745622E-6</v>
      </c>
      <c r="AR243" s="39">
        <f t="shared" si="28"/>
        <v>9.6509541102354906E-6</v>
      </c>
      <c r="AT243" s="39"/>
      <c r="AW243" s="39"/>
    </row>
    <row r="244" spans="1:49">
      <c r="A244" s="12"/>
      <c r="B244" s="12"/>
      <c r="C244" s="8" t="s">
        <v>223</v>
      </c>
      <c r="D244" s="29"/>
      <c r="E244" s="34" t="s">
        <v>117</v>
      </c>
      <c r="F244" s="39">
        <f t="shared" ref="F244:AR244" si="29">(F231*10^9)/(F$12*1000000)</f>
        <v>0</v>
      </c>
      <c r="G244" s="39">
        <f t="shared" si="29"/>
        <v>1.0296290124237466</v>
      </c>
      <c r="H244" s="39">
        <f t="shared" si="29"/>
        <v>1.2471961847847759</v>
      </c>
      <c r="I244" s="39">
        <f t="shared" si="29"/>
        <v>1.4880304871924357</v>
      </c>
      <c r="J244" s="39">
        <f t="shared" si="29"/>
        <v>0.73091415742541577</v>
      </c>
      <c r="K244" s="39">
        <f t="shared" si="29"/>
        <v>0.18457669275822675</v>
      </c>
      <c r="L244" s="39">
        <f t="shared" si="29"/>
        <v>0.48574986740288262</v>
      </c>
      <c r="M244" s="39">
        <f t="shared" si="29"/>
        <v>0.40556644410996762</v>
      </c>
      <c r="N244" s="39">
        <f t="shared" si="29"/>
        <v>1.3435298090819456</v>
      </c>
      <c r="O244" s="39">
        <f t="shared" si="29"/>
        <v>2.5427839358771789</v>
      </c>
      <c r="P244" s="39">
        <f t="shared" si="29"/>
        <v>2.4361780176717214</v>
      </c>
      <c r="Q244" s="39">
        <f t="shared" si="29"/>
        <v>0.1348010374496014</v>
      </c>
      <c r="R244" s="39">
        <f t="shared" si="29"/>
        <v>2.2361127035339998</v>
      </c>
      <c r="S244" s="39">
        <f t="shared" si="29"/>
        <v>2.222559554290148</v>
      </c>
      <c r="T244" s="39">
        <f t="shared" si="29"/>
        <v>1.1885618583016209</v>
      </c>
      <c r="U244" s="39">
        <f t="shared" si="29"/>
        <v>0.49628736216674735</v>
      </c>
      <c r="V244" s="39">
        <f t="shared" si="29"/>
        <v>0.14617871335225119</v>
      </c>
      <c r="W244" s="39">
        <f t="shared" si="29"/>
        <v>0.16605352060570941</v>
      </c>
      <c r="X244" s="39">
        <f t="shared" si="29"/>
        <v>1.1683626374136857</v>
      </c>
      <c r="Y244" s="39">
        <f t="shared" si="29"/>
        <v>8.48449621936921E-2</v>
      </c>
      <c r="Z244" s="39">
        <f t="shared" si="29"/>
        <v>0.17265738853120144</v>
      </c>
      <c r="AA244" s="39">
        <f t="shared" si="29"/>
        <v>1.8833250667323211</v>
      </c>
      <c r="AB244" s="39">
        <f t="shared" si="29"/>
        <v>0.35514836302459973</v>
      </c>
      <c r="AC244" s="39">
        <f t="shared" si="29"/>
        <v>0.51251589570111922</v>
      </c>
      <c r="AD244" s="39">
        <f t="shared" si="29"/>
        <v>2.1160378928283463</v>
      </c>
      <c r="AE244" s="39">
        <f t="shared" si="29"/>
        <v>0.857857646273259</v>
      </c>
      <c r="AF244" s="39">
        <f t="shared" si="29"/>
        <v>2.1159032773878246</v>
      </c>
      <c r="AG244" s="39">
        <f t="shared" si="29"/>
        <v>0.61426785497421821</v>
      </c>
      <c r="AH244" s="39">
        <f t="shared" si="29"/>
        <v>0.55157392900595803</v>
      </c>
      <c r="AI244" s="39">
        <f t="shared" si="29"/>
        <v>0.16703122265003881</v>
      </c>
      <c r="AJ244" s="39">
        <f t="shared" si="29"/>
        <v>2.1115055758748533</v>
      </c>
      <c r="AK244" s="39">
        <f t="shared" si="29"/>
        <v>0.51391520917726108</v>
      </c>
      <c r="AL244" s="39">
        <f t="shared" si="29"/>
        <v>0.39200186911845752</v>
      </c>
      <c r="AM244" s="39">
        <f t="shared" si="29"/>
        <v>0.78002970637599567</v>
      </c>
      <c r="AN244" s="39">
        <f t="shared" si="29"/>
        <v>0.6068811216494282</v>
      </c>
      <c r="AO244" s="39">
        <f t="shared" si="29"/>
        <v>0.65814325979248933</v>
      </c>
      <c r="AP244" s="39">
        <f t="shared" si="29"/>
        <v>0.68071231124072162</v>
      </c>
      <c r="AQ244" s="39">
        <f t="shared" si="29"/>
        <v>0.50443028613020613</v>
      </c>
      <c r="AR244" s="39">
        <f t="shared" si="29"/>
        <v>0.71868297996991892</v>
      </c>
      <c r="AT244" s="39"/>
      <c r="AW244" s="39"/>
    </row>
    <row r="245" spans="1:49">
      <c r="A245" s="12"/>
      <c r="B245" s="12"/>
      <c r="C245" s="8" t="s">
        <v>224</v>
      </c>
      <c r="D245" s="29"/>
      <c r="E245" s="34" t="s">
        <v>117</v>
      </c>
      <c r="F245" s="39">
        <f t="shared" ref="F245:AR245" si="30">(F232*10^9)/(F$12*1000000)</f>
        <v>68.488278484224409</v>
      </c>
      <c r="G245" s="39">
        <f t="shared" si="30"/>
        <v>59.944565576065898</v>
      </c>
      <c r="H245" s="39">
        <f t="shared" si="30"/>
        <v>44.364814553011328</v>
      </c>
      <c r="I245" s="39">
        <f t="shared" si="30"/>
        <v>31.190138124723031</v>
      </c>
      <c r="J245" s="39">
        <f t="shared" si="30"/>
        <v>25.225646157024599</v>
      </c>
      <c r="K245" s="39">
        <f t="shared" si="30"/>
        <v>22.639761588164607</v>
      </c>
      <c r="L245" s="39">
        <f t="shared" si="30"/>
        <v>19.496146780170314</v>
      </c>
      <c r="M245" s="39">
        <f t="shared" si="30"/>
        <v>16.762973839007248</v>
      </c>
      <c r="N245" s="39">
        <f t="shared" si="30"/>
        <v>14.837744430302426</v>
      </c>
      <c r="O245" s="39">
        <f t="shared" si="30"/>
        <v>15.571165515101159</v>
      </c>
      <c r="P245" s="39">
        <f t="shared" si="30"/>
        <v>15.658125331426666</v>
      </c>
      <c r="Q245" s="39">
        <f t="shared" si="30"/>
        <v>16.09799850171072</v>
      </c>
      <c r="R245" s="39">
        <f t="shared" si="30"/>
        <v>15.95818580794135</v>
      </c>
      <c r="S245" s="39">
        <f t="shared" si="30"/>
        <v>15.208846496061851</v>
      </c>
      <c r="T245" s="39">
        <f t="shared" si="30"/>
        <v>15.328945071142508</v>
      </c>
      <c r="U245" s="39">
        <f t="shared" si="30"/>
        <v>16.21860435780814</v>
      </c>
      <c r="V245" s="39">
        <f t="shared" si="30"/>
        <v>17.514540696285845</v>
      </c>
      <c r="W245" s="39">
        <f t="shared" si="30"/>
        <v>18.736067261703667</v>
      </c>
      <c r="X245" s="39">
        <f t="shared" si="30"/>
        <v>18.569719472709895</v>
      </c>
      <c r="Y245" s="39">
        <f t="shared" si="30"/>
        <v>18.72203663564899</v>
      </c>
      <c r="Z245" s="39">
        <f t="shared" si="30"/>
        <v>18.861414273182238</v>
      </c>
      <c r="AA245" s="39">
        <f t="shared" si="30"/>
        <v>18.805372348086127</v>
      </c>
      <c r="AB245" s="39">
        <f t="shared" si="30"/>
        <v>18.896099016732659</v>
      </c>
      <c r="AC245" s="39">
        <f t="shared" si="30"/>
        <v>19.015729905417977</v>
      </c>
      <c r="AD245" s="39">
        <f t="shared" si="30"/>
        <v>18.679332592317778</v>
      </c>
      <c r="AE245" s="39">
        <f t="shared" si="30"/>
        <v>18.199966611617477</v>
      </c>
      <c r="AF245" s="39">
        <f t="shared" si="30"/>
        <v>17.291190169350685</v>
      </c>
      <c r="AG245" s="39">
        <f t="shared" si="30"/>
        <v>17.233365420323281</v>
      </c>
      <c r="AH245" s="39">
        <f t="shared" si="30"/>
        <v>17.366790155104098</v>
      </c>
      <c r="AI245" s="39">
        <f t="shared" si="30"/>
        <v>17.914360872186482</v>
      </c>
      <c r="AJ245" s="39">
        <f t="shared" si="30"/>
        <v>17.856774536384158</v>
      </c>
      <c r="AK245" s="39">
        <f t="shared" si="30"/>
        <v>18.884609960975112</v>
      </c>
      <c r="AL245" s="39">
        <f t="shared" si="30"/>
        <v>19.034738952123277</v>
      </c>
      <c r="AM245" s="39">
        <f t="shared" si="30"/>
        <v>19.369687293782214</v>
      </c>
      <c r="AN245" s="39">
        <f t="shared" si="30"/>
        <v>18.816706703087764</v>
      </c>
      <c r="AO245" s="39">
        <f t="shared" si="30"/>
        <v>18.436645911139689</v>
      </c>
      <c r="AP245" s="39">
        <f t="shared" si="30"/>
        <v>17.844933272013442</v>
      </c>
      <c r="AQ245" s="39">
        <f t="shared" si="30"/>
        <v>17.518189379293943</v>
      </c>
      <c r="AR245" s="39">
        <f t="shared" si="30"/>
        <v>16.799168413282189</v>
      </c>
      <c r="AT245" s="39"/>
      <c r="AW245" s="39"/>
    </row>
    <row r="246" spans="1:49">
      <c r="A246" s="12"/>
      <c r="B246" s="12"/>
      <c r="C246" s="8" t="s">
        <v>225</v>
      </c>
      <c r="D246" s="29"/>
      <c r="E246" s="34" t="s">
        <v>117</v>
      </c>
      <c r="F246" s="39">
        <f t="shared" ref="F246:AR246" si="31">(F233*10^9)/(F$12*1000000)</f>
        <v>114.42575323503047</v>
      </c>
      <c r="G246" s="39">
        <f t="shared" si="31"/>
        <v>95.6055028938096</v>
      </c>
      <c r="H246" s="39">
        <f t="shared" si="31"/>
        <v>76.326434362795126</v>
      </c>
      <c r="I246" s="39">
        <f t="shared" si="31"/>
        <v>63.687403561904198</v>
      </c>
      <c r="J246" s="39">
        <f t="shared" si="31"/>
        <v>56.73082601040241</v>
      </c>
      <c r="K246" s="39">
        <f t="shared" si="31"/>
        <v>54.811925369953897</v>
      </c>
      <c r="L246" s="39">
        <f t="shared" si="31"/>
        <v>53.359503377886028</v>
      </c>
      <c r="M246" s="39">
        <f t="shared" si="31"/>
        <v>54.245110560653117</v>
      </c>
      <c r="N246" s="39">
        <f t="shared" si="31"/>
        <v>53.65180667223084</v>
      </c>
      <c r="O246" s="39">
        <f t="shared" si="31"/>
        <v>54.830749394795312</v>
      </c>
      <c r="P246" s="39">
        <f t="shared" si="31"/>
        <v>54.03621736387089</v>
      </c>
      <c r="Q246" s="39">
        <f t="shared" si="31"/>
        <v>55.076203561599172</v>
      </c>
      <c r="R246" s="39">
        <f t="shared" si="31"/>
        <v>55.740015656388515</v>
      </c>
      <c r="S246" s="39">
        <f t="shared" si="31"/>
        <v>54.817153880888185</v>
      </c>
      <c r="T246" s="39">
        <f t="shared" si="31"/>
        <v>56.313454959754147</v>
      </c>
      <c r="U246" s="39">
        <f t="shared" si="31"/>
        <v>58.404056997553532</v>
      </c>
      <c r="V246" s="39">
        <f t="shared" si="31"/>
        <v>59.850184333130692</v>
      </c>
      <c r="W246" s="39">
        <f t="shared" si="31"/>
        <v>61.163381164760743</v>
      </c>
      <c r="X246" s="39">
        <f t="shared" si="31"/>
        <v>62.851260358583488</v>
      </c>
      <c r="Y246" s="39">
        <f t="shared" si="31"/>
        <v>64.428974931374555</v>
      </c>
      <c r="Z246" s="39">
        <f t="shared" si="31"/>
        <v>66.716402691931151</v>
      </c>
      <c r="AA246" s="39">
        <f t="shared" si="31"/>
        <v>66.646506976364762</v>
      </c>
      <c r="AB246" s="39">
        <f t="shared" si="31"/>
        <v>67.312012609853355</v>
      </c>
      <c r="AC246" s="39">
        <f t="shared" si="31"/>
        <v>68.13656171835791</v>
      </c>
      <c r="AD246" s="39">
        <f t="shared" si="31"/>
        <v>68.141243538849196</v>
      </c>
      <c r="AE246" s="39">
        <f t="shared" si="31"/>
        <v>67.091514803849421</v>
      </c>
      <c r="AF246" s="39">
        <f t="shared" si="31"/>
        <v>65.263971894340983</v>
      </c>
      <c r="AG246" s="39">
        <f t="shared" si="31"/>
        <v>64.44475352474204</v>
      </c>
      <c r="AH246" s="39">
        <f t="shared" si="31"/>
        <v>63.861460028824858</v>
      </c>
      <c r="AI246" s="39">
        <f t="shared" si="31"/>
        <v>64.009999913899478</v>
      </c>
      <c r="AJ246" s="39">
        <f t="shared" si="31"/>
        <v>63.298438024504911</v>
      </c>
      <c r="AK246" s="39">
        <f t="shared" si="31"/>
        <v>64.741729929129136</v>
      </c>
      <c r="AL246" s="39">
        <f t="shared" si="31"/>
        <v>64.90075924519769</v>
      </c>
      <c r="AM246" s="39">
        <f t="shared" si="31"/>
        <v>64.872185068214222</v>
      </c>
      <c r="AN246" s="39">
        <f t="shared" si="31"/>
        <v>63.686418037497035</v>
      </c>
      <c r="AO246" s="39">
        <f t="shared" si="31"/>
        <v>62.792534896420499</v>
      </c>
      <c r="AP246" s="39">
        <f t="shared" si="31"/>
        <v>62.798910134644125</v>
      </c>
      <c r="AQ246" s="39">
        <f t="shared" si="31"/>
        <v>61.987868174820953</v>
      </c>
      <c r="AR246" s="39">
        <f t="shared" si="31"/>
        <v>61.563320011180231</v>
      </c>
      <c r="AT246" s="39"/>
      <c r="AW246" s="39"/>
    </row>
    <row r="247" spans="1:49">
      <c r="A247" s="12"/>
      <c r="B247" s="12"/>
      <c r="C247" s="8" t="s">
        <v>226</v>
      </c>
      <c r="D247" s="29"/>
      <c r="E247" s="34" t="s">
        <v>117</v>
      </c>
      <c r="F247" s="39">
        <f t="shared" ref="F247:AR247" si="32">(F234*10^9)/(F$12*1000000)</f>
        <v>2.3728087548806434</v>
      </c>
      <c r="G247" s="39">
        <f t="shared" si="32"/>
        <v>2.0599115658372136</v>
      </c>
      <c r="H247" s="39">
        <f t="shared" si="32"/>
        <v>1.5857038749331998</v>
      </c>
      <c r="I247" s="39">
        <f t="shared" si="32"/>
        <v>1.0624231012465402</v>
      </c>
      <c r="J247" s="39">
        <f t="shared" si="32"/>
        <v>0.83910133910047813</v>
      </c>
      <c r="K247" s="39">
        <f t="shared" si="32"/>
        <v>1.0042690211562979</v>
      </c>
      <c r="L247" s="39">
        <f t="shared" si="32"/>
        <v>1.178650459181801</v>
      </c>
      <c r="M247" s="39">
        <f t="shared" si="32"/>
        <v>1.4416059470624916</v>
      </c>
      <c r="N247" s="39">
        <f t="shared" si="32"/>
        <v>1.6031125280591028</v>
      </c>
      <c r="O247" s="39">
        <f t="shared" si="32"/>
        <v>1.9064964091190848</v>
      </c>
      <c r="P247" s="39">
        <f t="shared" si="32"/>
        <v>2.3667999811553906</v>
      </c>
      <c r="Q247" s="39">
        <f t="shared" si="32"/>
        <v>2.8108652786858741</v>
      </c>
      <c r="R247" s="39">
        <f t="shared" si="32"/>
        <v>3.308092771359417</v>
      </c>
      <c r="S247" s="39">
        <f t="shared" si="32"/>
        <v>3.8721874895531845</v>
      </c>
      <c r="T247" s="39">
        <f t="shared" si="32"/>
        <v>4.4582191631966142</v>
      </c>
      <c r="U247" s="39">
        <f t="shared" si="32"/>
        <v>5.0768319146450738</v>
      </c>
      <c r="V247" s="39">
        <f t="shared" si="32"/>
        <v>5.7354625494593483</v>
      </c>
      <c r="W247" s="39">
        <f t="shared" si="32"/>
        <v>6.4346526146215508</v>
      </c>
      <c r="X247" s="39">
        <f t="shared" si="32"/>
        <v>6.8969736117245137</v>
      </c>
      <c r="Y247" s="39">
        <f t="shared" si="32"/>
        <v>7.3067041588286772</v>
      </c>
      <c r="Z247" s="39">
        <f t="shared" si="32"/>
        <v>7.6883665918042583</v>
      </c>
      <c r="AA247" s="39">
        <f t="shared" si="32"/>
        <v>8.0408673697283781</v>
      </c>
      <c r="AB247" s="39">
        <f t="shared" si="32"/>
        <v>8.2817478759511669</v>
      </c>
      <c r="AC247" s="39">
        <f t="shared" si="32"/>
        <v>8.4945833992899544</v>
      </c>
      <c r="AD247" s="39">
        <f t="shared" si="32"/>
        <v>8.7132234938582034</v>
      </c>
      <c r="AE247" s="39">
        <f t="shared" si="32"/>
        <v>8.9015910567758549</v>
      </c>
      <c r="AF247" s="39">
        <f t="shared" si="32"/>
        <v>9.0011812377130624</v>
      </c>
      <c r="AG247" s="39">
        <f t="shared" si="32"/>
        <v>9.1019113272802521</v>
      </c>
      <c r="AH247" s="39">
        <f t="shared" si="32"/>
        <v>9.1600567853336461</v>
      </c>
      <c r="AI247" s="39">
        <f t="shared" si="32"/>
        <v>9.4924713986525742</v>
      </c>
      <c r="AJ247" s="39">
        <f t="shared" si="32"/>
        <v>9.451180620107781</v>
      </c>
      <c r="AK247" s="39">
        <f t="shared" si="32"/>
        <v>9.399589092644602</v>
      </c>
      <c r="AL247" s="39">
        <f t="shared" si="32"/>
        <v>9.4091999108548272</v>
      </c>
      <c r="AM247" s="39">
        <f t="shared" si="32"/>
        <v>9.452062798723933</v>
      </c>
      <c r="AN247" s="39">
        <f t="shared" si="32"/>
        <v>9.5277650563531981</v>
      </c>
      <c r="AO247" s="39">
        <f t="shared" si="32"/>
        <v>9.5509553504349096</v>
      </c>
      <c r="AP247" s="39">
        <f t="shared" si="32"/>
        <v>9.5985843840174336</v>
      </c>
      <c r="AQ247" s="39">
        <f t="shared" si="32"/>
        <v>9.5680460743113169</v>
      </c>
      <c r="AR247" s="39">
        <f t="shared" si="32"/>
        <v>9.5498073411569742</v>
      </c>
      <c r="AT247" s="39"/>
      <c r="AW247" s="39"/>
    </row>
    <row r="248" spans="1:49">
      <c r="A248" s="12"/>
      <c r="B248" s="12"/>
      <c r="C248" s="8" t="s">
        <v>227</v>
      </c>
      <c r="D248" s="29"/>
      <c r="E248" s="34" t="s">
        <v>117</v>
      </c>
      <c r="F248" s="39">
        <f>SUM(F239:F247)</f>
        <v>233.94683640491084</v>
      </c>
      <c r="G248" s="39">
        <f t="shared" ref="G248:AH248" si="33">SUM(G239:G247)</f>
        <v>208.03914030567282</v>
      </c>
      <c r="H248" s="39">
        <f t="shared" si="33"/>
        <v>174.96406560322248</v>
      </c>
      <c r="I248" s="39">
        <f t="shared" si="33"/>
        <v>152.99117485083215</v>
      </c>
      <c r="J248" s="39">
        <f t="shared" si="33"/>
        <v>138.78826680012293</v>
      </c>
      <c r="K248" s="39">
        <f t="shared" si="33"/>
        <v>135.15184144076164</v>
      </c>
      <c r="L248" s="39">
        <f t="shared" si="33"/>
        <v>130.59703157012305</v>
      </c>
      <c r="M248" s="39">
        <f t="shared" si="33"/>
        <v>128.26605439499565</v>
      </c>
      <c r="N248" s="39">
        <f t="shared" si="33"/>
        <v>125.42973496170025</v>
      </c>
      <c r="O248" s="39">
        <f t="shared" si="33"/>
        <v>129.12828161606174</v>
      </c>
      <c r="P248" s="39">
        <f t="shared" si="33"/>
        <v>129.04611615666857</v>
      </c>
      <c r="Q248" s="39">
        <f t="shared" si="33"/>
        <v>124.18511820827126</v>
      </c>
      <c r="R248" s="39">
        <f t="shared" si="33"/>
        <v>121.63665168654782</v>
      </c>
      <c r="S248" s="39">
        <f t="shared" si="33"/>
        <v>120.23618985177463</v>
      </c>
      <c r="T248" s="39">
        <f t="shared" si="33"/>
        <v>117.72329049974351</v>
      </c>
      <c r="U248" s="39">
        <f t="shared" si="33"/>
        <v>115.92860717710853</v>
      </c>
      <c r="V248" s="39">
        <f t="shared" si="33"/>
        <v>117.91704339746558</v>
      </c>
      <c r="W248" s="39">
        <f t="shared" si="33"/>
        <v>119.07892351308904</v>
      </c>
      <c r="X248" s="39">
        <f t="shared" si="33"/>
        <v>123.19099317007156</v>
      </c>
      <c r="Y248" s="39">
        <f t="shared" si="33"/>
        <v>123.99865108912147</v>
      </c>
      <c r="Z248" s="39">
        <f t="shared" si="33"/>
        <v>126.55217187777184</v>
      </c>
      <c r="AA248" s="39">
        <f t="shared" si="33"/>
        <v>128.737481125854</v>
      </c>
      <c r="AB248" s="39">
        <f t="shared" si="33"/>
        <v>128.13425663326217</v>
      </c>
      <c r="AC248" s="39">
        <f t="shared" si="33"/>
        <v>129.32598161227691</v>
      </c>
      <c r="AD248" s="39">
        <f t="shared" si="33"/>
        <v>124.14193922678456</v>
      </c>
      <c r="AE248" s="39">
        <f t="shared" si="33"/>
        <v>122.07036047420753</v>
      </c>
      <c r="AF248" s="39">
        <f t="shared" si="33"/>
        <v>120.67875201633507</v>
      </c>
      <c r="AG248" s="39">
        <f t="shared" si="33"/>
        <v>118.35625067778327</v>
      </c>
      <c r="AH248" s="39">
        <f t="shared" si="33"/>
        <v>118.11934014291977</v>
      </c>
      <c r="AI248" s="39">
        <f t="shared" ref="AI248:AR248" si="34">SUM(AI239:AI247)</f>
        <v>118.50331283476234</v>
      </c>
      <c r="AJ248" s="39">
        <f t="shared" si="34"/>
        <v>120.00887430074002</v>
      </c>
      <c r="AK248" s="39">
        <f t="shared" si="34"/>
        <v>120.29193880419422</v>
      </c>
      <c r="AL248" s="39">
        <f t="shared" si="34"/>
        <v>121.29453422361168</v>
      </c>
      <c r="AM248" s="39">
        <f t="shared" si="34"/>
        <v>121.64253175029451</v>
      </c>
      <c r="AN248" s="39">
        <f t="shared" si="34"/>
        <v>120.22566420191843</v>
      </c>
      <c r="AO248" s="39">
        <f t="shared" si="34"/>
        <v>119.19890980227855</v>
      </c>
      <c r="AP248" s="39">
        <f t="shared" si="34"/>
        <v>117.14952258120697</v>
      </c>
      <c r="AQ248" s="39">
        <f t="shared" si="34"/>
        <v>115.60953795264022</v>
      </c>
      <c r="AR248" s="39">
        <f t="shared" si="34"/>
        <v>114.35115182852415</v>
      </c>
      <c r="AT248" s="39"/>
      <c r="AW248" s="39"/>
    </row>
    <row r="249" spans="1:49">
      <c r="A249" s="12"/>
      <c r="B249" s="12"/>
      <c r="C249" s="8"/>
      <c r="D249" s="29"/>
      <c r="E249" s="34"/>
      <c r="F249" s="39"/>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c r="AE249" s="39"/>
      <c r="AF249" s="39"/>
      <c r="AG249" s="39"/>
      <c r="AH249" s="39"/>
      <c r="AT249" s="39"/>
      <c r="AW249" s="39"/>
    </row>
    <row r="250" spans="1:49">
      <c r="A250" s="30" t="s">
        <v>229</v>
      </c>
      <c r="B250" s="30"/>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c r="AF250" s="31"/>
      <c r="AG250" s="31"/>
      <c r="AH250" s="31"/>
      <c r="AI250" s="31"/>
      <c r="AJ250" s="31"/>
      <c r="AK250" s="31"/>
      <c r="AL250" s="31"/>
      <c r="AM250" s="31"/>
      <c r="AN250" s="31"/>
      <c r="AO250" s="31"/>
      <c r="AP250" s="31"/>
      <c r="AQ250" s="31"/>
      <c r="AR250" s="31"/>
      <c r="AT250" s="39"/>
      <c r="AW250" s="39"/>
    </row>
    <row r="251" spans="1:49">
      <c r="A251" s="32"/>
      <c r="B251" s="32"/>
      <c r="C251" s="32" t="s">
        <v>50</v>
      </c>
      <c r="D251" s="32"/>
      <c r="E251" s="32" t="s">
        <v>51</v>
      </c>
      <c r="F251" s="33">
        <v>2022</v>
      </c>
      <c r="G251" s="33">
        <v>2023</v>
      </c>
      <c r="H251" s="33">
        <v>2024</v>
      </c>
      <c r="I251" s="33">
        <v>2025</v>
      </c>
      <c r="J251" s="33">
        <v>2026</v>
      </c>
      <c r="K251" s="33">
        <v>2027</v>
      </c>
      <c r="L251" s="33">
        <v>2028</v>
      </c>
      <c r="M251" s="33">
        <v>2029</v>
      </c>
      <c r="N251" s="33">
        <v>2030</v>
      </c>
      <c r="O251" s="33">
        <v>2031</v>
      </c>
      <c r="P251" s="33">
        <v>2032</v>
      </c>
      <c r="Q251" s="33">
        <v>2033</v>
      </c>
      <c r="R251" s="33">
        <v>2034</v>
      </c>
      <c r="S251" s="33">
        <v>2035</v>
      </c>
      <c r="T251" s="33">
        <v>2036</v>
      </c>
      <c r="U251" s="33">
        <v>2037</v>
      </c>
      <c r="V251" s="33">
        <v>2038</v>
      </c>
      <c r="W251" s="33">
        <v>2039</v>
      </c>
      <c r="X251" s="33">
        <v>2040</v>
      </c>
      <c r="Y251" s="33">
        <v>2041</v>
      </c>
      <c r="Z251" s="33">
        <v>2042</v>
      </c>
      <c r="AA251" s="33">
        <v>2043</v>
      </c>
      <c r="AB251" s="33">
        <v>2044</v>
      </c>
      <c r="AC251" s="33">
        <v>2045</v>
      </c>
      <c r="AD251" s="33">
        <v>2046</v>
      </c>
      <c r="AE251" s="33">
        <v>2047</v>
      </c>
      <c r="AF251" s="33">
        <v>2048</v>
      </c>
      <c r="AG251" s="33">
        <v>2049</v>
      </c>
      <c r="AH251" s="33">
        <v>2050</v>
      </c>
      <c r="AI251" s="33">
        <v>2051</v>
      </c>
      <c r="AJ251" s="33">
        <v>2052</v>
      </c>
      <c r="AK251" s="33">
        <v>2053</v>
      </c>
      <c r="AL251" s="33">
        <v>2054</v>
      </c>
      <c r="AM251" s="33">
        <v>2055</v>
      </c>
      <c r="AN251" s="33">
        <v>2056</v>
      </c>
      <c r="AO251" s="33">
        <v>2057</v>
      </c>
      <c r="AP251" s="33">
        <v>2058</v>
      </c>
      <c r="AQ251" s="33">
        <v>2059</v>
      </c>
      <c r="AR251" s="33">
        <v>2060</v>
      </c>
      <c r="AT251" s="39"/>
      <c r="AW251" s="39"/>
    </row>
    <row r="252" spans="1:49">
      <c r="A252" s="12"/>
      <c r="B252" s="12" t="s">
        <v>230</v>
      </c>
      <c r="C252" t="s">
        <v>231</v>
      </c>
      <c r="D252" s="29"/>
      <c r="E252" s="34" t="s">
        <v>117</v>
      </c>
      <c r="F252" s="51">
        <f>SUM(F245:F246)</f>
        <v>182.91403171925487</v>
      </c>
      <c r="G252" s="51">
        <f t="shared" ref="G252:AH252" si="35">SUM(G245:G246)</f>
        <v>155.5500684698755</v>
      </c>
      <c r="H252" s="51">
        <f t="shared" si="35"/>
        <v>120.69124891580645</v>
      </c>
      <c r="I252" s="51">
        <f t="shared" si="35"/>
        <v>94.877541686627225</v>
      </c>
      <c r="J252" s="51">
        <f t="shared" si="35"/>
        <v>81.956472167427009</v>
      </c>
      <c r="K252" s="51">
        <f t="shared" si="35"/>
        <v>77.451686958118501</v>
      </c>
      <c r="L252" s="51">
        <f t="shared" si="35"/>
        <v>72.855650158056335</v>
      </c>
      <c r="M252" s="51">
        <f t="shared" si="35"/>
        <v>71.008084399660362</v>
      </c>
      <c r="N252" s="51">
        <f t="shared" si="35"/>
        <v>68.489551102533269</v>
      </c>
      <c r="O252" s="51">
        <f t="shared" si="35"/>
        <v>70.401914909896476</v>
      </c>
      <c r="P252" s="51">
        <f t="shared" si="35"/>
        <v>69.69434269529755</v>
      </c>
      <c r="Q252" s="51">
        <f t="shared" si="35"/>
        <v>71.174202063309892</v>
      </c>
      <c r="R252" s="51">
        <f t="shared" si="35"/>
        <v>71.69820146432987</v>
      </c>
      <c r="S252" s="51">
        <f t="shared" si="35"/>
        <v>70.026000376950037</v>
      </c>
      <c r="T252" s="51">
        <f t="shared" si="35"/>
        <v>71.642400030896653</v>
      </c>
      <c r="U252" s="51">
        <f t="shared" si="35"/>
        <v>74.622661355361672</v>
      </c>
      <c r="V252" s="51">
        <f t="shared" si="35"/>
        <v>77.364725029416533</v>
      </c>
      <c r="W252" s="51">
        <f t="shared" si="35"/>
        <v>79.899448426464403</v>
      </c>
      <c r="X252" s="51">
        <f t="shared" si="35"/>
        <v>81.42097983129338</v>
      </c>
      <c r="Y252" s="51">
        <f t="shared" si="35"/>
        <v>83.151011567023545</v>
      </c>
      <c r="Z252" s="51">
        <f t="shared" si="35"/>
        <v>85.577816965113385</v>
      </c>
      <c r="AA252" s="51">
        <f t="shared" si="35"/>
        <v>85.451879324450886</v>
      </c>
      <c r="AB252" s="51">
        <f t="shared" si="35"/>
        <v>86.208111626586017</v>
      </c>
      <c r="AC252" s="51">
        <f t="shared" si="35"/>
        <v>87.152291623775881</v>
      </c>
      <c r="AD252" s="51">
        <f t="shared" si="35"/>
        <v>86.820576131166973</v>
      </c>
      <c r="AE252" s="51">
        <f t="shared" si="35"/>
        <v>85.291481415466905</v>
      </c>
      <c r="AF252" s="51">
        <f t="shared" si="35"/>
        <v>82.555162063691668</v>
      </c>
      <c r="AG252" s="51">
        <f t="shared" si="35"/>
        <v>81.678118945065322</v>
      </c>
      <c r="AH252" s="51">
        <f t="shared" si="35"/>
        <v>81.228250183928964</v>
      </c>
      <c r="AI252" s="51">
        <f t="shared" ref="AI252:AR252" si="36">SUM(AI245:AI246)</f>
        <v>81.924360786085956</v>
      </c>
      <c r="AJ252" s="51">
        <f t="shared" si="36"/>
        <v>81.155212560889069</v>
      </c>
      <c r="AK252" s="51">
        <f t="shared" si="36"/>
        <v>83.626339890104248</v>
      </c>
      <c r="AL252" s="51">
        <f t="shared" si="36"/>
        <v>83.935498197320968</v>
      </c>
      <c r="AM252" s="51">
        <f t="shared" si="36"/>
        <v>84.241872361996428</v>
      </c>
      <c r="AN252" s="51">
        <f t="shared" si="36"/>
        <v>82.503124740584795</v>
      </c>
      <c r="AO252" s="51">
        <f t="shared" si="36"/>
        <v>81.229180807560184</v>
      </c>
      <c r="AP252" s="51">
        <f t="shared" si="36"/>
        <v>80.643843406657567</v>
      </c>
      <c r="AQ252" s="51">
        <f t="shared" si="36"/>
        <v>79.506057554114903</v>
      </c>
      <c r="AR252" s="51">
        <f t="shared" si="36"/>
        <v>78.362488424462413</v>
      </c>
      <c r="AT252" s="39"/>
      <c r="AW252" s="39"/>
    </row>
    <row r="253" spans="1:49">
      <c r="A253" s="12"/>
      <c r="B253" s="12"/>
      <c r="C253" t="s">
        <v>232</v>
      </c>
      <c r="D253" s="29"/>
      <c r="E253" s="34" t="s">
        <v>117</v>
      </c>
      <c r="F253" s="51">
        <f>F239</f>
        <v>5.2266758004977296</v>
      </c>
      <c r="G253" s="51">
        <f t="shared" ref="G253:AH254" si="37">G239</f>
        <v>4.556128676008691</v>
      </c>
      <c r="H253" s="51">
        <f t="shared" si="37"/>
        <v>4.0378094188373561</v>
      </c>
      <c r="I253" s="51">
        <f t="shared" si="37"/>
        <v>3.6550337083993791</v>
      </c>
      <c r="J253" s="51">
        <f t="shared" si="37"/>
        <v>3.4844934616387331</v>
      </c>
      <c r="K253" s="51">
        <f t="shared" si="37"/>
        <v>3.7875298341704218</v>
      </c>
      <c r="L253" s="51">
        <f t="shared" si="37"/>
        <v>3.9779562791766421</v>
      </c>
      <c r="M253" s="51">
        <f t="shared" si="37"/>
        <v>4.0097747636571288</v>
      </c>
      <c r="N253" s="51">
        <f t="shared" si="37"/>
        <v>4.0209872323275677</v>
      </c>
      <c r="O253" s="51">
        <f t="shared" si="37"/>
        <v>4.1445737869238135</v>
      </c>
      <c r="P253" s="51">
        <f t="shared" si="37"/>
        <v>4.2240512274297641</v>
      </c>
      <c r="Q253" s="51">
        <f t="shared" si="37"/>
        <v>4.2995145346670407</v>
      </c>
      <c r="R253" s="51">
        <f t="shared" si="37"/>
        <v>4.3112719507401263</v>
      </c>
      <c r="S253" s="51">
        <f t="shared" si="37"/>
        <v>4.2278881772042958</v>
      </c>
      <c r="T253" s="51">
        <f t="shared" si="37"/>
        <v>4.2921289166249696</v>
      </c>
      <c r="U253" s="51">
        <f t="shared" si="37"/>
        <v>4.3956293253944363</v>
      </c>
      <c r="V253" s="51">
        <f t="shared" si="37"/>
        <v>4.5696063092587877</v>
      </c>
      <c r="W253" s="51">
        <f t="shared" si="37"/>
        <v>4.6714106532072694</v>
      </c>
      <c r="X253" s="51">
        <f t="shared" si="37"/>
        <v>4.7110303579476485</v>
      </c>
      <c r="Y253" s="51">
        <f t="shared" si="37"/>
        <v>4.7165445136035631</v>
      </c>
      <c r="Z253" s="51">
        <f t="shared" si="37"/>
        <v>4.7780570708394379</v>
      </c>
      <c r="AA253" s="51">
        <f t="shared" si="37"/>
        <v>4.7894892311785728</v>
      </c>
      <c r="AB253" s="51">
        <f t="shared" si="37"/>
        <v>4.9125619856558655</v>
      </c>
      <c r="AC253" s="51">
        <f t="shared" si="37"/>
        <v>4.9854968674474875</v>
      </c>
      <c r="AD253" s="51">
        <f t="shared" si="37"/>
        <v>5.048674435942063</v>
      </c>
      <c r="AE253" s="51">
        <f t="shared" si="37"/>
        <v>5.1234377359161778</v>
      </c>
      <c r="AF253" s="51">
        <f t="shared" si="37"/>
        <v>5.1026527405402033</v>
      </c>
      <c r="AG253" s="51">
        <f t="shared" si="37"/>
        <v>5.2636267228857596</v>
      </c>
      <c r="AH253" s="51">
        <f t="shared" si="37"/>
        <v>5.5957598406353997</v>
      </c>
      <c r="AI253" s="51">
        <f t="shared" ref="AI253:AR254" si="38">AI239</f>
        <v>5.6641432384300341</v>
      </c>
      <c r="AJ253" s="51">
        <f t="shared" si="38"/>
        <v>5.9277646068321053</v>
      </c>
      <c r="AK253" s="51">
        <f t="shared" si="38"/>
        <v>5.6623093246731937</v>
      </c>
      <c r="AL253" s="51">
        <f t="shared" si="38"/>
        <v>5.4981174374734438</v>
      </c>
      <c r="AM253" s="51">
        <f t="shared" si="38"/>
        <v>5.5281990165966928</v>
      </c>
      <c r="AN253" s="51">
        <f t="shared" si="38"/>
        <v>5.6823477630447634</v>
      </c>
      <c r="AO253" s="51">
        <f t="shared" si="38"/>
        <v>5.6603480998452262</v>
      </c>
      <c r="AP253" s="51">
        <f t="shared" si="38"/>
        <v>5.6965152313306389</v>
      </c>
      <c r="AQ253" s="51">
        <f t="shared" si="38"/>
        <v>5.692793352302199</v>
      </c>
      <c r="AR253" s="51">
        <f t="shared" si="38"/>
        <v>5.6748214828178591</v>
      </c>
      <c r="AT253" s="39"/>
      <c r="AW253" s="39"/>
    </row>
    <row r="254" spans="1:49">
      <c r="A254" s="12"/>
      <c r="B254" s="12"/>
      <c r="C254" t="s">
        <v>233</v>
      </c>
      <c r="D254" s="29"/>
      <c r="E254" s="34" t="s">
        <v>117</v>
      </c>
      <c r="F254" s="51">
        <f>F240</f>
        <v>1.2595205630085771</v>
      </c>
      <c r="G254" s="51">
        <f t="shared" si="37"/>
        <v>2.7703928017375121</v>
      </c>
      <c r="H254" s="51">
        <f t="shared" si="37"/>
        <v>2.9771945197138074</v>
      </c>
      <c r="I254" s="51">
        <f t="shared" si="37"/>
        <v>4.4239490074063141</v>
      </c>
      <c r="J254" s="51">
        <f t="shared" si="37"/>
        <v>2.4294412374550403</v>
      </c>
      <c r="K254" s="51">
        <f t="shared" si="37"/>
        <v>2.4648318061543915</v>
      </c>
      <c r="L254" s="51">
        <f t="shared" si="37"/>
        <v>2.5444768150124912</v>
      </c>
      <c r="M254" s="51">
        <f t="shared" si="37"/>
        <v>1.8810150923951492</v>
      </c>
      <c r="N254" s="51">
        <f t="shared" si="37"/>
        <v>1.033635825952655</v>
      </c>
      <c r="O254" s="51">
        <f t="shared" si="37"/>
        <v>3.6141451560686608</v>
      </c>
      <c r="P254" s="51">
        <f t="shared" si="37"/>
        <v>5.0636330457868564</v>
      </c>
      <c r="Q254" s="51">
        <f t="shared" si="37"/>
        <v>4.8631447294139525</v>
      </c>
      <c r="R254" s="51">
        <f t="shared" si="37"/>
        <v>2.3323634934657798</v>
      </c>
      <c r="S254" s="51">
        <f t="shared" si="37"/>
        <v>4.955777696991011</v>
      </c>
      <c r="T254" s="51">
        <f t="shared" si="37"/>
        <v>5.605426652880479</v>
      </c>
      <c r="U254" s="51">
        <f t="shared" si="37"/>
        <v>5.5127497057867378</v>
      </c>
      <c r="V254" s="51">
        <f t="shared" si="37"/>
        <v>5.765743939788293</v>
      </c>
      <c r="W254" s="51">
        <f t="shared" si="37"/>
        <v>5.8697271267533777</v>
      </c>
      <c r="X254" s="51">
        <f t="shared" si="37"/>
        <v>7.7479364754965863</v>
      </c>
      <c r="Y254" s="51">
        <f t="shared" si="37"/>
        <v>7.6711611286331225</v>
      </c>
      <c r="Z254" s="51">
        <f t="shared" si="37"/>
        <v>8.5222652173015216</v>
      </c>
      <c r="AA254" s="51">
        <f t="shared" si="37"/>
        <v>8.4747961871886588</v>
      </c>
      <c r="AB254" s="51">
        <f t="shared" si="37"/>
        <v>8.7491542581437738</v>
      </c>
      <c r="AC254" s="51">
        <f t="shared" si="37"/>
        <v>8.6770215816313438</v>
      </c>
      <c r="AD254" s="51">
        <f t="shared" si="37"/>
        <v>2.301603416304733</v>
      </c>
      <c r="AE254" s="51">
        <f t="shared" si="37"/>
        <v>2.2777020738606177</v>
      </c>
      <c r="AF254" s="51">
        <f t="shared" si="37"/>
        <v>2.2426075937374099</v>
      </c>
      <c r="AG254" s="51">
        <f t="shared" si="37"/>
        <v>2.210650611990304</v>
      </c>
      <c r="AH254" s="51">
        <f t="shared" si="37"/>
        <v>2.1846566568495698</v>
      </c>
      <c r="AI254" s="51">
        <f t="shared" si="38"/>
        <v>2.07689873356854</v>
      </c>
      <c r="AJ254" s="51">
        <f t="shared" si="38"/>
        <v>2.0446838804966458</v>
      </c>
      <c r="AK254" s="51">
        <f t="shared" si="38"/>
        <v>1.9679654122295289</v>
      </c>
      <c r="AL254" s="51">
        <f t="shared" si="38"/>
        <v>2.9592593191899517</v>
      </c>
      <c r="AM254" s="51">
        <f t="shared" si="38"/>
        <v>2.850935566800274</v>
      </c>
      <c r="AN254" s="51">
        <f t="shared" si="38"/>
        <v>2.8811344889313695</v>
      </c>
      <c r="AO254" s="51">
        <f t="shared" si="38"/>
        <v>2.9150646275960876</v>
      </c>
      <c r="AP254" s="51">
        <f t="shared" si="38"/>
        <v>1.4406342151758431</v>
      </c>
      <c r="AQ254" s="51">
        <f t="shared" si="38"/>
        <v>1.4457287139687192</v>
      </c>
      <c r="AR254" s="51">
        <f t="shared" si="38"/>
        <v>1.143842584229527</v>
      </c>
      <c r="AT254" s="39"/>
    </row>
    <row r="255" spans="1:49">
      <c r="A255" s="12"/>
      <c r="B255" s="12"/>
      <c r="C255" t="s">
        <v>234</v>
      </c>
      <c r="D255" s="29"/>
      <c r="E255" s="34" t="s">
        <v>117</v>
      </c>
      <c r="F255" s="51">
        <f>SUM(F241:F242)</f>
        <v>14.764141060663146</v>
      </c>
      <c r="G255" s="51">
        <f t="shared" ref="G255:AH255" si="39">SUM(G241:G242)</f>
        <v>15.131284672689546</v>
      </c>
      <c r="H255" s="51">
        <f t="shared" si="39"/>
        <v>16.391780269471827</v>
      </c>
      <c r="I255" s="51">
        <f t="shared" si="39"/>
        <v>17.706067740486354</v>
      </c>
      <c r="J255" s="51">
        <f t="shared" si="39"/>
        <v>18.386566848450876</v>
      </c>
      <c r="K255" s="51">
        <f t="shared" si="39"/>
        <v>19.43555450911353</v>
      </c>
      <c r="L255" s="51">
        <f t="shared" si="39"/>
        <v>19.941522266428613</v>
      </c>
      <c r="M255" s="51">
        <f t="shared" si="39"/>
        <v>20.543992369112487</v>
      </c>
      <c r="N255" s="51">
        <f t="shared" si="39"/>
        <v>21.225221200229825</v>
      </c>
      <c r="O255" s="51">
        <f t="shared" si="39"/>
        <v>20.411025399866794</v>
      </c>
      <c r="P255" s="51">
        <f t="shared" si="39"/>
        <v>20.80855997156339</v>
      </c>
      <c r="Q255" s="51">
        <f t="shared" si="39"/>
        <v>20.852219102629334</v>
      </c>
      <c r="R255" s="51">
        <f t="shared" si="39"/>
        <v>21.532438101940567</v>
      </c>
      <c r="S255" s="51">
        <f t="shared" si="39"/>
        <v>22.537349681996012</v>
      </c>
      <c r="T255" s="51">
        <f t="shared" si="39"/>
        <v>22.0763207203318</v>
      </c>
      <c r="U255" s="51">
        <f t="shared" si="39"/>
        <v>21.84089672318764</v>
      </c>
      <c r="V255" s="51">
        <f t="shared" si="39"/>
        <v>21.497186193639315</v>
      </c>
      <c r="W255" s="51">
        <f t="shared" si="39"/>
        <v>20.624152870515196</v>
      </c>
      <c r="X255" s="51">
        <f t="shared" si="39"/>
        <v>20.521414780865221</v>
      </c>
      <c r="Y255" s="51">
        <f t="shared" si="39"/>
        <v>20.78195106490832</v>
      </c>
      <c r="Z255" s="51">
        <f t="shared" si="39"/>
        <v>19.752136632635612</v>
      </c>
      <c r="AA255" s="51">
        <f t="shared" si="39"/>
        <v>20.064947554831832</v>
      </c>
      <c r="AB255" s="51">
        <f t="shared" si="39"/>
        <v>19.627528901345663</v>
      </c>
      <c r="AC255" s="51">
        <f t="shared" si="39"/>
        <v>19.504068664528297</v>
      </c>
      <c r="AD255" s="51">
        <f t="shared" si="39"/>
        <v>19.141819850034214</v>
      </c>
      <c r="AE255" s="51">
        <f t="shared" si="39"/>
        <v>19.618285585235519</v>
      </c>
      <c r="AF255" s="51">
        <f t="shared" si="39"/>
        <v>19.661238845445485</v>
      </c>
      <c r="AG255" s="51">
        <f t="shared" si="39"/>
        <v>19.487668492743833</v>
      </c>
      <c r="AH255" s="51">
        <f t="shared" si="39"/>
        <v>19.399036229657501</v>
      </c>
      <c r="AI255" s="51">
        <f t="shared" ref="AI255:AR255" si="40">SUM(AI241:AI242)</f>
        <v>19.178401815173956</v>
      </c>
      <c r="AJ255" s="51">
        <f t="shared" si="40"/>
        <v>19.318521269125</v>
      </c>
      <c r="AK255" s="51">
        <f t="shared" si="40"/>
        <v>19.121815126272111</v>
      </c>
      <c r="AL255" s="51">
        <f t="shared" si="40"/>
        <v>19.100452908700021</v>
      </c>
      <c r="AM255" s="51">
        <f t="shared" si="40"/>
        <v>18.78942696414915</v>
      </c>
      <c r="AN255" s="51">
        <f t="shared" si="40"/>
        <v>19.024404243619269</v>
      </c>
      <c r="AO255" s="51">
        <f t="shared" si="40"/>
        <v>19.185209763312688</v>
      </c>
      <c r="AP255" s="51">
        <f t="shared" si="40"/>
        <v>19.089224547537299</v>
      </c>
      <c r="AQ255" s="51">
        <f t="shared" si="40"/>
        <v>18.892473351799513</v>
      </c>
      <c r="AR255" s="51">
        <f t="shared" si="40"/>
        <v>18.901499364933336</v>
      </c>
      <c r="AT255" s="39"/>
    </row>
    <row r="256" spans="1:49">
      <c r="A256" s="12"/>
      <c r="B256" s="12"/>
      <c r="C256" t="s">
        <v>235</v>
      </c>
      <c r="D256" s="29"/>
      <c r="E256" s="34" t="s">
        <v>117</v>
      </c>
      <c r="F256" s="51">
        <f>SUM(F243:F244)</f>
        <v>27.409658506605844</v>
      </c>
      <c r="G256" s="51">
        <f t="shared" ref="G256:AH256" si="41">SUM(G243:G244)</f>
        <v>27.971354119524378</v>
      </c>
      <c r="H256" s="51">
        <f t="shared" si="41"/>
        <v>29.280328604459836</v>
      </c>
      <c r="I256" s="51">
        <f t="shared" si="41"/>
        <v>31.266159606666342</v>
      </c>
      <c r="J256" s="51">
        <f t="shared" si="41"/>
        <v>31.69219174605081</v>
      </c>
      <c r="K256" s="51">
        <f t="shared" si="41"/>
        <v>31.007969312048509</v>
      </c>
      <c r="L256" s="51">
        <f t="shared" si="41"/>
        <v>30.098775592267177</v>
      </c>
      <c r="M256" s="51">
        <f t="shared" si="41"/>
        <v>29.381581823108021</v>
      </c>
      <c r="N256" s="51">
        <f t="shared" si="41"/>
        <v>29.057227072597854</v>
      </c>
      <c r="O256" s="51">
        <f t="shared" si="41"/>
        <v>28.650125954186919</v>
      </c>
      <c r="P256" s="51">
        <f t="shared" si="41"/>
        <v>26.888729235435623</v>
      </c>
      <c r="Q256" s="51">
        <f t="shared" si="41"/>
        <v>20.18517249956518</v>
      </c>
      <c r="R256" s="51">
        <f t="shared" si="41"/>
        <v>18.454283904712081</v>
      </c>
      <c r="S256" s="51">
        <f t="shared" si="41"/>
        <v>14.616986429080098</v>
      </c>
      <c r="T256" s="51">
        <f t="shared" si="41"/>
        <v>9.648795015813004</v>
      </c>
      <c r="U256" s="51">
        <f t="shared" si="41"/>
        <v>4.4798381527329791</v>
      </c>
      <c r="V256" s="51">
        <f t="shared" si="41"/>
        <v>2.984319375903314</v>
      </c>
      <c r="W256" s="51">
        <f t="shared" si="41"/>
        <v>1.5795318215272369</v>
      </c>
      <c r="X256" s="51">
        <f t="shared" si="41"/>
        <v>1.8926581127442033</v>
      </c>
      <c r="Y256" s="51">
        <f t="shared" si="41"/>
        <v>0.37127865612423439</v>
      </c>
      <c r="Z256" s="51">
        <f t="shared" si="41"/>
        <v>0.23352940007762957</v>
      </c>
      <c r="AA256" s="51">
        <f t="shared" si="41"/>
        <v>1.9155014584756711</v>
      </c>
      <c r="AB256" s="51">
        <f t="shared" si="41"/>
        <v>0.35515198557968475</v>
      </c>
      <c r="AC256" s="51">
        <f t="shared" si="41"/>
        <v>0.51251947560394528</v>
      </c>
      <c r="AD256" s="51">
        <f t="shared" si="41"/>
        <v>2.1160418994783603</v>
      </c>
      <c r="AE256" s="51">
        <f t="shared" si="41"/>
        <v>0.85786260695246841</v>
      </c>
      <c r="AF256" s="51">
        <f t="shared" si="41"/>
        <v>2.1159095352072299</v>
      </c>
      <c r="AG256" s="51">
        <f t="shared" si="41"/>
        <v>0.61427457781778882</v>
      </c>
      <c r="AH256" s="51">
        <f t="shared" si="41"/>
        <v>0.55158044651469595</v>
      </c>
      <c r="AI256" s="51">
        <f t="shared" ref="AI256:AR256" si="42">SUM(AI243:AI244)</f>
        <v>0.16703686285128064</v>
      </c>
      <c r="AJ256" s="51">
        <f t="shared" si="42"/>
        <v>2.1115113632894209</v>
      </c>
      <c r="AK256" s="51">
        <f t="shared" si="42"/>
        <v>0.51391995827053505</v>
      </c>
      <c r="AL256" s="51">
        <f t="shared" si="42"/>
        <v>0.39200645007247775</v>
      </c>
      <c r="AM256" s="51">
        <f t="shared" si="42"/>
        <v>0.78003504202802043</v>
      </c>
      <c r="AN256" s="51">
        <f t="shared" si="42"/>
        <v>0.6068879093850349</v>
      </c>
      <c r="AO256" s="51">
        <f t="shared" si="42"/>
        <v>0.65815115352944664</v>
      </c>
      <c r="AP256" s="51">
        <f t="shared" si="42"/>
        <v>0.68072079648818529</v>
      </c>
      <c r="AQ256" s="51">
        <f t="shared" si="42"/>
        <v>0.50443890614358122</v>
      </c>
      <c r="AR256" s="51">
        <f t="shared" si="42"/>
        <v>0.71869263092402913</v>
      </c>
      <c r="AT256" s="39"/>
    </row>
    <row r="257" spans="1:46">
      <c r="A257" s="12"/>
      <c r="B257" s="12"/>
      <c r="C257" t="s">
        <v>119</v>
      </c>
      <c r="D257" s="29"/>
      <c r="E257" s="34" t="s">
        <v>117</v>
      </c>
      <c r="F257" s="51">
        <f>F247</f>
        <v>2.3728087548806434</v>
      </c>
      <c r="G257" s="51">
        <f t="shared" ref="G257:AH257" si="43">G247</f>
        <v>2.0599115658372136</v>
      </c>
      <c r="H257" s="51">
        <f t="shared" si="43"/>
        <v>1.5857038749331998</v>
      </c>
      <c r="I257" s="51">
        <f t="shared" si="43"/>
        <v>1.0624231012465402</v>
      </c>
      <c r="J257" s="51">
        <f t="shared" si="43"/>
        <v>0.83910133910047813</v>
      </c>
      <c r="K257" s="51">
        <f t="shared" si="43"/>
        <v>1.0042690211562979</v>
      </c>
      <c r="L257" s="51">
        <f t="shared" si="43"/>
        <v>1.178650459181801</v>
      </c>
      <c r="M257" s="51">
        <f t="shared" si="43"/>
        <v>1.4416059470624916</v>
      </c>
      <c r="N257" s="51">
        <f t="shared" si="43"/>
        <v>1.6031125280591028</v>
      </c>
      <c r="O257" s="51">
        <f t="shared" si="43"/>
        <v>1.9064964091190848</v>
      </c>
      <c r="P257" s="51">
        <f t="shared" si="43"/>
        <v>2.3667999811553906</v>
      </c>
      <c r="Q257" s="51">
        <f t="shared" si="43"/>
        <v>2.8108652786858741</v>
      </c>
      <c r="R257" s="51">
        <f t="shared" si="43"/>
        <v>3.308092771359417</v>
      </c>
      <c r="S257" s="51">
        <f t="shared" si="43"/>
        <v>3.8721874895531845</v>
      </c>
      <c r="T257" s="51">
        <f t="shared" si="43"/>
        <v>4.4582191631966142</v>
      </c>
      <c r="U257" s="51">
        <f t="shared" si="43"/>
        <v>5.0768319146450738</v>
      </c>
      <c r="V257" s="51">
        <f t="shared" si="43"/>
        <v>5.7354625494593483</v>
      </c>
      <c r="W257" s="51">
        <f t="shared" si="43"/>
        <v>6.4346526146215508</v>
      </c>
      <c r="X257" s="51">
        <f t="shared" si="43"/>
        <v>6.8969736117245137</v>
      </c>
      <c r="Y257" s="51">
        <f t="shared" si="43"/>
        <v>7.3067041588286772</v>
      </c>
      <c r="Z257" s="51">
        <f t="shared" si="43"/>
        <v>7.6883665918042583</v>
      </c>
      <c r="AA257" s="51">
        <f t="shared" si="43"/>
        <v>8.0408673697283781</v>
      </c>
      <c r="AB257" s="51">
        <f t="shared" si="43"/>
        <v>8.2817478759511669</v>
      </c>
      <c r="AC257" s="51">
        <f t="shared" si="43"/>
        <v>8.4945833992899544</v>
      </c>
      <c r="AD257" s="51">
        <f t="shared" si="43"/>
        <v>8.7132234938582034</v>
      </c>
      <c r="AE257" s="51">
        <f t="shared" si="43"/>
        <v>8.9015910567758549</v>
      </c>
      <c r="AF257" s="51">
        <f t="shared" si="43"/>
        <v>9.0011812377130624</v>
      </c>
      <c r="AG257" s="51">
        <f t="shared" si="43"/>
        <v>9.1019113272802521</v>
      </c>
      <c r="AH257" s="51">
        <f t="shared" si="43"/>
        <v>9.1600567853336461</v>
      </c>
      <c r="AI257" s="51">
        <f t="shared" ref="AI257:AR257" si="44">AI247</f>
        <v>9.4924713986525742</v>
      </c>
      <c r="AJ257" s="51">
        <f t="shared" si="44"/>
        <v>9.451180620107781</v>
      </c>
      <c r="AK257" s="51">
        <f t="shared" si="44"/>
        <v>9.399589092644602</v>
      </c>
      <c r="AL257" s="51">
        <f t="shared" si="44"/>
        <v>9.4091999108548272</v>
      </c>
      <c r="AM257" s="51">
        <f t="shared" si="44"/>
        <v>9.452062798723933</v>
      </c>
      <c r="AN257" s="51">
        <f t="shared" si="44"/>
        <v>9.5277650563531981</v>
      </c>
      <c r="AO257" s="51">
        <f t="shared" si="44"/>
        <v>9.5509553504349096</v>
      </c>
      <c r="AP257" s="51">
        <f t="shared" si="44"/>
        <v>9.5985843840174336</v>
      </c>
      <c r="AQ257" s="51">
        <f t="shared" si="44"/>
        <v>9.5680460743113169</v>
      </c>
      <c r="AR257" s="51">
        <f t="shared" si="44"/>
        <v>9.5498073411569742</v>
      </c>
      <c r="AT257" s="39"/>
    </row>
    <row r="258" spans="1:46">
      <c r="A258" s="12"/>
      <c r="B258" s="12"/>
      <c r="C258" t="s">
        <v>236</v>
      </c>
      <c r="D258" s="29"/>
      <c r="E258" s="34" t="s">
        <v>117</v>
      </c>
      <c r="F258" s="51">
        <v>7.75</v>
      </c>
      <c r="G258" s="51">
        <v>7.75</v>
      </c>
      <c r="H258" s="51">
        <v>7.75</v>
      </c>
      <c r="I258" s="51">
        <v>7.75</v>
      </c>
      <c r="J258" s="51">
        <v>7.75</v>
      </c>
      <c r="K258" s="51">
        <v>7.75</v>
      </c>
      <c r="L258" s="51">
        <v>7.75</v>
      </c>
      <c r="M258" s="51">
        <v>7.75</v>
      </c>
      <c r="N258" s="51">
        <v>7.75</v>
      </c>
      <c r="O258" s="51">
        <v>7.75</v>
      </c>
      <c r="P258" s="51">
        <v>7.75</v>
      </c>
      <c r="Q258" s="51">
        <v>7.75</v>
      </c>
      <c r="R258" s="51">
        <v>7.75</v>
      </c>
      <c r="S258" s="51">
        <v>7.75</v>
      </c>
      <c r="T258" s="51">
        <v>7.75</v>
      </c>
      <c r="U258" s="51">
        <v>7.75</v>
      </c>
      <c r="V258" s="51">
        <v>7.75</v>
      </c>
      <c r="W258" s="51">
        <v>7.75</v>
      </c>
      <c r="X258" s="51">
        <v>7.75</v>
      </c>
      <c r="Y258" s="51">
        <v>7.75</v>
      </c>
      <c r="Z258" s="51">
        <v>7.75</v>
      </c>
      <c r="AA258" s="51">
        <v>7.75</v>
      </c>
      <c r="AB258" s="51">
        <v>7.75</v>
      </c>
      <c r="AC258" s="51">
        <v>7.75</v>
      </c>
      <c r="AD258" s="51">
        <v>7.75</v>
      </c>
      <c r="AE258" s="51">
        <v>7.75</v>
      </c>
      <c r="AF258" s="51">
        <v>7.75</v>
      </c>
      <c r="AG258" s="51">
        <v>7.75</v>
      </c>
      <c r="AH258" s="51">
        <v>7.75</v>
      </c>
      <c r="AI258" s="51">
        <v>7.75</v>
      </c>
      <c r="AJ258" s="51">
        <v>7.75</v>
      </c>
      <c r="AK258" s="51">
        <v>7.75</v>
      </c>
      <c r="AL258" s="51">
        <v>7.75</v>
      </c>
      <c r="AM258" s="51">
        <v>7.75</v>
      </c>
      <c r="AN258" s="51">
        <v>7.75</v>
      </c>
      <c r="AO258" s="51">
        <v>7.75</v>
      </c>
      <c r="AP258" s="51">
        <v>7.75</v>
      </c>
      <c r="AQ258" s="51">
        <v>7.75</v>
      </c>
      <c r="AR258" s="51">
        <v>7.75</v>
      </c>
      <c r="AT258" s="39"/>
    </row>
    <row r="259" spans="1:46">
      <c r="A259" s="12"/>
      <c r="B259" s="12"/>
      <c r="C259" t="s">
        <v>237</v>
      </c>
      <c r="D259" s="29"/>
      <c r="E259" s="34" t="s">
        <v>117</v>
      </c>
      <c r="F259" s="51" cm="1">
        <f t="array" ref="F259">SUM(F252:F258*0.19)</f>
        <v>45.922398916933055</v>
      </c>
      <c r="G259" s="51" cm="1">
        <f t="array" ref="G259">SUM(G252:G258*0.19)</f>
        <v>40.999936658077836</v>
      </c>
      <c r="H259" s="51" cm="1">
        <f t="array" ref="H259">SUM(H252:H258*0.19)</f>
        <v>34.715672464612268</v>
      </c>
      <c r="I259" s="51" cm="1">
        <f t="array" ref="I259">SUM(I252:I258*0.19)</f>
        <v>30.540823221658112</v>
      </c>
      <c r="J259" s="51" cm="1">
        <f t="array" ref="J259">SUM(J252:J258*0.19)</f>
        <v>27.842270692023362</v>
      </c>
      <c r="K259" s="51" cm="1">
        <f t="array" ref="K259">SUM(K252:K258*0.19)</f>
        <v>27.15134987374471</v>
      </c>
      <c r="L259" s="51" cm="1">
        <f t="array" ref="L259">SUM(L252:L258*0.19)</f>
        <v>26.285935998323378</v>
      </c>
      <c r="M259" s="51" cm="1">
        <f t="array" ref="M259">SUM(M252:M258*0.19)</f>
        <v>25.84305033504917</v>
      </c>
      <c r="N259" s="51" cm="1">
        <f t="array" ref="N259">SUM(N252:N258*0.19)</f>
        <v>25.304149642723054</v>
      </c>
      <c r="O259" s="51" cm="1">
        <f t="array" ref="O259">SUM(O252:O258*0.19)</f>
        <v>26.006873507051736</v>
      </c>
      <c r="P259" s="51" cm="1">
        <f t="array" ref="P259">SUM(P252:P258*0.19)</f>
        <v>25.991262069767028</v>
      </c>
      <c r="Q259" s="51" cm="1">
        <f t="array" ref="Q259">SUM(Q252:Q258*0.19)</f>
        <v>25.067672459571543</v>
      </c>
      <c r="R259" s="51" cm="1">
        <f t="array" ref="R259">SUM(R252:R258*0.19)</f>
        <v>24.583463820444091</v>
      </c>
      <c r="S259" s="51" cm="1">
        <f t="array" ref="S259">SUM(S252:S258*0.19)</f>
        <v>24.317376071837181</v>
      </c>
      <c r="T259" s="51" cm="1">
        <f t="array" ref="T259">SUM(T252:T258*0.19)</f>
        <v>23.83992519495127</v>
      </c>
      <c r="U259" s="51" cm="1">
        <f t="array" ref="U259">SUM(U252:U258*0.19)</f>
        <v>23.498935363650624</v>
      </c>
      <c r="V259" s="51" cm="1">
        <f t="array" ref="V259">SUM(V252:V258*0.19)</f>
        <v>23.876738245518467</v>
      </c>
      <c r="W259" s="51" cm="1">
        <f t="array" ref="W259">SUM(W252:W258*0.19)</f>
        <v>24.097495467486919</v>
      </c>
      <c r="X259" s="51" cm="1">
        <f t="array" ref="X259">SUM(X252:X258*0.19)</f>
        <v>24.878788702313599</v>
      </c>
      <c r="Y259" s="51" cm="1">
        <f t="array" ref="Y259">SUM(Y252:Y258*0.19)</f>
        <v>25.032243706933077</v>
      </c>
      <c r="Z259" s="51" cm="1">
        <f t="array" ref="Z259">SUM(Z252:Z258*0.19)</f>
        <v>25.517412656776653</v>
      </c>
      <c r="AA259" s="51" cm="1">
        <f t="array" ref="AA259">SUM(AA252:AA258*0.19)</f>
        <v>25.932621413912262</v>
      </c>
      <c r="AB259" s="51" cm="1">
        <f t="array" ref="AB259">SUM(AB252:AB258*0.19)</f>
        <v>25.818008760319813</v>
      </c>
      <c r="AC259" s="51" cm="1">
        <f t="array" ref="AC259">SUM(AC252:AC258*0.19)</f>
        <v>26.044436506332612</v>
      </c>
      <c r="AD259" s="51" cm="1">
        <f t="array" ref="AD259">SUM(AD252:AD258*0.19)</f>
        <v>25.059468453089064</v>
      </c>
      <c r="AE259" s="51" cm="1">
        <f t="array" ref="AE259">SUM(AE252:AE258*0.19)</f>
        <v>24.665868490099434</v>
      </c>
      <c r="AF259" s="51" cm="1">
        <f t="array" ref="AF259">SUM(AF252:AF258*0.19)</f>
        <v>24.401462883103665</v>
      </c>
      <c r="AG259" s="51" cm="1">
        <f t="array" ref="AG259">SUM(AG252:AG258*0.19)</f>
        <v>23.960187628778822</v>
      </c>
      <c r="AH259" s="51" cm="1">
        <f t="array" ref="AH259">SUM(AH252:AH258*0.19)</f>
        <v>23.915174627154755</v>
      </c>
      <c r="AI259" s="51" cm="1">
        <f t="array" ref="AI259">SUM(AI252:AI258*0.19)</f>
        <v>23.988129438604844</v>
      </c>
      <c r="AJ259" s="51" cm="1">
        <f t="array" ref="AJ259">SUM(AJ252:AJ258*0.19)</f>
        <v>24.274186117140605</v>
      </c>
      <c r="AK259" s="51" cm="1">
        <f t="array" ref="AK259">SUM(AK252:AK258*0.19)</f>
        <v>24.327968372796903</v>
      </c>
      <c r="AL259" s="51" cm="1">
        <f t="array" ref="AL259">SUM(AL252:AL258*0.19)</f>
        <v>24.518461502486222</v>
      </c>
      <c r="AM259" s="51" cm="1">
        <f t="array" ref="AM259">SUM(AM252:AM258*0.19)</f>
        <v>24.584581032555956</v>
      </c>
      <c r="AN259" s="51" cm="1">
        <f t="array" ref="AN259">SUM(AN252:AN258*0.19)</f>
        <v>24.3153761983645</v>
      </c>
      <c r="AO259" s="51" cm="1">
        <f t="array" ref="AO259">SUM(AO252:AO258*0.19)</f>
        <v>24.12029286243293</v>
      </c>
      <c r="AP259" s="51" cm="1">
        <f t="array" ref="AP259">SUM(AP252:AP258*0.19)</f>
        <v>23.730909290429324</v>
      </c>
      <c r="AQ259" s="51" cm="1">
        <f t="array" ref="AQ259">SUM(AQ252:AQ258*0.19)</f>
        <v>23.438312211001648</v>
      </c>
      <c r="AR259" s="51" cm="1">
        <f t="array" ref="AR259">SUM(AR252:AR258*0.19)</f>
        <v>23.199218847419587</v>
      </c>
      <c r="AT259" s="39"/>
    </row>
    <row r="260" spans="1:46">
      <c r="A260" s="12"/>
      <c r="B260" s="12"/>
      <c r="C260" t="s">
        <v>238</v>
      </c>
      <c r="D260" s="29"/>
      <c r="E260" s="34" t="s">
        <v>117</v>
      </c>
      <c r="F260" s="51">
        <f>(SUM(F252:F259)*0.05)</f>
        <v>14.380961766092193</v>
      </c>
      <c r="G260" s="51">
        <f t="shared" ref="G260:AH260" si="45">(SUM(G252:G259)*0.05)</f>
        <v>12.839453848187532</v>
      </c>
      <c r="H260" s="51">
        <f t="shared" si="45"/>
        <v>10.871486903391739</v>
      </c>
      <c r="I260" s="51">
        <f t="shared" si="45"/>
        <v>9.5640999036245145</v>
      </c>
      <c r="J260" s="51">
        <f t="shared" si="45"/>
        <v>8.7190268746073141</v>
      </c>
      <c r="K260" s="51">
        <f t="shared" si="45"/>
        <v>8.5026595657253186</v>
      </c>
      <c r="L260" s="51">
        <f t="shared" si="45"/>
        <v>8.2316483784223209</v>
      </c>
      <c r="M260" s="51">
        <f t="shared" si="45"/>
        <v>8.0929552365022399</v>
      </c>
      <c r="N260" s="51">
        <f t="shared" si="45"/>
        <v>7.9241942302211656</v>
      </c>
      <c r="O260" s="51">
        <f t="shared" si="45"/>
        <v>8.1442577561556728</v>
      </c>
      <c r="P260" s="51">
        <f t="shared" si="45"/>
        <v>8.13936891132178</v>
      </c>
      <c r="Q260" s="51">
        <f t="shared" si="45"/>
        <v>7.8501395333921415</v>
      </c>
      <c r="R260" s="51">
        <f t="shared" si="45"/>
        <v>7.6985057753495969</v>
      </c>
      <c r="S260" s="51">
        <f t="shared" si="45"/>
        <v>7.6151782961805914</v>
      </c>
      <c r="T260" s="51">
        <f t="shared" si="45"/>
        <v>7.4656607847347409</v>
      </c>
      <c r="U260" s="51">
        <f t="shared" si="45"/>
        <v>7.3588771270379585</v>
      </c>
      <c r="V260" s="51">
        <f t="shared" si="45"/>
        <v>7.4771890821492022</v>
      </c>
      <c r="W260" s="51">
        <f t="shared" si="45"/>
        <v>7.5463209490287984</v>
      </c>
      <c r="X260" s="51">
        <f t="shared" si="45"/>
        <v>7.7909890936192596</v>
      </c>
      <c r="Y260" s="51">
        <f t="shared" si="45"/>
        <v>7.8390447398027279</v>
      </c>
      <c r="Z260" s="51">
        <f t="shared" si="45"/>
        <v>7.9909792267274256</v>
      </c>
      <c r="AA260" s="51">
        <f t="shared" si="45"/>
        <v>8.1210051269883134</v>
      </c>
      <c r="AB260" s="51">
        <f t="shared" si="45"/>
        <v>8.0851132696790984</v>
      </c>
      <c r="AC260" s="51">
        <f t="shared" si="45"/>
        <v>8.1560209059304771</v>
      </c>
      <c r="AD260" s="51">
        <f t="shared" si="45"/>
        <v>7.8475703839936806</v>
      </c>
      <c r="AE260" s="51">
        <f t="shared" si="45"/>
        <v>7.7243114482153494</v>
      </c>
      <c r="AF260" s="51">
        <f t="shared" si="45"/>
        <v>7.6415107449719377</v>
      </c>
      <c r="AG260" s="51">
        <f t="shared" si="45"/>
        <v>7.5033219153281046</v>
      </c>
      <c r="AH260" s="51">
        <f t="shared" si="45"/>
        <v>7.489225738503726</v>
      </c>
      <c r="AI260" s="51">
        <f t="shared" ref="AI260:AR260" si="46">(SUM(AI252:AI259)*0.05)</f>
        <v>7.512072113668359</v>
      </c>
      <c r="AJ260" s="51">
        <f t="shared" si="46"/>
        <v>7.6016530208940312</v>
      </c>
      <c r="AK260" s="51">
        <f t="shared" si="46"/>
        <v>7.6184953588495565</v>
      </c>
      <c r="AL260" s="51">
        <f t="shared" si="46"/>
        <v>7.6781497863048944</v>
      </c>
      <c r="AM260" s="51">
        <f t="shared" si="46"/>
        <v>7.698855639142522</v>
      </c>
      <c r="AN260" s="51">
        <f t="shared" si="46"/>
        <v>7.6145520200141465</v>
      </c>
      <c r="AO260" s="51">
        <f t="shared" si="46"/>
        <v>7.5534601332355722</v>
      </c>
      <c r="AP260" s="51">
        <f t="shared" si="46"/>
        <v>7.4315215935818149</v>
      </c>
      <c r="AQ260" s="51">
        <f t="shared" si="46"/>
        <v>7.3398925081820936</v>
      </c>
      <c r="AR260" s="51">
        <f t="shared" si="46"/>
        <v>7.2650185337971864</v>
      </c>
      <c r="AT260" s="39"/>
    </row>
    <row r="261" spans="1:46">
      <c r="A261" s="12"/>
      <c r="B261" s="12"/>
      <c r="C261" t="s">
        <v>227</v>
      </c>
      <c r="D261" s="29"/>
      <c r="E261" s="34" t="s">
        <v>117</v>
      </c>
      <c r="F261" s="39">
        <f>SUM(F252:F260)</f>
        <v>302.00019708793604</v>
      </c>
      <c r="G261" s="39">
        <f t="shared" ref="G261:AH261" si="47">SUM(G252:G260)</f>
        <v>269.62853081193816</v>
      </c>
      <c r="H261" s="39">
        <f t="shared" si="47"/>
        <v>228.3012249712265</v>
      </c>
      <c r="I261" s="39">
        <f t="shared" si="47"/>
        <v>200.84609797611478</v>
      </c>
      <c r="J261" s="39">
        <f t="shared" si="47"/>
        <v>183.09956436675361</v>
      </c>
      <c r="K261" s="39">
        <f t="shared" si="47"/>
        <v>178.55585088023167</v>
      </c>
      <c r="L261" s="39">
        <f t="shared" si="47"/>
        <v>172.86461594686875</v>
      </c>
      <c r="M261" s="39">
        <f t="shared" si="47"/>
        <v>169.95205996654704</v>
      </c>
      <c r="N261" s="39">
        <f t="shared" si="47"/>
        <v>166.40807883464447</v>
      </c>
      <c r="O261" s="39">
        <f t="shared" si="47"/>
        <v>171.02941287926913</v>
      </c>
      <c r="P261" s="39">
        <f t="shared" si="47"/>
        <v>170.92674713775739</v>
      </c>
      <c r="Q261" s="39">
        <f t="shared" si="47"/>
        <v>164.85293020123495</v>
      </c>
      <c r="R261" s="39">
        <f t="shared" si="47"/>
        <v>161.66862128234152</v>
      </c>
      <c r="S261" s="39">
        <f t="shared" si="47"/>
        <v>159.91874421979242</v>
      </c>
      <c r="T261" s="39">
        <f t="shared" si="47"/>
        <v>156.77887647942956</v>
      </c>
      <c r="U261" s="39">
        <f t="shared" si="47"/>
        <v>154.53641966779713</v>
      </c>
      <c r="V261" s="39">
        <f t="shared" si="47"/>
        <v>157.02097072513325</v>
      </c>
      <c r="W261" s="39">
        <f t="shared" si="47"/>
        <v>158.47273992960476</v>
      </c>
      <c r="X261" s="39">
        <f t="shared" si="47"/>
        <v>163.61077096600445</v>
      </c>
      <c r="Y261" s="39">
        <f t="shared" si="47"/>
        <v>164.61993953585727</v>
      </c>
      <c r="Z261" s="39">
        <f t="shared" si="47"/>
        <v>167.81056376127594</v>
      </c>
      <c r="AA261" s="39">
        <f t="shared" si="47"/>
        <v>170.54110766675458</v>
      </c>
      <c r="AB261" s="39">
        <f t="shared" si="47"/>
        <v>169.78737866326105</v>
      </c>
      <c r="AC261" s="39">
        <f t="shared" si="47"/>
        <v>171.27643902454003</v>
      </c>
      <c r="AD261" s="39">
        <f t="shared" si="47"/>
        <v>164.79897806386728</v>
      </c>
      <c r="AE261" s="39">
        <f t="shared" si="47"/>
        <v>162.21054041252233</v>
      </c>
      <c r="AF261" s="39">
        <f t="shared" si="47"/>
        <v>160.47172564441067</v>
      </c>
      <c r="AG261" s="39">
        <f t="shared" si="47"/>
        <v>157.56976022189019</v>
      </c>
      <c r="AH261" s="39">
        <f t="shared" si="47"/>
        <v>157.27374050857824</v>
      </c>
      <c r="AI261" s="39">
        <f t="shared" ref="AI261:AR261" si="48">SUM(AI252:AI260)</f>
        <v>157.75351438703552</v>
      </c>
      <c r="AJ261" s="39">
        <f t="shared" si="48"/>
        <v>159.63471343877464</v>
      </c>
      <c r="AK261" s="39">
        <f t="shared" si="48"/>
        <v>159.98840253584066</v>
      </c>
      <c r="AL261" s="39">
        <f t="shared" si="48"/>
        <v>161.24114551240277</v>
      </c>
      <c r="AM261" s="39">
        <f t="shared" si="48"/>
        <v>161.67596842199296</v>
      </c>
      <c r="AN261" s="39">
        <f t="shared" si="48"/>
        <v>159.90559242029707</v>
      </c>
      <c r="AO261" s="39">
        <f t="shared" si="48"/>
        <v>158.62266279794702</v>
      </c>
      <c r="AP261" s="39">
        <f t="shared" si="48"/>
        <v>156.0619534652181</v>
      </c>
      <c r="AQ261" s="39">
        <f t="shared" si="48"/>
        <v>154.13774267182396</v>
      </c>
      <c r="AR261" s="39">
        <f t="shared" si="48"/>
        <v>152.56538920974091</v>
      </c>
      <c r="AT261" s="39"/>
    </row>
    <row r="262" spans="1:46">
      <c r="A262" s="12"/>
      <c r="B262" s="12"/>
      <c r="C262" s="8"/>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c r="AT262" s="39"/>
    </row>
    <row r="263" spans="1:46">
      <c r="A263" s="30" t="s">
        <v>75</v>
      </c>
      <c r="B263" s="30"/>
      <c r="C263" s="30"/>
      <c r="D263" s="30"/>
      <c r="E263" s="30"/>
      <c r="F263" s="30"/>
      <c r="G263" s="30"/>
      <c r="H263" s="30"/>
      <c r="I263" s="30"/>
      <c r="J263" s="30"/>
      <c r="K263" s="30"/>
      <c r="L263" s="30"/>
      <c r="M263" s="30"/>
      <c r="N263" s="30"/>
      <c r="O263" s="30"/>
      <c r="P263" s="30"/>
      <c r="Q263" s="30"/>
      <c r="R263" s="30"/>
      <c r="S263" s="30"/>
      <c r="T263" s="30"/>
      <c r="U263" s="30"/>
      <c r="V263" s="30"/>
      <c r="W263" s="30"/>
      <c r="X263" s="30"/>
      <c r="Y263" s="30"/>
      <c r="Z263" s="30"/>
      <c r="AA263" s="30"/>
      <c r="AB263" s="30"/>
      <c r="AC263" s="30"/>
      <c r="AD263" s="30"/>
      <c r="AE263" s="30"/>
      <c r="AF263" s="30"/>
      <c r="AG263" s="30"/>
      <c r="AH263" s="30"/>
      <c r="AI263" s="30"/>
      <c r="AJ263" s="30"/>
      <c r="AK263" s="30"/>
      <c r="AL263" s="30"/>
      <c r="AM263" s="30"/>
      <c r="AN263" s="30"/>
      <c r="AO263" s="30"/>
      <c r="AP263" s="30"/>
      <c r="AQ263" s="30"/>
      <c r="AR263" s="30"/>
      <c r="AT263" s="39"/>
    </row>
    <row r="264" spans="1:46">
      <c r="AT264" s="39"/>
    </row>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70F18-1FF7-4678-908F-273FEA7CDD8E}">
  <dimension ref="A1:BP256"/>
  <sheetViews>
    <sheetView showGridLines="0" zoomScale="70" zoomScaleNormal="70" workbookViewId="0">
      <pane xSplit="5" ySplit="5" topLeftCell="F161" activePane="bottomRight" state="frozen"/>
      <selection pane="bottomRight" activeCell="C170" sqref="C170"/>
      <selection pane="bottomLeft" activeCell="A12" sqref="A12"/>
      <selection pane="topRight" activeCell="R1" sqref="R1"/>
    </sheetView>
  </sheetViews>
  <sheetFormatPr defaultColWidth="8.7109375" defaultRowHeight="14.45"/>
  <cols>
    <col min="1" max="1" width="5.5703125" customWidth="1"/>
    <col min="2" max="2" width="29.5703125" customWidth="1"/>
    <col min="3" max="3" width="28.7109375" customWidth="1"/>
    <col min="4" max="4" width="10.7109375" customWidth="1"/>
    <col min="5" max="5" width="12.42578125" customWidth="1"/>
    <col min="6" max="44" width="8.7109375" customWidth="1"/>
  </cols>
  <sheetData>
    <row r="1" spans="1:44">
      <c r="A1" s="12"/>
      <c r="B1" s="8"/>
      <c r="C1" s="12" t="s">
        <v>44</v>
      </c>
      <c r="D1" s="38" t="s">
        <v>76</v>
      </c>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row>
    <row r="2" spans="1:44">
      <c r="A2" s="12"/>
      <c r="B2" s="8"/>
      <c r="C2" s="12" t="s">
        <v>8</v>
      </c>
      <c r="D2" s="38" t="s">
        <v>46</v>
      </c>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row>
    <row r="3" spans="1:44">
      <c r="A3" s="12"/>
      <c r="B3" s="8"/>
      <c r="C3" s="12" t="s">
        <v>10</v>
      </c>
      <c r="D3" s="38" t="s">
        <v>47</v>
      </c>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row>
    <row r="4" spans="1:44">
      <c r="A4" s="8"/>
      <c r="B4" s="8"/>
      <c r="C4" s="12" t="s">
        <v>48</v>
      </c>
      <c r="D4" s="38" t="s">
        <v>252</v>
      </c>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row>
    <row r="5" spans="1:44" ht="14.1" customHeight="1">
      <c r="A5" s="12"/>
      <c r="B5" s="12"/>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row>
    <row r="6" spans="1:44">
      <c r="A6" s="30" t="s">
        <v>21</v>
      </c>
      <c r="B6" s="30"/>
      <c r="C6" s="31"/>
      <c r="D6" s="31"/>
      <c r="E6" s="31"/>
      <c r="F6" s="31"/>
      <c r="G6" s="31"/>
      <c r="H6" s="31"/>
      <c r="I6" s="31"/>
      <c r="J6" s="31"/>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row>
    <row r="7" spans="1:44">
      <c r="A7" s="32"/>
      <c r="B7" s="32"/>
      <c r="C7" s="32" t="s">
        <v>50</v>
      </c>
      <c r="D7" s="32"/>
      <c r="E7" s="32" t="s">
        <v>51</v>
      </c>
      <c r="F7" s="33">
        <v>2022</v>
      </c>
      <c r="G7" s="33">
        <v>2023</v>
      </c>
      <c r="H7" s="33">
        <v>2024</v>
      </c>
      <c r="I7" s="33">
        <v>2025</v>
      </c>
      <c r="J7" s="33">
        <v>2026</v>
      </c>
      <c r="K7" s="33">
        <v>2027</v>
      </c>
      <c r="L7" s="33">
        <v>2028</v>
      </c>
      <c r="M7" s="33">
        <v>2029</v>
      </c>
      <c r="N7" s="33">
        <v>2030</v>
      </c>
      <c r="O7" s="33">
        <v>2031</v>
      </c>
      <c r="P7" s="33">
        <v>2032</v>
      </c>
      <c r="Q7" s="33">
        <v>2033</v>
      </c>
      <c r="R7" s="33">
        <v>2034</v>
      </c>
      <c r="S7" s="33">
        <v>2035</v>
      </c>
      <c r="T7" s="33">
        <v>2036</v>
      </c>
      <c r="U7" s="33">
        <v>2037</v>
      </c>
      <c r="V7" s="33">
        <v>2038</v>
      </c>
      <c r="W7" s="33">
        <v>2039</v>
      </c>
      <c r="X7" s="33">
        <v>2040</v>
      </c>
      <c r="Y7" s="33">
        <v>2041</v>
      </c>
      <c r="Z7" s="33">
        <v>2042</v>
      </c>
      <c r="AA7" s="33">
        <v>2043</v>
      </c>
      <c r="AB7" s="33">
        <v>2044</v>
      </c>
      <c r="AC7" s="33">
        <v>2045</v>
      </c>
      <c r="AD7" s="33">
        <v>2046</v>
      </c>
      <c r="AE7" s="33">
        <v>2047</v>
      </c>
      <c r="AF7" s="33">
        <v>2048</v>
      </c>
      <c r="AG7" s="33">
        <v>2049</v>
      </c>
      <c r="AH7" s="33">
        <v>2050</v>
      </c>
      <c r="AI7" s="33">
        <v>2051</v>
      </c>
      <c r="AJ7" s="33">
        <v>2052</v>
      </c>
      <c r="AK7" s="33">
        <v>2053</v>
      </c>
      <c r="AL7" s="33">
        <v>2054</v>
      </c>
      <c r="AM7" s="33">
        <v>2055</v>
      </c>
      <c r="AN7" s="33">
        <v>2056</v>
      </c>
      <c r="AO7" s="33">
        <v>2057</v>
      </c>
      <c r="AP7" s="33">
        <v>2058</v>
      </c>
      <c r="AQ7" s="33">
        <v>2059</v>
      </c>
      <c r="AR7" s="33">
        <v>2060</v>
      </c>
    </row>
    <row r="8" spans="1:44">
      <c r="A8" s="12"/>
      <c r="B8" s="12" t="s">
        <v>120</v>
      </c>
      <c r="C8" s="8" t="s">
        <v>121</v>
      </c>
      <c r="D8" s="8"/>
      <c r="E8" s="34" t="s">
        <v>117</v>
      </c>
      <c r="F8" s="39">
        <v>66.12</v>
      </c>
      <c r="G8" s="39">
        <v>56.97</v>
      </c>
      <c r="H8" s="39">
        <v>40.72</v>
      </c>
      <c r="I8" s="39">
        <v>29.41</v>
      </c>
      <c r="J8" s="39">
        <v>23.5</v>
      </c>
      <c r="K8" s="39">
        <v>21.95</v>
      </c>
      <c r="L8" s="39">
        <v>20.100000000000001</v>
      </c>
      <c r="M8" s="39">
        <v>20.170000000000002</v>
      </c>
      <c r="N8" s="39">
        <v>20.329999999999998</v>
      </c>
      <c r="O8" s="39">
        <v>20.55</v>
      </c>
      <c r="P8" s="39">
        <v>20.78</v>
      </c>
      <c r="Q8" s="39">
        <v>20.95</v>
      </c>
      <c r="R8" s="39">
        <v>21.12</v>
      </c>
      <c r="S8" s="39">
        <v>21.3</v>
      </c>
      <c r="T8" s="39">
        <v>21.47</v>
      </c>
      <c r="U8" s="39">
        <v>21.64</v>
      </c>
      <c r="V8" s="39">
        <v>21.82</v>
      </c>
      <c r="W8" s="39">
        <v>22</v>
      </c>
      <c r="X8" s="39">
        <v>22.17</v>
      </c>
      <c r="Y8" s="39">
        <v>22.32</v>
      </c>
      <c r="Z8" s="39">
        <v>22.46</v>
      </c>
      <c r="AA8" s="39">
        <v>22.58</v>
      </c>
      <c r="AB8" s="39">
        <v>22.7</v>
      </c>
      <c r="AC8" s="39">
        <v>22.8</v>
      </c>
      <c r="AD8" s="39">
        <v>22.91</v>
      </c>
      <c r="AE8" s="39">
        <v>23.02</v>
      </c>
      <c r="AF8" s="39">
        <v>23.13</v>
      </c>
      <c r="AG8" s="39">
        <v>23.22</v>
      </c>
      <c r="AH8" s="39">
        <v>23.33</v>
      </c>
      <c r="AI8" s="39">
        <v>23.44</v>
      </c>
      <c r="AJ8" s="39">
        <v>23.55</v>
      </c>
      <c r="AK8" s="39">
        <v>23.65</v>
      </c>
      <c r="AL8" s="39">
        <v>23.75</v>
      </c>
      <c r="AM8" s="39">
        <v>23.86</v>
      </c>
      <c r="AN8" s="39">
        <v>23.97</v>
      </c>
      <c r="AO8" s="39">
        <v>24.07</v>
      </c>
      <c r="AP8" s="39">
        <v>24.18</v>
      </c>
      <c r="AQ8" s="39">
        <v>24.28</v>
      </c>
      <c r="AR8" s="39">
        <v>24.39</v>
      </c>
    </row>
    <row r="9" spans="1:44">
      <c r="A9" s="12"/>
      <c r="B9" s="12"/>
      <c r="C9" s="8" t="s">
        <v>122</v>
      </c>
      <c r="D9" s="8"/>
      <c r="E9" s="34" t="s">
        <v>123</v>
      </c>
      <c r="F9" s="39">
        <v>202.79</v>
      </c>
      <c r="G9" s="39">
        <v>138.80000000000001</v>
      </c>
      <c r="H9" s="39">
        <v>100.35</v>
      </c>
      <c r="I9" s="39">
        <v>80.77</v>
      </c>
      <c r="J9" s="39">
        <v>73.95</v>
      </c>
      <c r="K9" s="39">
        <v>67.540000000000006</v>
      </c>
      <c r="L9" s="39">
        <v>61.16</v>
      </c>
      <c r="M9" s="39">
        <v>57.1</v>
      </c>
      <c r="N9" s="39">
        <v>57.78</v>
      </c>
      <c r="O9" s="39">
        <v>58.47</v>
      </c>
      <c r="P9" s="39">
        <v>59.16</v>
      </c>
      <c r="Q9" s="39">
        <v>59.85</v>
      </c>
      <c r="R9" s="39">
        <v>60.54</v>
      </c>
      <c r="S9" s="39">
        <v>61.23</v>
      </c>
      <c r="T9" s="39">
        <v>61.23</v>
      </c>
      <c r="U9" s="39">
        <v>61.23</v>
      </c>
      <c r="V9" s="39">
        <v>61.23</v>
      </c>
      <c r="W9" s="39">
        <v>61.23</v>
      </c>
      <c r="X9" s="39">
        <v>61.23</v>
      </c>
      <c r="Y9" s="39">
        <v>63.43</v>
      </c>
      <c r="Z9" s="39">
        <v>63.98</v>
      </c>
      <c r="AA9" s="39">
        <v>64.53</v>
      </c>
      <c r="AB9" s="39">
        <v>65.08</v>
      </c>
      <c r="AC9" s="39">
        <v>65.63</v>
      </c>
      <c r="AD9" s="39">
        <v>66.180000000000007</v>
      </c>
      <c r="AE9" s="39">
        <v>66.73</v>
      </c>
      <c r="AF9" s="39">
        <v>67.28</v>
      </c>
      <c r="AG9" s="39">
        <v>67.83</v>
      </c>
      <c r="AH9" s="39">
        <v>68.38</v>
      </c>
      <c r="AI9" s="39">
        <v>68.930000000000007</v>
      </c>
      <c r="AJ9" s="39">
        <v>69.48</v>
      </c>
      <c r="AK9" s="39">
        <v>70.03</v>
      </c>
      <c r="AL9" s="39">
        <v>70.58</v>
      </c>
      <c r="AM9" s="39">
        <v>71.13</v>
      </c>
      <c r="AN9" s="39">
        <v>71.680000000000007</v>
      </c>
      <c r="AO9" s="39">
        <v>72.23</v>
      </c>
      <c r="AP9" s="39">
        <v>72.78</v>
      </c>
      <c r="AQ9" s="39">
        <v>73.33</v>
      </c>
      <c r="AR9" s="39">
        <v>73.88</v>
      </c>
    </row>
    <row r="10" spans="1:44">
      <c r="A10" s="40"/>
      <c r="B10" s="12"/>
      <c r="C10" s="8" t="s">
        <v>124</v>
      </c>
      <c r="D10" s="8"/>
      <c r="E10" s="34" t="s">
        <v>123</v>
      </c>
      <c r="F10" s="39">
        <v>94.17</v>
      </c>
      <c r="G10" s="39">
        <v>89.46</v>
      </c>
      <c r="H10" s="39">
        <v>89.57</v>
      </c>
      <c r="I10" s="39">
        <v>91.18</v>
      </c>
      <c r="J10" s="39">
        <v>93.88</v>
      </c>
      <c r="K10" s="39">
        <v>96.41</v>
      </c>
      <c r="L10" s="39">
        <v>101.84</v>
      </c>
      <c r="M10" s="39">
        <v>104.44</v>
      </c>
      <c r="N10" s="39">
        <v>107.03</v>
      </c>
      <c r="O10" s="39">
        <v>109.73</v>
      </c>
      <c r="P10" s="39">
        <v>112.43</v>
      </c>
      <c r="Q10" s="39">
        <v>115.13</v>
      </c>
      <c r="R10" s="39">
        <v>117.82</v>
      </c>
      <c r="S10" s="39">
        <v>120.52</v>
      </c>
      <c r="T10" s="39">
        <v>123.22</v>
      </c>
      <c r="U10" s="39">
        <v>125.91</v>
      </c>
      <c r="V10" s="39">
        <v>128.61000000000001</v>
      </c>
      <c r="W10" s="39">
        <v>131.31</v>
      </c>
      <c r="X10" s="39">
        <v>134.01</v>
      </c>
      <c r="Y10" s="39">
        <v>136.69999999999999</v>
      </c>
      <c r="Z10" s="39">
        <v>139.4</v>
      </c>
      <c r="AA10" s="39">
        <v>142.1</v>
      </c>
      <c r="AB10" s="39">
        <v>144.80000000000001</v>
      </c>
      <c r="AC10" s="39">
        <v>147.49</v>
      </c>
      <c r="AD10" s="39">
        <v>150.19</v>
      </c>
      <c r="AE10" s="39">
        <v>152.88999999999999</v>
      </c>
      <c r="AF10" s="39">
        <v>155.58000000000001</v>
      </c>
      <c r="AG10" s="39">
        <v>158.28</v>
      </c>
      <c r="AH10" s="39">
        <v>160.97999999999999</v>
      </c>
      <c r="AI10" s="39" t="s" cm="1">
        <v>159</v>
      </c>
      <c r="AJ10" s="39" t="s" cm="1">
        <v>159</v>
      </c>
      <c r="AK10" s="39" t="s" cm="1">
        <v>159</v>
      </c>
      <c r="AL10" s="39" t="s" cm="1">
        <v>159</v>
      </c>
      <c r="AM10" s="39" t="s" cm="1">
        <v>159</v>
      </c>
      <c r="AN10" s="39" t="s" cm="1">
        <v>159</v>
      </c>
      <c r="AO10" s="39" t="s" cm="1">
        <v>159</v>
      </c>
      <c r="AP10" s="39" t="s" cm="1">
        <v>159</v>
      </c>
      <c r="AQ10" s="39" t="s" cm="1">
        <v>159</v>
      </c>
      <c r="AR10" s="39" t="s" cm="1">
        <v>159</v>
      </c>
    </row>
    <row r="11" spans="1:44">
      <c r="A11" s="12"/>
      <c r="B11" s="12"/>
      <c r="C11" s="8"/>
      <c r="D11" s="8"/>
      <c r="E11" s="34"/>
      <c r="F11" s="39"/>
      <c r="G11" s="39"/>
      <c r="H11" s="39"/>
      <c r="I11" s="39"/>
      <c r="J11" s="39"/>
      <c r="K11" s="39"/>
      <c r="L11" s="39"/>
      <c r="M11" s="39"/>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row>
    <row r="12" spans="1:44">
      <c r="A12" s="12"/>
      <c r="B12" s="12" t="s">
        <v>125</v>
      </c>
      <c r="C12" s="8" t="s">
        <v>125</v>
      </c>
      <c r="D12" s="8"/>
      <c r="E12" s="34" t="s">
        <v>96</v>
      </c>
      <c r="F12" s="39">
        <v>318.29000000000002</v>
      </c>
      <c r="G12" s="39">
        <v>322.3</v>
      </c>
      <c r="H12" s="39">
        <v>328.45</v>
      </c>
      <c r="I12" s="39">
        <v>338.9</v>
      </c>
      <c r="J12" s="39">
        <v>349.22</v>
      </c>
      <c r="K12" s="39">
        <v>359.03</v>
      </c>
      <c r="L12" s="39">
        <v>369.39</v>
      </c>
      <c r="M12" s="39">
        <v>379.55</v>
      </c>
      <c r="N12" s="39">
        <v>397.04</v>
      </c>
      <c r="O12" s="39">
        <v>412.4</v>
      </c>
      <c r="P12" s="39">
        <v>423.15</v>
      </c>
      <c r="Q12" s="39">
        <v>435.34</v>
      </c>
      <c r="R12" s="39">
        <v>450.01</v>
      </c>
      <c r="S12" s="39">
        <v>464.72</v>
      </c>
      <c r="T12" s="39">
        <v>484.59</v>
      </c>
      <c r="U12" s="39">
        <v>502.9</v>
      </c>
      <c r="V12" s="39">
        <v>520.41</v>
      </c>
      <c r="W12" s="39">
        <v>536.69000000000005</v>
      </c>
      <c r="X12" s="39">
        <v>551.67999999999995</v>
      </c>
      <c r="Y12" s="39">
        <v>568.28</v>
      </c>
      <c r="Z12" s="39">
        <v>583.41999999999996</v>
      </c>
      <c r="AA12" s="39">
        <v>597.78</v>
      </c>
      <c r="AB12" s="39">
        <v>616.5</v>
      </c>
      <c r="AC12" s="39">
        <v>629.77</v>
      </c>
      <c r="AD12" s="39">
        <v>641.24</v>
      </c>
      <c r="AE12" s="39">
        <v>651.02</v>
      </c>
      <c r="AF12" s="39">
        <v>661.33</v>
      </c>
      <c r="AG12" s="39">
        <v>668.98</v>
      </c>
      <c r="AH12" s="39">
        <v>676.67</v>
      </c>
      <c r="AI12" s="39">
        <v>680.08</v>
      </c>
      <c r="AJ12" s="39">
        <v>680.93</v>
      </c>
      <c r="AK12" s="39">
        <v>685.21</v>
      </c>
      <c r="AL12" s="39">
        <v>686.3</v>
      </c>
      <c r="AM12" s="39">
        <v>685.62</v>
      </c>
      <c r="AN12" s="39">
        <v>685.43</v>
      </c>
      <c r="AO12" s="39">
        <v>684.5</v>
      </c>
      <c r="AP12" s="39">
        <v>683.82</v>
      </c>
      <c r="AQ12" s="39">
        <v>686</v>
      </c>
      <c r="AR12" s="39">
        <v>687.91</v>
      </c>
    </row>
    <row r="13" spans="1:44">
      <c r="A13" s="12"/>
      <c r="B13" s="12"/>
      <c r="C13" s="41" t="s">
        <v>126</v>
      </c>
      <c r="D13" s="41"/>
      <c r="E13" s="34" t="s">
        <v>96</v>
      </c>
      <c r="F13" s="39">
        <v>1.6</v>
      </c>
      <c r="G13" s="39">
        <v>2.21</v>
      </c>
      <c r="H13" s="39">
        <v>3.28</v>
      </c>
      <c r="I13" s="39">
        <v>6.59</v>
      </c>
      <c r="J13" s="39">
        <v>10.37</v>
      </c>
      <c r="K13" s="39">
        <v>14.66</v>
      </c>
      <c r="L13" s="39">
        <v>19.45</v>
      </c>
      <c r="M13" s="39">
        <v>24.82</v>
      </c>
      <c r="N13" s="39">
        <v>30.67</v>
      </c>
      <c r="O13" s="39">
        <v>36.299999999999997</v>
      </c>
      <c r="P13" s="39">
        <v>42.39</v>
      </c>
      <c r="Q13" s="39">
        <v>48.57</v>
      </c>
      <c r="R13" s="39">
        <v>54.4</v>
      </c>
      <c r="S13" s="39">
        <v>60.39</v>
      </c>
      <c r="T13" s="39">
        <v>66.709999999999994</v>
      </c>
      <c r="U13" s="39">
        <v>72.88</v>
      </c>
      <c r="V13" s="39">
        <v>78.95</v>
      </c>
      <c r="W13" s="39">
        <v>85.19</v>
      </c>
      <c r="X13" s="39">
        <v>91.32</v>
      </c>
      <c r="Y13" s="39">
        <v>97.4</v>
      </c>
      <c r="Z13" s="39">
        <v>103.45</v>
      </c>
      <c r="AA13" s="39">
        <v>109.65</v>
      </c>
      <c r="AB13" s="39">
        <v>116.9</v>
      </c>
      <c r="AC13" s="39">
        <v>121.71</v>
      </c>
      <c r="AD13" s="39">
        <v>125.01</v>
      </c>
      <c r="AE13" s="39">
        <v>127.74</v>
      </c>
      <c r="AF13" s="39">
        <v>130.16999999999999</v>
      </c>
      <c r="AG13" s="39">
        <v>132.78</v>
      </c>
      <c r="AH13" s="39">
        <v>134.62</v>
      </c>
      <c r="AI13" s="39">
        <v>135.38999999999999</v>
      </c>
      <c r="AJ13" s="39">
        <v>135.69</v>
      </c>
      <c r="AK13" s="39">
        <v>136.15</v>
      </c>
      <c r="AL13" s="39">
        <v>136.78</v>
      </c>
      <c r="AM13" s="39">
        <v>137.16999999999999</v>
      </c>
      <c r="AN13" s="39">
        <v>137.57</v>
      </c>
      <c r="AO13" s="39">
        <v>137.57</v>
      </c>
      <c r="AP13" s="39">
        <v>137.52000000000001</v>
      </c>
      <c r="AQ13" s="39">
        <v>137.6</v>
      </c>
      <c r="AR13" s="39">
        <v>137.66</v>
      </c>
    </row>
    <row r="14" spans="1:44">
      <c r="A14" s="12"/>
      <c r="B14" s="12"/>
      <c r="C14" s="41" t="s">
        <v>127</v>
      </c>
      <c r="D14" s="41"/>
      <c r="E14" s="34" t="s">
        <v>96</v>
      </c>
      <c r="F14" s="39">
        <v>28.69</v>
      </c>
      <c r="G14" s="39">
        <v>29.36</v>
      </c>
      <c r="H14" s="39">
        <v>31.19</v>
      </c>
      <c r="I14" s="39">
        <v>33.340000000000003</v>
      </c>
      <c r="J14" s="39">
        <v>35.68</v>
      </c>
      <c r="K14" s="39">
        <v>37.909999999999997</v>
      </c>
      <c r="L14" s="39">
        <v>40.04</v>
      </c>
      <c r="M14" s="39">
        <v>42.04</v>
      </c>
      <c r="N14" s="39">
        <v>44.65</v>
      </c>
      <c r="O14" s="39">
        <v>47.41</v>
      </c>
      <c r="P14" s="39">
        <v>50.13</v>
      </c>
      <c r="Q14" s="39">
        <v>52.76</v>
      </c>
      <c r="R14" s="39">
        <v>55.34</v>
      </c>
      <c r="S14" s="39">
        <v>57.86</v>
      </c>
      <c r="T14" s="39">
        <v>60.34</v>
      </c>
      <c r="U14" s="39">
        <v>62.7</v>
      </c>
      <c r="V14" s="39">
        <v>65.02</v>
      </c>
      <c r="W14" s="39">
        <v>67.28</v>
      </c>
      <c r="X14" s="39">
        <v>69.52</v>
      </c>
      <c r="Y14" s="39">
        <v>71.61</v>
      </c>
      <c r="Z14" s="39">
        <v>73.67</v>
      </c>
      <c r="AA14" s="39">
        <v>75.680000000000007</v>
      </c>
      <c r="AB14" s="39">
        <v>77.66</v>
      </c>
      <c r="AC14" s="39">
        <v>79.59</v>
      </c>
      <c r="AD14" s="39">
        <v>81.41</v>
      </c>
      <c r="AE14" s="39">
        <v>83.13</v>
      </c>
      <c r="AF14" s="39">
        <v>83.84</v>
      </c>
      <c r="AG14" s="39">
        <v>83.38</v>
      </c>
      <c r="AH14" s="39">
        <v>82.99</v>
      </c>
      <c r="AI14" s="39">
        <v>83.01</v>
      </c>
      <c r="AJ14" s="39">
        <v>82.62</v>
      </c>
      <c r="AK14" s="39">
        <v>82.11</v>
      </c>
      <c r="AL14" s="39">
        <v>81.84</v>
      </c>
      <c r="AM14" s="39">
        <v>81.58</v>
      </c>
      <c r="AN14" s="39">
        <v>81.38</v>
      </c>
      <c r="AO14" s="39">
        <v>81.2</v>
      </c>
      <c r="AP14" s="39">
        <v>81.069999999999993</v>
      </c>
      <c r="AQ14" s="39">
        <v>80.930000000000007</v>
      </c>
      <c r="AR14" s="39">
        <v>81.03</v>
      </c>
    </row>
    <row r="15" spans="1:44">
      <c r="A15" s="12"/>
      <c r="B15" s="12"/>
      <c r="C15" s="41" t="s">
        <v>128</v>
      </c>
      <c r="D15" s="41"/>
      <c r="E15" s="34" t="s">
        <v>96</v>
      </c>
      <c r="F15" s="39">
        <v>4.6500000000000004</v>
      </c>
      <c r="G15" s="39">
        <v>6.95</v>
      </c>
      <c r="H15" s="39">
        <v>9.84</v>
      </c>
      <c r="I15" s="39">
        <v>14.37</v>
      </c>
      <c r="J15" s="39">
        <v>18.2</v>
      </c>
      <c r="K15" s="39">
        <v>21.01</v>
      </c>
      <c r="L15" s="39">
        <v>24.2</v>
      </c>
      <c r="M15" s="39">
        <v>26.71</v>
      </c>
      <c r="N15" s="39">
        <v>35.54</v>
      </c>
      <c r="O15" s="39">
        <v>42.57</v>
      </c>
      <c r="P15" s="39">
        <v>44.79</v>
      </c>
      <c r="Q15" s="39">
        <v>48.06</v>
      </c>
      <c r="R15" s="39">
        <v>54.65</v>
      </c>
      <c r="S15" s="39">
        <v>61.16</v>
      </c>
      <c r="T15" s="39">
        <v>72.150000000000006</v>
      </c>
      <c r="U15" s="39">
        <v>81.99</v>
      </c>
      <c r="V15" s="39">
        <v>91.36</v>
      </c>
      <c r="W15" s="39">
        <v>99.94</v>
      </c>
      <c r="X15" s="39">
        <v>108.12</v>
      </c>
      <c r="Y15" s="39">
        <v>117.41</v>
      </c>
      <c r="Z15" s="39">
        <v>126.13</v>
      </c>
      <c r="AA15" s="39">
        <v>134.29</v>
      </c>
      <c r="AB15" s="39">
        <v>145.31</v>
      </c>
      <c r="AC15" s="39">
        <v>152.84</v>
      </c>
      <c r="AD15" s="39">
        <v>159.71</v>
      </c>
      <c r="AE15" s="39">
        <v>165.22</v>
      </c>
      <c r="AF15" s="39">
        <v>172.7</v>
      </c>
      <c r="AG15" s="39">
        <v>178.53</v>
      </c>
      <c r="AH15" s="39">
        <v>185.17</v>
      </c>
      <c r="AI15" s="39">
        <v>188.17</v>
      </c>
      <c r="AJ15" s="39">
        <v>189.52</v>
      </c>
      <c r="AK15" s="39">
        <v>194.22</v>
      </c>
      <c r="AL15" s="39">
        <v>195.34</v>
      </c>
      <c r="AM15" s="39">
        <v>194.92</v>
      </c>
      <c r="AN15" s="39">
        <v>194.95</v>
      </c>
      <c r="AO15" s="39">
        <v>194.56</v>
      </c>
      <c r="AP15" s="39">
        <v>194.45</v>
      </c>
      <c r="AQ15" s="39">
        <v>197.07</v>
      </c>
      <c r="AR15" s="39">
        <v>199.24</v>
      </c>
    </row>
    <row r="16" spans="1:44">
      <c r="A16" s="12"/>
      <c r="B16" s="12"/>
      <c r="C16" s="8" t="s">
        <v>129</v>
      </c>
      <c r="D16" s="8"/>
      <c r="E16" s="34" t="s">
        <v>92</v>
      </c>
      <c r="F16" s="39">
        <v>59.977411454524862</v>
      </c>
      <c r="G16" s="39">
        <v>60.257372954375874</v>
      </c>
      <c r="H16" s="39">
        <v>61.115518211387894</v>
      </c>
      <c r="I16" s="39">
        <v>62.632493627344211</v>
      </c>
      <c r="J16" s="39">
        <v>64.037093241598114</v>
      </c>
      <c r="K16" s="39">
        <v>65.138977026177216</v>
      </c>
      <c r="L16" s="39">
        <v>66.744778759811169</v>
      </c>
      <c r="M16" s="39">
        <v>68.135936362713792</v>
      </c>
      <c r="N16" s="39">
        <v>70.114927423350053</v>
      </c>
      <c r="O16" s="39">
        <v>72.135316333521615</v>
      </c>
      <c r="P16" s="39">
        <v>73.745792650960595</v>
      </c>
      <c r="Q16" s="39">
        <v>75.418769029460393</v>
      </c>
      <c r="R16" s="39">
        <v>77.115750624338403</v>
      </c>
      <c r="S16" s="39">
        <v>78.851935338694304</v>
      </c>
      <c r="T16" s="39">
        <v>80.503412462825949</v>
      </c>
      <c r="U16" s="39">
        <v>82.309318950286581</v>
      </c>
      <c r="V16" s="39">
        <v>83.981669008317056</v>
      </c>
      <c r="W16" s="39">
        <v>85.67716446513586</v>
      </c>
      <c r="X16" s="39">
        <v>87.462732053264148</v>
      </c>
      <c r="Y16" s="39">
        <v>89.364746676989</v>
      </c>
      <c r="Z16" s="39">
        <v>91.065868318947949</v>
      </c>
      <c r="AA16" s="39">
        <v>92.626649733652926</v>
      </c>
      <c r="AB16" s="39">
        <v>94.428865250576905</v>
      </c>
      <c r="AC16" s="39">
        <v>95.633652052032829</v>
      </c>
      <c r="AD16" s="39">
        <v>96.783307163052626</v>
      </c>
      <c r="AE16" s="39">
        <v>97.733104195056683</v>
      </c>
      <c r="AF16" s="39">
        <v>98.303744305450493</v>
      </c>
      <c r="AG16" s="39">
        <v>98.645810536225298</v>
      </c>
      <c r="AH16" s="39">
        <v>98.96115852146437</v>
      </c>
      <c r="AI16" s="39">
        <v>98.022413319814433</v>
      </c>
      <c r="AJ16" s="39">
        <v>97.072090835650187</v>
      </c>
      <c r="AK16" s="39">
        <v>95.956652272249741</v>
      </c>
      <c r="AL16" s="39">
        <v>95.000547606593699</v>
      </c>
      <c r="AM16" s="39">
        <v>94.159540328722287</v>
      </c>
      <c r="AN16" s="39">
        <v>93.285112802880661</v>
      </c>
      <c r="AO16" s="39">
        <v>92.481554069287057</v>
      </c>
      <c r="AP16" s="39">
        <v>91.651264740526955</v>
      </c>
      <c r="AQ16" s="39">
        <v>91.070469417775996</v>
      </c>
      <c r="AR16" s="39">
        <v>90.586853138303297</v>
      </c>
    </row>
    <row r="17" spans="1:44">
      <c r="A17" s="12"/>
      <c r="B17" s="12"/>
      <c r="C17" s="8"/>
      <c r="D17" s="8"/>
      <c r="E17" s="8"/>
      <c r="F17" s="35"/>
      <c r="G17" s="35"/>
      <c r="H17" s="35"/>
      <c r="I17" s="35"/>
      <c r="J17" s="35"/>
      <c r="K17" s="35"/>
      <c r="L17" s="35"/>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row>
    <row r="18" spans="1:44">
      <c r="A18" s="30" t="s">
        <v>130</v>
      </c>
      <c r="B18" s="30"/>
      <c r="C18" s="31"/>
      <c r="D18" s="31"/>
      <c r="E18" s="31"/>
      <c r="F18" s="31"/>
      <c r="G18" s="31"/>
      <c r="H18" s="31"/>
      <c r="I18" s="31"/>
      <c r="J18" s="31"/>
      <c r="K18" s="31"/>
      <c r="L18" s="31"/>
      <c r="M18" s="31"/>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row>
    <row r="19" spans="1:44">
      <c r="A19" s="32"/>
      <c r="B19" s="32"/>
      <c r="C19" s="32" t="s">
        <v>50</v>
      </c>
      <c r="D19" s="32"/>
      <c r="E19" s="32" t="s">
        <v>51</v>
      </c>
      <c r="F19" s="33">
        <v>2022</v>
      </c>
      <c r="G19" s="33">
        <v>2023</v>
      </c>
      <c r="H19" s="33">
        <v>2024</v>
      </c>
      <c r="I19" s="33">
        <v>2025</v>
      </c>
      <c r="J19" s="33">
        <v>2026</v>
      </c>
      <c r="K19" s="33">
        <v>2027</v>
      </c>
      <c r="L19" s="33">
        <v>2028</v>
      </c>
      <c r="M19" s="33">
        <v>2029</v>
      </c>
      <c r="N19" s="33">
        <v>2030</v>
      </c>
      <c r="O19" s="33">
        <v>2031</v>
      </c>
      <c r="P19" s="33">
        <v>2032</v>
      </c>
      <c r="Q19" s="33">
        <v>2033</v>
      </c>
      <c r="R19" s="33">
        <v>2034</v>
      </c>
      <c r="S19" s="33">
        <v>2035</v>
      </c>
      <c r="T19" s="33">
        <v>2036</v>
      </c>
      <c r="U19" s="33">
        <v>2037</v>
      </c>
      <c r="V19" s="33">
        <v>2038</v>
      </c>
      <c r="W19" s="33">
        <v>2039</v>
      </c>
      <c r="X19" s="33">
        <v>2040</v>
      </c>
      <c r="Y19" s="33">
        <v>2041</v>
      </c>
      <c r="Z19" s="33">
        <v>2042</v>
      </c>
      <c r="AA19" s="33">
        <v>2043</v>
      </c>
      <c r="AB19" s="33">
        <v>2044</v>
      </c>
      <c r="AC19" s="33">
        <v>2045</v>
      </c>
      <c r="AD19" s="33">
        <v>2046</v>
      </c>
      <c r="AE19" s="33">
        <v>2047</v>
      </c>
      <c r="AF19" s="33">
        <v>2048</v>
      </c>
      <c r="AG19" s="33">
        <v>2049</v>
      </c>
      <c r="AH19" s="33">
        <v>2050</v>
      </c>
      <c r="AI19" s="33">
        <v>2051</v>
      </c>
      <c r="AJ19" s="33">
        <v>2052</v>
      </c>
      <c r="AK19" s="33">
        <v>2053</v>
      </c>
      <c r="AL19" s="33">
        <v>2054</v>
      </c>
      <c r="AM19" s="33">
        <v>2055</v>
      </c>
      <c r="AN19" s="33">
        <v>2056</v>
      </c>
      <c r="AO19" s="33">
        <v>2057</v>
      </c>
      <c r="AP19" s="33">
        <v>2058</v>
      </c>
      <c r="AQ19" s="33">
        <v>2059</v>
      </c>
      <c r="AR19" s="33">
        <v>2060</v>
      </c>
    </row>
    <row r="20" spans="1:44">
      <c r="A20" s="12"/>
      <c r="B20" s="12" t="s">
        <v>131</v>
      </c>
      <c r="C20" s="8" t="s">
        <v>132</v>
      </c>
      <c r="D20" s="8"/>
      <c r="E20" s="34" t="s">
        <v>117</v>
      </c>
      <c r="F20" s="39">
        <v>173.21</v>
      </c>
      <c r="G20" s="39">
        <v>147.47999999999999</v>
      </c>
      <c r="H20" s="39">
        <v>114.65</v>
      </c>
      <c r="I20" s="39">
        <v>90.03</v>
      </c>
      <c r="J20" s="39">
        <v>77.489999999999995</v>
      </c>
      <c r="K20" s="39">
        <v>73.180000000000007</v>
      </c>
      <c r="L20" s="39">
        <v>68.89</v>
      </c>
      <c r="M20" s="39">
        <v>67.3</v>
      </c>
      <c r="N20" s="39">
        <v>64.69</v>
      </c>
      <c r="O20" s="39">
        <v>66.650000000000006</v>
      </c>
      <c r="P20" s="39">
        <v>65.39</v>
      </c>
      <c r="Q20" s="39">
        <v>65.510000000000005</v>
      </c>
      <c r="R20" s="39">
        <v>64.95</v>
      </c>
      <c r="S20" s="39">
        <v>67.569999999999993</v>
      </c>
      <c r="T20" s="39">
        <v>69.19</v>
      </c>
      <c r="U20" s="39">
        <v>72.260000000000005</v>
      </c>
      <c r="V20" s="39">
        <v>76.540000000000006</v>
      </c>
      <c r="W20" s="39">
        <v>79.41</v>
      </c>
      <c r="X20" s="39">
        <v>78.94</v>
      </c>
      <c r="Y20" s="39">
        <v>80.52</v>
      </c>
      <c r="Z20" s="39">
        <v>80.900000000000006</v>
      </c>
      <c r="AA20" s="39">
        <v>79.61</v>
      </c>
      <c r="AB20" s="39">
        <v>79.180000000000007</v>
      </c>
      <c r="AC20" s="39">
        <v>79.650000000000006</v>
      </c>
      <c r="AD20" s="39">
        <v>78.27</v>
      </c>
      <c r="AE20" s="39">
        <v>76.680000000000007</v>
      </c>
      <c r="AF20" s="39">
        <v>73.87</v>
      </c>
      <c r="AG20" s="39">
        <v>72.540000000000006</v>
      </c>
      <c r="AH20" s="39">
        <v>71.36</v>
      </c>
      <c r="AI20" s="39">
        <v>71.94</v>
      </c>
      <c r="AJ20" s="39">
        <v>70.12</v>
      </c>
      <c r="AK20" s="39">
        <v>72.599999999999994</v>
      </c>
      <c r="AL20" s="39">
        <v>71.94</v>
      </c>
      <c r="AM20" s="39">
        <v>73.38</v>
      </c>
      <c r="AN20" s="39">
        <v>72.33</v>
      </c>
      <c r="AO20" s="39">
        <v>71.83</v>
      </c>
      <c r="AP20" s="39">
        <v>70.88</v>
      </c>
      <c r="AQ20" s="39">
        <v>70.38</v>
      </c>
      <c r="AR20" s="39">
        <v>69.92</v>
      </c>
    </row>
    <row r="21" spans="1:44">
      <c r="A21" s="12"/>
      <c r="B21" s="12"/>
      <c r="C21" s="8" t="s">
        <v>133</v>
      </c>
      <c r="D21" s="8"/>
      <c r="E21" s="34" t="s">
        <v>117</v>
      </c>
      <c r="F21" s="39">
        <v>186.66</v>
      </c>
      <c r="G21" s="39">
        <v>159.18</v>
      </c>
      <c r="H21" s="39">
        <v>123.08</v>
      </c>
      <c r="I21" s="39">
        <v>96.33</v>
      </c>
      <c r="J21" s="39">
        <v>82.39</v>
      </c>
      <c r="K21" s="39">
        <v>77.040000000000006</v>
      </c>
      <c r="L21" s="39">
        <v>71.75</v>
      </c>
      <c r="M21" s="39">
        <v>69.34</v>
      </c>
      <c r="N21" s="39">
        <v>65.099999999999994</v>
      </c>
      <c r="O21" s="39">
        <v>65.849999999999994</v>
      </c>
      <c r="P21" s="39">
        <v>63.48</v>
      </c>
      <c r="Q21" s="39">
        <v>62.98</v>
      </c>
      <c r="R21" s="39">
        <v>61.71</v>
      </c>
      <c r="S21" s="39">
        <v>64.03</v>
      </c>
      <c r="T21" s="39">
        <v>65.31</v>
      </c>
      <c r="U21" s="39">
        <v>68.31</v>
      </c>
      <c r="V21" s="39">
        <v>72.72</v>
      </c>
      <c r="W21" s="39">
        <v>75.86</v>
      </c>
      <c r="X21" s="39">
        <v>75.459999999999994</v>
      </c>
      <c r="Y21" s="39">
        <v>77.180000000000007</v>
      </c>
      <c r="Z21" s="39">
        <v>77.66</v>
      </c>
      <c r="AA21" s="39">
        <v>76.67</v>
      </c>
      <c r="AB21" s="39">
        <v>76.58</v>
      </c>
      <c r="AC21" s="39">
        <v>77.61</v>
      </c>
      <c r="AD21" s="39">
        <v>76.38</v>
      </c>
      <c r="AE21" s="39">
        <v>75.040000000000006</v>
      </c>
      <c r="AF21" s="39">
        <v>71.5</v>
      </c>
      <c r="AG21" s="39">
        <v>69.28</v>
      </c>
      <c r="AH21" s="39">
        <v>66.78</v>
      </c>
      <c r="AI21" s="39">
        <v>67.63</v>
      </c>
      <c r="AJ21" s="39">
        <v>66.03</v>
      </c>
      <c r="AK21" s="39">
        <v>68.349999999999994</v>
      </c>
      <c r="AL21" s="39">
        <v>68.06</v>
      </c>
      <c r="AM21" s="39">
        <v>69.56</v>
      </c>
      <c r="AN21" s="39">
        <v>68.97</v>
      </c>
      <c r="AO21" s="39">
        <v>68.510000000000005</v>
      </c>
      <c r="AP21" s="39">
        <v>67.84</v>
      </c>
      <c r="AQ21" s="39">
        <v>67.45</v>
      </c>
      <c r="AR21" s="39">
        <v>67.2</v>
      </c>
    </row>
    <row r="22" spans="1:44">
      <c r="A22" s="12"/>
      <c r="B22" s="12"/>
      <c r="C22" s="8"/>
      <c r="D22" s="8"/>
      <c r="E22" s="34"/>
      <c r="F22" s="35"/>
      <c r="G22" s="35"/>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row>
    <row r="23" spans="1:44">
      <c r="A23" s="12"/>
      <c r="B23" s="12" t="s">
        <v>134</v>
      </c>
      <c r="C23" s="8" t="s">
        <v>135</v>
      </c>
      <c r="D23" s="8"/>
      <c r="E23" s="34" t="s">
        <v>136</v>
      </c>
      <c r="F23" s="39">
        <v>95.18</v>
      </c>
      <c r="G23" s="39">
        <v>96.16</v>
      </c>
      <c r="H23" s="39">
        <v>73.739999999999995</v>
      </c>
      <c r="I23" s="39">
        <v>28.93</v>
      </c>
      <c r="J23" s="39">
        <v>12.55</v>
      </c>
      <c r="K23" s="39">
        <v>10.29</v>
      </c>
      <c r="L23" s="39">
        <v>8.77</v>
      </c>
      <c r="M23" s="39">
        <v>8.7799999999999994</v>
      </c>
      <c r="N23" s="39">
        <v>7.71</v>
      </c>
      <c r="O23" s="39">
        <v>8.99</v>
      </c>
      <c r="P23" s="39">
        <v>8.9499999999999993</v>
      </c>
      <c r="Q23" s="39">
        <v>9.3699999999999992</v>
      </c>
      <c r="R23" s="39">
        <v>10.52</v>
      </c>
      <c r="S23" s="39">
        <v>13.33</v>
      </c>
      <c r="T23" s="39">
        <v>14.13</v>
      </c>
      <c r="U23" s="39">
        <v>15.72</v>
      </c>
      <c r="V23" s="39">
        <v>18.489999999999998</v>
      </c>
      <c r="W23" s="39">
        <v>20.58</v>
      </c>
      <c r="X23" s="39">
        <v>21.03</v>
      </c>
      <c r="Y23" s="39">
        <v>22.04</v>
      </c>
      <c r="Z23" s="39">
        <v>22.91</v>
      </c>
      <c r="AA23" s="39">
        <v>22.43</v>
      </c>
      <c r="AB23" s="39">
        <v>21.95</v>
      </c>
      <c r="AC23" s="39">
        <v>22.81</v>
      </c>
      <c r="AD23" s="39">
        <v>21.72</v>
      </c>
      <c r="AE23" s="39">
        <v>20.9</v>
      </c>
      <c r="AF23" s="39">
        <v>19.71</v>
      </c>
      <c r="AG23" s="39">
        <v>19.07</v>
      </c>
      <c r="AH23" s="39">
        <v>18.36</v>
      </c>
      <c r="AI23" s="39">
        <v>18.7</v>
      </c>
      <c r="AJ23" s="39">
        <v>17.829999999999998</v>
      </c>
      <c r="AK23" s="39">
        <v>19.13</v>
      </c>
      <c r="AL23" s="39">
        <v>18.920000000000002</v>
      </c>
      <c r="AM23" s="39">
        <v>19.940000000000001</v>
      </c>
      <c r="AN23" s="39">
        <v>19.63</v>
      </c>
      <c r="AO23" s="39">
        <v>19.489999999999998</v>
      </c>
      <c r="AP23" s="39">
        <v>18.73</v>
      </c>
      <c r="AQ23" s="39">
        <v>18.68</v>
      </c>
      <c r="AR23" s="39">
        <v>18.489999999999998</v>
      </c>
    </row>
    <row r="24" spans="1:44">
      <c r="A24" s="12"/>
      <c r="B24" s="12"/>
      <c r="C24" s="8" t="s">
        <v>137</v>
      </c>
      <c r="D24" s="8"/>
      <c r="E24" s="34" t="s">
        <v>136</v>
      </c>
      <c r="F24" s="39">
        <v>3.42</v>
      </c>
      <c r="G24" s="39">
        <v>2.13</v>
      </c>
      <c r="H24" s="39">
        <v>20.39</v>
      </c>
      <c r="I24" s="39">
        <v>44.58</v>
      </c>
      <c r="J24" s="39">
        <v>33.82</v>
      </c>
      <c r="K24" s="39">
        <v>27.23</v>
      </c>
      <c r="L24" s="39">
        <v>21.7</v>
      </c>
      <c r="M24" s="39">
        <v>20.56</v>
      </c>
      <c r="N24" s="39">
        <v>18.09</v>
      </c>
      <c r="O24" s="39">
        <v>20.8</v>
      </c>
      <c r="P24" s="39">
        <v>21.19</v>
      </c>
      <c r="Q24" s="39">
        <v>21.43</v>
      </c>
      <c r="R24" s="39">
        <v>19.16</v>
      </c>
      <c r="S24" s="39">
        <v>18.399999999999999</v>
      </c>
      <c r="T24" s="39">
        <v>20.04</v>
      </c>
      <c r="U24" s="39">
        <v>20.8</v>
      </c>
      <c r="V24" s="39">
        <v>21.22</v>
      </c>
      <c r="W24" s="39">
        <v>21.92</v>
      </c>
      <c r="X24" s="39">
        <v>21.79</v>
      </c>
      <c r="Y24" s="39">
        <v>21.33</v>
      </c>
      <c r="Z24" s="39">
        <v>20.78</v>
      </c>
      <c r="AA24" s="39">
        <v>20.09</v>
      </c>
      <c r="AB24" s="39">
        <v>19.93</v>
      </c>
      <c r="AC24" s="39">
        <v>19.02</v>
      </c>
      <c r="AD24" s="39">
        <v>18.579999999999998</v>
      </c>
      <c r="AE24" s="39">
        <v>18.14</v>
      </c>
      <c r="AF24" s="39">
        <v>15.15</v>
      </c>
      <c r="AG24" s="39">
        <v>12.71</v>
      </c>
      <c r="AH24" s="39">
        <v>11.47</v>
      </c>
      <c r="AI24" s="39">
        <v>11.32</v>
      </c>
      <c r="AJ24" s="39">
        <v>10.27</v>
      </c>
      <c r="AK24" s="39">
        <v>10.73</v>
      </c>
      <c r="AL24" s="39">
        <v>11.11</v>
      </c>
      <c r="AM24" s="39">
        <v>11.05</v>
      </c>
      <c r="AN24" s="39">
        <v>10.55</v>
      </c>
      <c r="AO24" s="39">
        <v>10.11</v>
      </c>
      <c r="AP24" s="39">
        <v>9.91</v>
      </c>
      <c r="AQ24" s="39">
        <v>9.83</v>
      </c>
      <c r="AR24" s="39">
        <v>9.44</v>
      </c>
    </row>
    <row r="25" spans="1:44">
      <c r="A25" s="12"/>
      <c r="B25" s="12"/>
      <c r="C25" s="8" t="s">
        <v>138</v>
      </c>
      <c r="D25" s="8"/>
      <c r="E25" s="34" t="s">
        <v>136</v>
      </c>
      <c r="F25" s="39">
        <v>0.51</v>
      </c>
      <c r="G25" s="39">
        <v>0.63</v>
      </c>
      <c r="H25" s="39">
        <v>3.83</v>
      </c>
      <c r="I25" s="39">
        <v>18.71</v>
      </c>
      <c r="J25" s="39">
        <v>36.590000000000003</v>
      </c>
      <c r="K25" s="39">
        <v>38.71</v>
      </c>
      <c r="L25" s="39">
        <v>38.950000000000003</v>
      </c>
      <c r="M25" s="39">
        <v>36.97</v>
      </c>
      <c r="N25" s="39">
        <v>36.28</v>
      </c>
      <c r="O25" s="39">
        <v>33.97</v>
      </c>
      <c r="P25" s="39">
        <v>30.42</v>
      </c>
      <c r="Q25" s="39">
        <v>28.58</v>
      </c>
      <c r="R25" s="39">
        <v>26.78</v>
      </c>
      <c r="S25" s="39">
        <v>22.47</v>
      </c>
      <c r="T25" s="39">
        <v>20.16</v>
      </c>
      <c r="U25" s="39">
        <v>20.37</v>
      </c>
      <c r="V25" s="39">
        <v>20.7</v>
      </c>
      <c r="W25" s="39">
        <v>19.5</v>
      </c>
      <c r="X25" s="39">
        <v>20.48</v>
      </c>
      <c r="Y25" s="39">
        <v>20.89</v>
      </c>
      <c r="Z25" s="39">
        <v>21.19</v>
      </c>
      <c r="AA25" s="39">
        <v>22.14</v>
      </c>
      <c r="AB25" s="39">
        <v>23.26</v>
      </c>
      <c r="AC25" s="39">
        <v>24.17</v>
      </c>
      <c r="AD25" s="39">
        <v>24.33</v>
      </c>
      <c r="AE25" s="39">
        <v>23.42</v>
      </c>
      <c r="AF25" s="39">
        <v>24.6</v>
      </c>
      <c r="AG25" s="39">
        <v>26.14</v>
      </c>
      <c r="AH25" s="39">
        <v>26.27</v>
      </c>
      <c r="AI25" s="39">
        <v>27</v>
      </c>
      <c r="AJ25" s="39">
        <v>28.68</v>
      </c>
      <c r="AK25" s="39">
        <v>28.94</v>
      </c>
      <c r="AL25" s="39">
        <v>29.22</v>
      </c>
      <c r="AM25" s="39">
        <v>29.57</v>
      </c>
      <c r="AN25" s="39">
        <v>29.95</v>
      </c>
      <c r="AO25" s="39">
        <v>30.02</v>
      </c>
      <c r="AP25" s="39">
        <v>29.94</v>
      </c>
      <c r="AQ25" s="39">
        <v>29.78</v>
      </c>
      <c r="AR25" s="39">
        <v>28.47</v>
      </c>
    </row>
    <row r="26" spans="1:44">
      <c r="A26" s="12"/>
      <c r="B26" s="12"/>
      <c r="C26" s="8" t="s">
        <v>139</v>
      </c>
      <c r="D26" s="8"/>
      <c r="E26" s="34" t="s">
        <v>136</v>
      </c>
      <c r="F26" s="39">
        <v>0.05</v>
      </c>
      <c r="G26" s="39">
        <v>0.09</v>
      </c>
      <c r="H26" s="39">
        <v>0.73</v>
      </c>
      <c r="I26" s="39">
        <v>2.93</v>
      </c>
      <c r="J26" s="39">
        <v>9</v>
      </c>
      <c r="K26" s="39">
        <v>13.04</v>
      </c>
      <c r="L26" s="39">
        <v>15.57</v>
      </c>
      <c r="M26" s="39">
        <v>15.71</v>
      </c>
      <c r="N26" s="39">
        <v>17.29</v>
      </c>
      <c r="O26" s="39">
        <v>16.91</v>
      </c>
      <c r="P26" s="39">
        <v>18.93</v>
      </c>
      <c r="Q26" s="39">
        <v>19.649999999999999</v>
      </c>
      <c r="R26" s="39">
        <v>21.42</v>
      </c>
      <c r="S26" s="39">
        <v>22.95</v>
      </c>
      <c r="T26" s="39">
        <v>22.75</v>
      </c>
      <c r="U26" s="39">
        <v>21.91</v>
      </c>
      <c r="V26" s="39">
        <v>20.65</v>
      </c>
      <c r="W26" s="39">
        <v>21.84</v>
      </c>
      <c r="X26" s="39">
        <v>22.18</v>
      </c>
      <c r="Y26" s="39">
        <v>23.35</v>
      </c>
      <c r="Z26" s="39">
        <v>23.69</v>
      </c>
      <c r="AA26" s="39">
        <v>24.26</v>
      </c>
      <c r="AB26" s="39">
        <v>24.11</v>
      </c>
      <c r="AC26" s="39">
        <v>23.45</v>
      </c>
      <c r="AD26" s="39">
        <v>24.84</v>
      </c>
      <c r="AE26" s="39">
        <v>26.52</v>
      </c>
      <c r="AF26" s="39">
        <v>24.59</v>
      </c>
      <c r="AG26" s="39">
        <v>23.34</v>
      </c>
      <c r="AH26" s="39">
        <v>23.63</v>
      </c>
      <c r="AI26" s="39">
        <v>23.91</v>
      </c>
      <c r="AJ26" s="39">
        <v>24.64</v>
      </c>
      <c r="AK26" s="39">
        <v>24.39</v>
      </c>
      <c r="AL26" s="39">
        <v>24.9</v>
      </c>
      <c r="AM26" s="39">
        <v>24.08</v>
      </c>
      <c r="AN26" s="39">
        <v>23.63</v>
      </c>
      <c r="AO26" s="39">
        <v>23.81</v>
      </c>
      <c r="AP26" s="39">
        <v>23.73</v>
      </c>
      <c r="AQ26" s="39">
        <v>23.61</v>
      </c>
      <c r="AR26" s="39">
        <v>24.16</v>
      </c>
    </row>
    <row r="27" spans="1:44">
      <c r="A27" s="40"/>
      <c r="B27" s="12"/>
      <c r="C27" s="8" t="s">
        <v>140</v>
      </c>
      <c r="D27" s="8"/>
      <c r="E27" s="34" t="s">
        <v>136</v>
      </c>
      <c r="F27" s="39">
        <v>0.25</v>
      </c>
      <c r="G27" s="39">
        <v>0.09</v>
      </c>
      <c r="H27" s="39">
        <v>0.11</v>
      </c>
      <c r="I27" s="39">
        <v>1.43</v>
      </c>
      <c r="J27" s="39">
        <v>2.84</v>
      </c>
      <c r="K27" s="39">
        <v>3.77</v>
      </c>
      <c r="L27" s="39">
        <v>5.58</v>
      </c>
      <c r="M27" s="39">
        <v>5.21</v>
      </c>
      <c r="N27" s="39">
        <v>6.99</v>
      </c>
      <c r="O27" s="39">
        <v>7.64</v>
      </c>
      <c r="P27" s="39">
        <v>7.51</v>
      </c>
      <c r="Q27" s="39">
        <v>8.31</v>
      </c>
      <c r="R27" s="39">
        <v>9.36</v>
      </c>
      <c r="S27" s="39">
        <v>9.83</v>
      </c>
      <c r="T27" s="39">
        <v>11.13</v>
      </c>
      <c r="U27" s="39">
        <v>11.99</v>
      </c>
      <c r="V27" s="39">
        <v>11.3</v>
      </c>
      <c r="W27" s="39">
        <v>9.5299999999999994</v>
      </c>
      <c r="X27" s="39">
        <v>8.08</v>
      </c>
      <c r="Y27" s="39">
        <v>6.85</v>
      </c>
      <c r="Z27" s="39">
        <v>6.03</v>
      </c>
      <c r="AA27" s="39">
        <v>5.91</v>
      </c>
      <c r="AB27" s="39">
        <v>5.65</v>
      </c>
      <c r="AC27" s="39">
        <v>5.76</v>
      </c>
      <c r="AD27" s="39">
        <v>5.48</v>
      </c>
      <c r="AE27" s="39">
        <v>5.7</v>
      </c>
      <c r="AF27" s="39">
        <v>9.84</v>
      </c>
      <c r="AG27" s="39">
        <v>12.06</v>
      </c>
      <c r="AH27" s="39">
        <v>12.75</v>
      </c>
      <c r="AI27" s="39">
        <v>12.16</v>
      </c>
      <c r="AJ27" s="39">
        <v>12.17</v>
      </c>
      <c r="AK27" s="39">
        <v>10.87</v>
      </c>
      <c r="AL27" s="39">
        <v>10.02</v>
      </c>
      <c r="AM27" s="39">
        <v>9.7200000000000006</v>
      </c>
      <c r="AN27" s="39">
        <v>10.31</v>
      </c>
      <c r="AO27" s="39">
        <v>10.49</v>
      </c>
      <c r="AP27" s="39">
        <v>11.31</v>
      </c>
      <c r="AQ27" s="39">
        <v>11.51</v>
      </c>
      <c r="AR27" s="39">
        <v>12.7</v>
      </c>
    </row>
    <row r="28" spans="1:44">
      <c r="A28" s="40"/>
      <c r="B28" s="12"/>
      <c r="C28" s="8" t="s">
        <v>141</v>
      </c>
      <c r="D28" s="8"/>
      <c r="E28" s="34" t="s">
        <v>136</v>
      </c>
      <c r="F28" s="39">
        <v>0.56999999999999995</v>
      </c>
      <c r="G28" s="39">
        <v>0.83</v>
      </c>
      <c r="H28" s="39">
        <v>1.04</v>
      </c>
      <c r="I28" s="39">
        <v>2.9</v>
      </c>
      <c r="J28" s="39">
        <v>4.18</v>
      </c>
      <c r="K28" s="39">
        <v>5.64</v>
      </c>
      <c r="L28" s="39">
        <v>7.35</v>
      </c>
      <c r="M28" s="39">
        <v>11.79</v>
      </c>
      <c r="N28" s="39">
        <v>12.84</v>
      </c>
      <c r="O28" s="39">
        <v>10.66</v>
      </c>
      <c r="P28" s="39">
        <v>11.52</v>
      </c>
      <c r="Q28" s="39">
        <v>11.38</v>
      </c>
      <c r="R28" s="39">
        <v>12.25</v>
      </c>
      <c r="S28" s="39">
        <v>12.43</v>
      </c>
      <c r="T28" s="39">
        <v>11.24</v>
      </c>
      <c r="U28" s="39">
        <v>8.4</v>
      </c>
      <c r="V28" s="39">
        <v>6.83</v>
      </c>
      <c r="W28" s="39">
        <v>6.56</v>
      </c>
      <c r="X28" s="39">
        <v>6.44</v>
      </c>
      <c r="Y28" s="39">
        <v>5.54</v>
      </c>
      <c r="Z28" s="39">
        <v>5.4</v>
      </c>
      <c r="AA28" s="39">
        <v>5.17</v>
      </c>
      <c r="AB28" s="39">
        <v>5.0999999999999996</v>
      </c>
      <c r="AC28" s="39">
        <v>4.78</v>
      </c>
      <c r="AD28" s="39">
        <v>5.04</v>
      </c>
      <c r="AE28" s="39">
        <v>5.31</v>
      </c>
      <c r="AF28" s="39">
        <v>6.1</v>
      </c>
      <c r="AG28" s="39">
        <v>6.68</v>
      </c>
      <c r="AH28" s="39">
        <v>7.52</v>
      </c>
      <c r="AI28" s="39">
        <v>6.9</v>
      </c>
      <c r="AJ28" s="39">
        <v>6.42</v>
      </c>
      <c r="AK28" s="39">
        <v>5.94</v>
      </c>
      <c r="AL28" s="39">
        <v>5.83</v>
      </c>
      <c r="AM28" s="39">
        <v>5.64</v>
      </c>
      <c r="AN28" s="39">
        <v>5.93</v>
      </c>
      <c r="AO28" s="39">
        <v>6.07</v>
      </c>
      <c r="AP28" s="39">
        <v>6.37</v>
      </c>
      <c r="AQ28" s="39">
        <v>6.59</v>
      </c>
      <c r="AR28" s="39">
        <v>6.75</v>
      </c>
    </row>
    <row r="29" spans="1:44">
      <c r="A29" s="40"/>
      <c r="B29" s="12"/>
      <c r="C29" s="8" t="s">
        <v>142</v>
      </c>
      <c r="D29" s="8"/>
      <c r="E29" s="34" t="s">
        <v>136</v>
      </c>
      <c r="F29" s="39">
        <v>0.02</v>
      </c>
      <c r="G29" s="39">
        <v>0.06</v>
      </c>
      <c r="H29" s="39">
        <v>0.15</v>
      </c>
      <c r="I29" s="39">
        <v>0.53</v>
      </c>
      <c r="J29" s="39">
        <v>1.01</v>
      </c>
      <c r="K29" s="39">
        <v>1.31</v>
      </c>
      <c r="L29" s="39">
        <v>2.09</v>
      </c>
      <c r="M29" s="39">
        <v>0.98</v>
      </c>
      <c r="N29" s="39">
        <v>0.8</v>
      </c>
      <c r="O29" s="39">
        <v>1.03</v>
      </c>
      <c r="P29" s="39">
        <v>1.48</v>
      </c>
      <c r="Q29" s="39">
        <v>1.27</v>
      </c>
      <c r="R29" s="39">
        <v>0.53</v>
      </c>
      <c r="S29" s="39">
        <v>0.61</v>
      </c>
      <c r="T29" s="39">
        <v>0.55000000000000004</v>
      </c>
      <c r="U29" s="39">
        <v>0.81</v>
      </c>
      <c r="V29" s="39">
        <v>0.8</v>
      </c>
      <c r="W29" s="39">
        <v>0.06</v>
      </c>
      <c r="X29" s="39">
        <v>0</v>
      </c>
      <c r="Y29" s="39">
        <v>0</v>
      </c>
      <c r="Z29" s="39">
        <v>0</v>
      </c>
      <c r="AA29" s="39">
        <v>0</v>
      </c>
      <c r="AB29" s="39">
        <v>0</v>
      </c>
      <c r="AC29" s="39">
        <v>0</v>
      </c>
      <c r="AD29" s="39">
        <v>0</v>
      </c>
      <c r="AE29" s="39">
        <v>0</v>
      </c>
      <c r="AF29" s="39">
        <v>0</v>
      </c>
      <c r="AG29" s="39">
        <v>0</v>
      </c>
      <c r="AH29" s="39">
        <v>0</v>
      </c>
      <c r="AI29" s="39">
        <v>0</v>
      </c>
      <c r="AJ29" s="39">
        <v>0</v>
      </c>
      <c r="AK29" s="39">
        <v>0</v>
      </c>
      <c r="AL29" s="39">
        <v>0</v>
      </c>
      <c r="AM29" s="39">
        <v>0</v>
      </c>
      <c r="AN29" s="39">
        <v>0</v>
      </c>
      <c r="AO29" s="39">
        <v>0</v>
      </c>
      <c r="AP29" s="39">
        <v>0</v>
      </c>
      <c r="AQ29" s="39">
        <v>0</v>
      </c>
      <c r="AR29" s="39">
        <v>0</v>
      </c>
    </row>
    <row r="30" spans="1:44">
      <c r="A30" s="12"/>
      <c r="B30" s="12"/>
      <c r="C30" s="8"/>
      <c r="D30" s="8"/>
      <c r="E30" s="34"/>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row>
    <row r="31" spans="1:44">
      <c r="A31" s="12"/>
      <c r="B31" s="12"/>
      <c r="C31" s="8" t="s">
        <v>143</v>
      </c>
      <c r="D31" s="8"/>
      <c r="E31" s="34" t="s">
        <v>117</v>
      </c>
      <c r="F31" s="39">
        <v>100.78</v>
      </c>
      <c r="G31" s="39">
        <v>104.7</v>
      </c>
      <c r="H31" s="39">
        <v>77.41</v>
      </c>
      <c r="I31" s="39">
        <v>42.82</v>
      </c>
      <c r="J31" s="39">
        <v>18.37</v>
      </c>
      <c r="K31" s="39">
        <v>6.59</v>
      </c>
      <c r="L31" s="39">
        <v>3.02</v>
      </c>
      <c r="M31" s="39">
        <v>3.74</v>
      </c>
      <c r="N31" s="39">
        <v>3.86</v>
      </c>
      <c r="O31" s="39">
        <v>4.2300000000000004</v>
      </c>
      <c r="P31" s="39">
        <v>3.1</v>
      </c>
      <c r="Q31" s="39">
        <v>3.4</v>
      </c>
      <c r="R31" s="39">
        <v>5.34</v>
      </c>
      <c r="S31" s="39">
        <v>5.16</v>
      </c>
      <c r="T31" s="39">
        <v>5.17</v>
      </c>
      <c r="U31" s="39">
        <v>6.63</v>
      </c>
      <c r="V31" s="39">
        <v>5.53</v>
      </c>
      <c r="W31" s="39">
        <v>7.14</v>
      </c>
      <c r="X31" s="39">
        <v>9.18</v>
      </c>
      <c r="Y31" s="39">
        <v>14.74</v>
      </c>
      <c r="Z31" s="39">
        <v>16.100000000000001</v>
      </c>
      <c r="AA31" s="39">
        <v>18.98</v>
      </c>
      <c r="AB31" s="39">
        <v>19.84</v>
      </c>
      <c r="AC31" s="39">
        <v>20.65</v>
      </c>
      <c r="AD31" s="39">
        <v>19.75</v>
      </c>
      <c r="AE31" s="39">
        <v>18.53</v>
      </c>
      <c r="AF31" s="39">
        <v>15.7</v>
      </c>
      <c r="AG31" s="39">
        <v>12.59</v>
      </c>
      <c r="AH31" s="39">
        <v>9.4600000000000009</v>
      </c>
      <c r="AI31" s="39">
        <v>10.210000000000001</v>
      </c>
      <c r="AJ31" s="39">
        <v>10.6</v>
      </c>
      <c r="AK31" s="39">
        <v>12.65</v>
      </c>
      <c r="AL31" s="39">
        <v>13.38</v>
      </c>
      <c r="AM31" s="39">
        <v>17.079999999999998</v>
      </c>
      <c r="AN31" s="39">
        <v>14.82</v>
      </c>
      <c r="AO31" s="39">
        <v>14.26</v>
      </c>
      <c r="AP31" s="39">
        <v>13.56</v>
      </c>
      <c r="AQ31" s="39">
        <v>13.7</v>
      </c>
      <c r="AR31" s="39">
        <v>12.47</v>
      </c>
    </row>
    <row r="32" spans="1:44">
      <c r="A32" s="12"/>
      <c r="B32" s="12"/>
      <c r="C32" s="8" t="s">
        <v>144</v>
      </c>
      <c r="D32" s="8"/>
      <c r="E32" s="34" t="s">
        <v>117</v>
      </c>
      <c r="F32" s="39">
        <v>120.38</v>
      </c>
      <c r="G32" s="39">
        <v>113.35</v>
      </c>
      <c r="H32" s="39">
        <v>87.39</v>
      </c>
      <c r="I32" s="39">
        <v>65.319999999999993</v>
      </c>
      <c r="J32" s="39">
        <v>48.23</v>
      </c>
      <c r="K32" s="39">
        <v>37.57</v>
      </c>
      <c r="L32" s="39">
        <v>23.06</v>
      </c>
      <c r="M32" s="39">
        <v>12.65</v>
      </c>
      <c r="N32" s="39">
        <v>11.79</v>
      </c>
      <c r="O32" s="39">
        <v>15.06</v>
      </c>
      <c r="P32" s="39">
        <v>12.53</v>
      </c>
      <c r="Q32" s="39">
        <v>14.05</v>
      </c>
      <c r="R32" s="39">
        <v>10.74</v>
      </c>
      <c r="S32" s="39">
        <v>10.3</v>
      </c>
      <c r="T32" s="39">
        <v>13.68</v>
      </c>
      <c r="U32" s="39">
        <v>22.57</v>
      </c>
      <c r="V32" s="39">
        <v>27.93</v>
      </c>
      <c r="W32" s="39">
        <v>32.49</v>
      </c>
      <c r="X32" s="39">
        <v>34.86</v>
      </c>
      <c r="Y32" s="39">
        <v>36.83</v>
      </c>
      <c r="Z32" s="39">
        <v>37.630000000000003</v>
      </c>
      <c r="AA32" s="39">
        <v>38.33</v>
      </c>
      <c r="AB32" s="39">
        <v>38.78</v>
      </c>
      <c r="AC32" s="39">
        <v>39.119999999999997</v>
      </c>
      <c r="AD32" s="39">
        <v>39.229999999999997</v>
      </c>
      <c r="AE32" s="39">
        <v>38.67</v>
      </c>
      <c r="AF32" s="39">
        <v>33.020000000000003</v>
      </c>
      <c r="AG32" s="39">
        <v>29.55</v>
      </c>
      <c r="AH32" s="39">
        <v>25.36</v>
      </c>
      <c r="AI32" s="39">
        <v>27.99</v>
      </c>
      <c r="AJ32" s="39">
        <v>28.73</v>
      </c>
      <c r="AK32" s="39">
        <v>31.55</v>
      </c>
      <c r="AL32" s="39">
        <v>32.67</v>
      </c>
      <c r="AM32" s="39">
        <v>33</v>
      </c>
      <c r="AN32" s="39">
        <v>31.67</v>
      </c>
      <c r="AO32" s="39">
        <v>31.67</v>
      </c>
      <c r="AP32" s="39">
        <v>30.27</v>
      </c>
      <c r="AQ32" s="39">
        <v>30.17</v>
      </c>
      <c r="AR32" s="39">
        <v>27.83</v>
      </c>
    </row>
    <row r="33" spans="1:44">
      <c r="A33" s="12"/>
      <c r="B33" s="12"/>
      <c r="C33" s="8" t="s">
        <v>145</v>
      </c>
      <c r="D33" s="8"/>
      <c r="E33" s="34" t="s">
        <v>117</v>
      </c>
      <c r="F33" s="39">
        <v>232</v>
      </c>
      <c r="G33" s="39">
        <v>188.49</v>
      </c>
      <c r="H33" s="39">
        <v>145.63</v>
      </c>
      <c r="I33" s="39">
        <v>117.09</v>
      </c>
      <c r="J33" s="39">
        <v>103.53</v>
      </c>
      <c r="K33" s="39">
        <v>100.43</v>
      </c>
      <c r="L33" s="39">
        <v>97.48</v>
      </c>
      <c r="M33" s="39">
        <v>97.37</v>
      </c>
      <c r="N33" s="39">
        <v>94.66</v>
      </c>
      <c r="O33" s="39">
        <v>97.47</v>
      </c>
      <c r="P33" s="39">
        <v>97.11</v>
      </c>
      <c r="Q33" s="39">
        <v>98.42</v>
      </c>
      <c r="R33" s="39">
        <v>101.36</v>
      </c>
      <c r="S33" s="39">
        <v>111.29</v>
      </c>
      <c r="T33" s="39">
        <v>117.47</v>
      </c>
      <c r="U33" s="39">
        <v>125.09</v>
      </c>
      <c r="V33" s="39">
        <v>132.44</v>
      </c>
      <c r="W33" s="39">
        <v>132.75</v>
      </c>
      <c r="X33" s="39">
        <v>130.33000000000001</v>
      </c>
      <c r="Y33" s="39">
        <v>132.53</v>
      </c>
      <c r="Z33" s="39">
        <v>132.54</v>
      </c>
      <c r="AA33" s="39">
        <v>131.11000000000001</v>
      </c>
      <c r="AB33" s="39">
        <v>131.54</v>
      </c>
      <c r="AC33" s="39">
        <v>133.54</v>
      </c>
      <c r="AD33" s="39">
        <v>132.66999999999999</v>
      </c>
      <c r="AE33" s="39">
        <v>130.11000000000001</v>
      </c>
      <c r="AF33" s="39">
        <v>126.58</v>
      </c>
      <c r="AG33" s="39">
        <v>125.33</v>
      </c>
      <c r="AH33" s="39">
        <v>124.28</v>
      </c>
      <c r="AI33" s="39">
        <v>124.27</v>
      </c>
      <c r="AJ33" s="39">
        <v>118.03</v>
      </c>
      <c r="AK33" s="39">
        <v>122.2</v>
      </c>
      <c r="AL33" s="39">
        <v>119.42</v>
      </c>
      <c r="AM33" s="39">
        <v>120.7</v>
      </c>
      <c r="AN33" s="39">
        <v>118.19</v>
      </c>
      <c r="AO33" s="39">
        <v>117.82</v>
      </c>
      <c r="AP33" s="39">
        <v>118</v>
      </c>
      <c r="AQ33" s="39">
        <v>118.46</v>
      </c>
      <c r="AR33" s="39">
        <v>119.73</v>
      </c>
    </row>
    <row r="34" spans="1:44">
      <c r="A34" s="12"/>
      <c r="B34" s="12"/>
      <c r="C34" s="8" t="s">
        <v>146</v>
      </c>
      <c r="D34" s="8"/>
      <c r="E34" s="34" t="s">
        <v>117</v>
      </c>
      <c r="F34" s="39">
        <v>251.68</v>
      </c>
      <c r="G34" s="39">
        <v>207.31</v>
      </c>
      <c r="H34" s="39">
        <v>162.80000000000001</v>
      </c>
      <c r="I34" s="39">
        <v>131.94999999999999</v>
      </c>
      <c r="J34" s="39">
        <v>121.22</v>
      </c>
      <c r="K34" s="39">
        <v>118.18</v>
      </c>
      <c r="L34" s="39">
        <v>118.93</v>
      </c>
      <c r="M34" s="39">
        <v>120.26</v>
      </c>
      <c r="N34" s="39">
        <v>115.25</v>
      </c>
      <c r="O34" s="39">
        <v>120.07</v>
      </c>
      <c r="P34" s="39">
        <v>119.3</v>
      </c>
      <c r="Q34" s="39">
        <v>120.57</v>
      </c>
      <c r="R34" s="39">
        <v>125.24</v>
      </c>
      <c r="S34" s="39">
        <v>144.74</v>
      </c>
      <c r="T34" s="39">
        <v>151.9</v>
      </c>
      <c r="U34" s="39">
        <v>161.86000000000001</v>
      </c>
      <c r="V34" s="39">
        <v>173.37</v>
      </c>
      <c r="W34" s="39">
        <v>176.87</v>
      </c>
      <c r="X34" s="39">
        <v>166.88</v>
      </c>
      <c r="Y34" s="39">
        <v>171.94</v>
      </c>
      <c r="Z34" s="39">
        <v>172.88</v>
      </c>
      <c r="AA34" s="39">
        <v>165.4</v>
      </c>
      <c r="AB34" s="39">
        <v>163.93</v>
      </c>
      <c r="AC34" s="39">
        <v>161.62</v>
      </c>
      <c r="AD34" s="39">
        <v>156.19</v>
      </c>
      <c r="AE34" s="39">
        <v>150.5</v>
      </c>
      <c r="AF34" s="39">
        <v>152.97999999999999</v>
      </c>
      <c r="AG34" s="39">
        <v>158.74</v>
      </c>
      <c r="AH34" s="39">
        <v>161.75</v>
      </c>
      <c r="AI34" s="39">
        <v>158.68</v>
      </c>
      <c r="AJ34" s="39">
        <v>147.79</v>
      </c>
      <c r="AK34" s="39">
        <v>150.85</v>
      </c>
      <c r="AL34" s="39">
        <v>148.04</v>
      </c>
      <c r="AM34" s="39">
        <v>152.16999999999999</v>
      </c>
      <c r="AN34" s="39">
        <v>151.69</v>
      </c>
      <c r="AO34" s="39">
        <v>150.91</v>
      </c>
      <c r="AP34" s="39">
        <v>150.74</v>
      </c>
      <c r="AQ34" s="39">
        <v>148.24</v>
      </c>
      <c r="AR34" s="39">
        <v>151.11000000000001</v>
      </c>
    </row>
    <row r="35" spans="1:44">
      <c r="A35" s="12"/>
      <c r="B35" s="12"/>
      <c r="C35" s="8"/>
      <c r="D35" s="8"/>
      <c r="E35" s="34"/>
      <c r="F35" s="39"/>
      <c r="G35" s="39"/>
      <c r="H35" s="39"/>
      <c r="I35" s="39"/>
      <c r="J35" s="39"/>
      <c r="K35" s="39"/>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row>
    <row r="36" spans="1:44">
      <c r="A36" s="12"/>
      <c r="B36" s="12"/>
      <c r="C36" s="8" t="s">
        <v>147</v>
      </c>
      <c r="D36" s="8"/>
      <c r="E36" s="34" t="s">
        <v>117</v>
      </c>
      <c r="F36" s="39">
        <v>45.71</v>
      </c>
      <c r="G36" s="39">
        <v>34.89</v>
      </c>
      <c r="H36" s="39">
        <v>28.23</v>
      </c>
      <c r="I36" s="39">
        <v>27.9</v>
      </c>
      <c r="J36" s="39">
        <v>28.78</v>
      </c>
      <c r="K36" s="39">
        <v>31.5</v>
      </c>
      <c r="L36" s="39">
        <v>34.76</v>
      </c>
      <c r="M36" s="39">
        <v>37.950000000000003</v>
      </c>
      <c r="N36" s="39">
        <v>38.119999999999997</v>
      </c>
      <c r="O36" s="39">
        <v>37.840000000000003</v>
      </c>
      <c r="P36" s="39">
        <v>38.75</v>
      </c>
      <c r="Q36" s="39">
        <v>39.28</v>
      </c>
      <c r="R36" s="39">
        <v>39.950000000000003</v>
      </c>
      <c r="S36" s="39">
        <v>46.8</v>
      </c>
      <c r="T36" s="39">
        <v>47.39</v>
      </c>
      <c r="U36" s="39">
        <v>48.14</v>
      </c>
      <c r="V36" s="39">
        <v>51.16</v>
      </c>
      <c r="W36" s="39">
        <v>50.32</v>
      </c>
      <c r="X36" s="39">
        <v>45.77</v>
      </c>
      <c r="Y36" s="39">
        <v>45.84</v>
      </c>
      <c r="Z36" s="39">
        <v>44.7</v>
      </c>
      <c r="AA36" s="39">
        <v>41.27</v>
      </c>
      <c r="AB36" s="39">
        <v>39.840000000000003</v>
      </c>
      <c r="AC36" s="39">
        <v>39.58</v>
      </c>
      <c r="AD36" s="39">
        <v>38.96</v>
      </c>
      <c r="AE36" s="39">
        <v>38.51</v>
      </c>
      <c r="AF36" s="39">
        <v>40.840000000000003</v>
      </c>
      <c r="AG36" s="39">
        <v>43.44</v>
      </c>
      <c r="AH36" s="39">
        <v>45.65</v>
      </c>
      <c r="AI36" s="39">
        <v>45.42</v>
      </c>
      <c r="AJ36" s="39">
        <v>40.96</v>
      </c>
      <c r="AK36" s="39">
        <v>44.34</v>
      </c>
      <c r="AL36" s="39">
        <v>40.65</v>
      </c>
      <c r="AM36" s="39">
        <v>43.07</v>
      </c>
      <c r="AN36" s="39">
        <v>41.71</v>
      </c>
      <c r="AO36" s="39">
        <v>41.02</v>
      </c>
      <c r="AP36" s="39">
        <v>39.979999999999997</v>
      </c>
      <c r="AQ36" s="39">
        <v>38.97</v>
      </c>
      <c r="AR36" s="39">
        <v>41.26</v>
      </c>
    </row>
    <row r="37" spans="1:44">
      <c r="A37" s="12"/>
      <c r="B37" s="37"/>
      <c r="C37" s="8"/>
      <c r="D37" s="8"/>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row>
    <row r="38" spans="1:44">
      <c r="A38" s="12"/>
      <c r="B38" s="12"/>
      <c r="C38" s="8"/>
      <c r="D38" s="8"/>
      <c r="E38" s="8"/>
      <c r="F38" s="39"/>
      <c r="G38" s="39"/>
      <c r="H38" s="39"/>
      <c r="I38" s="39"/>
      <c r="J38" s="39"/>
      <c r="K38" s="39"/>
      <c r="L38" s="39"/>
      <c r="M38" s="39"/>
      <c r="N38" s="39"/>
      <c r="O38" s="39"/>
      <c r="P38" s="39"/>
      <c r="Q38" s="39"/>
      <c r="R38" s="39"/>
      <c r="S38" s="39"/>
      <c r="T38" s="39"/>
      <c r="U38" s="39"/>
      <c r="V38" s="39"/>
      <c r="W38" s="39"/>
      <c r="X38" s="39"/>
      <c r="Y38" s="39"/>
      <c r="Z38" s="39"/>
      <c r="AA38" s="39"/>
      <c r="AB38" s="39"/>
      <c r="AC38" s="39"/>
      <c r="AD38" s="39"/>
      <c r="AE38" s="39"/>
      <c r="AF38" s="39"/>
      <c r="AG38" s="39"/>
      <c r="AH38" s="39"/>
      <c r="AI38" s="39"/>
      <c r="AJ38" s="39"/>
      <c r="AK38" s="39"/>
      <c r="AL38" s="39"/>
      <c r="AM38" s="39"/>
      <c r="AN38" s="39"/>
      <c r="AO38" s="39"/>
      <c r="AP38" s="39"/>
      <c r="AQ38" s="39"/>
      <c r="AR38" s="39"/>
    </row>
    <row r="39" spans="1:44">
      <c r="A39" s="30" t="s">
        <v>25</v>
      </c>
      <c r="B39" s="30"/>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c r="AF39" s="31"/>
      <c r="AG39" s="31"/>
      <c r="AH39" s="31"/>
      <c r="AI39" s="31"/>
      <c r="AJ39" s="31"/>
      <c r="AK39" s="31"/>
      <c r="AL39" s="31"/>
      <c r="AM39" s="31"/>
      <c r="AN39" s="31"/>
      <c r="AO39" s="31"/>
      <c r="AP39" s="31"/>
      <c r="AQ39" s="31"/>
      <c r="AR39" s="31"/>
    </row>
    <row r="40" spans="1:44">
      <c r="A40" s="32"/>
      <c r="B40" s="32"/>
      <c r="C40" s="32" t="s">
        <v>50</v>
      </c>
      <c r="D40" s="32"/>
      <c r="E40" s="32" t="s">
        <v>51</v>
      </c>
      <c r="F40" s="33">
        <v>2022</v>
      </c>
      <c r="G40" s="33">
        <v>2023</v>
      </c>
      <c r="H40" s="33">
        <v>2024</v>
      </c>
      <c r="I40" s="33">
        <v>2025</v>
      </c>
      <c r="J40" s="33">
        <v>2026</v>
      </c>
      <c r="K40" s="33">
        <v>2027</v>
      </c>
      <c r="L40" s="33">
        <v>2028</v>
      </c>
      <c r="M40" s="33">
        <v>2029</v>
      </c>
      <c r="N40" s="33">
        <v>2030</v>
      </c>
      <c r="O40" s="33">
        <v>2031</v>
      </c>
      <c r="P40" s="33">
        <v>2032</v>
      </c>
      <c r="Q40" s="33">
        <v>2033</v>
      </c>
      <c r="R40" s="33">
        <v>2034</v>
      </c>
      <c r="S40" s="33">
        <v>2035</v>
      </c>
      <c r="T40" s="33">
        <v>2036</v>
      </c>
      <c r="U40" s="33">
        <v>2037</v>
      </c>
      <c r="V40" s="33">
        <v>2038</v>
      </c>
      <c r="W40" s="33">
        <v>2039</v>
      </c>
      <c r="X40" s="33">
        <v>2040</v>
      </c>
      <c r="Y40" s="33">
        <v>2041</v>
      </c>
      <c r="Z40" s="33">
        <v>2042</v>
      </c>
      <c r="AA40" s="33">
        <v>2043</v>
      </c>
      <c r="AB40" s="33">
        <v>2044</v>
      </c>
      <c r="AC40" s="33">
        <v>2045</v>
      </c>
      <c r="AD40" s="33">
        <v>2046</v>
      </c>
      <c r="AE40" s="33">
        <v>2047</v>
      </c>
      <c r="AF40" s="33">
        <v>2048</v>
      </c>
      <c r="AG40" s="33">
        <v>2049</v>
      </c>
      <c r="AH40" s="33">
        <v>2050</v>
      </c>
      <c r="AI40" s="33">
        <v>2051</v>
      </c>
      <c r="AJ40" s="33">
        <v>2052</v>
      </c>
      <c r="AK40" s="33">
        <v>2053</v>
      </c>
      <c r="AL40" s="33">
        <v>2054</v>
      </c>
      <c r="AM40" s="33">
        <v>2055</v>
      </c>
      <c r="AN40" s="33">
        <v>2056</v>
      </c>
      <c r="AO40" s="33">
        <v>2057</v>
      </c>
      <c r="AP40" s="33">
        <v>2058</v>
      </c>
      <c r="AQ40" s="33">
        <v>2059</v>
      </c>
      <c r="AR40" s="33">
        <v>2060</v>
      </c>
    </row>
    <row r="41" spans="1:44">
      <c r="A41" s="12"/>
      <c r="B41" s="12" t="s">
        <v>154</v>
      </c>
      <c r="C41" s="8" t="s">
        <v>155</v>
      </c>
      <c r="D41" s="8"/>
      <c r="E41" s="34" t="s">
        <v>101</v>
      </c>
      <c r="F41" s="39">
        <v>6.79</v>
      </c>
      <c r="G41" s="39">
        <v>16.84</v>
      </c>
      <c r="H41" s="39">
        <v>18.38</v>
      </c>
      <c r="I41" s="39">
        <v>31.24</v>
      </c>
      <c r="J41" s="39">
        <v>74.53</v>
      </c>
      <c r="K41" s="39">
        <v>55.91</v>
      </c>
      <c r="L41" s="39">
        <v>56.57</v>
      </c>
      <c r="M41" s="39">
        <v>59.91</v>
      </c>
      <c r="N41" s="39">
        <v>60.59</v>
      </c>
      <c r="O41" s="39">
        <v>63.1</v>
      </c>
      <c r="P41" s="39">
        <v>65.47</v>
      </c>
      <c r="Q41" s="39">
        <v>67.14</v>
      </c>
      <c r="R41" s="39">
        <v>16.649999999999999</v>
      </c>
      <c r="S41" s="39">
        <v>78.55</v>
      </c>
      <c r="T41" s="39">
        <v>78.86</v>
      </c>
      <c r="U41" s="39">
        <v>79.08</v>
      </c>
      <c r="V41" s="39">
        <v>19.57</v>
      </c>
      <c r="W41" s="39">
        <v>88.22</v>
      </c>
      <c r="X41" s="39">
        <v>17.39</v>
      </c>
      <c r="Y41" s="39">
        <v>17.39</v>
      </c>
      <c r="Z41" s="39">
        <v>87.28</v>
      </c>
      <c r="AA41" s="39">
        <v>87.28</v>
      </c>
      <c r="AB41" s="39">
        <v>87.3</v>
      </c>
      <c r="AC41" s="39">
        <v>87.3</v>
      </c>
      <c r="AD41" s="39">
        <v>82.17</v>
      </c>
      <c r="AE41" s="39">
        <v>82.17</v>
      </c>
      <c r="AF41" s="39">
        <v>75.069999999999993</v>
      </c>
      <c r="AG41" s="39">
        <v>75.069999999999993</v>
      </c>
      <c r="AH41" s="39">
        <v>8.5500000000000007</v>
      </c>
      <c r="AI41" s="39">
        <v>8.5500000000000007</v>
      </c>
      <c r="AJ41" s="39">
        <v>7.2</v>
      </c>
      <c r="AK41" s="39">
        <v>7.2</v>
      </c>
      <c r="AL41" s="39">
        <v>44.83</v>
      </c>
      <c r="AM41" s="39">
        <v>44.83</v>
      </c>
      <c r="AN41" s="39">
        <v>7.2</v>
      </c>
      <c r="AO41" s="39">
        <v>7.2</v>
      </c>
      <c r="AP41" s="39">
        <v>26.15</v>
      </c>
      <c r="AQ41" s="39">
        <v>26.15</v>
      </c>
      <c r="AR41" s="39">
        <v>24.99</v>
      </c>
    </row>
    <row r="42" spans="1:44">
      <c r="A42" s="12"/>
      <c r="B42" s="37" t="s">
        <v>156</v>
      </c>
      <c r="C42" s="8"/>
      <c r="D42" s="8"/>
      <c r="E42" s="34"/>
      <c r="F42" s="42"/>
      <c r="G42" s="42"/>
      <c r="H42" s="42"/>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row>
    <row r="43" spans="1:44">
      <c r="A43" s="12"/>
      <c r="B43" s="40"/>
      <c r="C43" s="8"/>
      <c r="D43" s="8"/>
      <c r="E43" s="34"/>
      <c r="F43" s="42"/>
      <c r="G43" s="42"/>
      <c r="H43" s="42"/>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row>
    <row r="44" spans="1:44">
      <c r="A44" s="12"/>
      <c r="B44" s="12" t="s">
        <v>157</v>
      </c>
      <c r="C44" s="8" t="s">
        <v>158</v>
      </c>
      <c r="D44" s="8"/>
      <c r="E44" s="34" t="s">
        <v>92</v>
      </c>
      <c r="F44" s="39">
        <v>0</v>
      </c>
      <c r="G44" s="39">
        <v>0</v>
      </c>
      <c r="H44" s="39">
        <v>0</v>
      </c>
      <c r="I44" s="39">
        <v>0</v>
      </c>
      <c r="J44" s="39">
        <v>3.76</v>
      </c>
      <c r="K44" s="39">
        <v>2</v>
      </c>
      <c r="L44" s="39">
        <v>2</v>
      </c>
      <c r="M44" s="39">
        <v>2</v>
      </c>
      <c r="N44" s="39">
        <v>2</v>
      </c>
      <c r="O44" s="39">
        <v>2</v>
      </c>
      <c r="P44" s="39">
        <v>2</v>
      </c>
      <c r="Q44" s="39">
        <v>1.26</v>
      </c>
      <c r="R44" s="39">
        <v>0</v>
      </c>
      <c r="S44" s="39">
        <v>2.46</v>
      </c>
      <c r="T44" s="39">
        <v>2.14</v>
      </c>
      <c r="U44" s="39">
        <v>0.67</v>
      </c>
      <c r="V44" s="39">
        <v>0.21</v>
      </c>
      <c r="W44" s="39">
        <v>2.58</v>
      </c>
      <c r="X44" s="39">
        <v>2.48</v>
      </c>
      <c r="Y44" s="39">
        <v>0</v>
      </c>
      <c r="Z44" s="39">
        <v>1.2</v>
      </c>
      <c r="AA44" s="39">
        <v>0</v>
      </c>
      <c r="AB44" s="39">
        <v>4.72</v>
      </c>
      <c r="AC44" s="39">
        <v>0</v>
      </c>
      <c r="AD44" s="39">
        <v>4.08</v>
      </c>
      <c r="AE44" s="39">
        <v>0</v>
      </c>
      <c r="AF44" s="39">
        <v>1.78</v>
      </c>
      <c r="AG44" s="39">
        <v>0</v>
      </c>
      <c r="AH44" s="39">
        <v>1.18</v>
      </c>
      <c r="AI44" s="39">
        <v>0</v>
      </c>
      <c r="AJ44" s="39">
        <v>0.86</v>
      </c>
      <c r="AK44" s="39">
        <v>0</v>
      </c>
      <c r="AL44" s="39">
        <v>5.12</v>
      </c>
      <c r="AM44" s="39">
        <v>0</v>
      </c>
      <c r="AN44" s="39">
        <v>2.2000000000000002</v>
      </c>
      <c r="AO44" s="39">
        <v>0</v>
      </c>
      <c r="AP44" s="39">
        <v>0.16</v>
      </c>
      <c r="AQ44" s="39">
        <v>0</v>
      </c>
      <c r="AR44" s="39">
        <v>0.72</v>
      </c>
    </row>
    <row r="45" spans="1:44">
      <c r="A45" s="12"/>
      <c r="B45" s="12" t="s">
        <v>159</v>
      </c>
      <c r="C45" s="8" t="s">
        <v>160</v>
      </c>
      <c r="D45" s="8"/>
      <c r="E45" s="34" t="s">
        <v>92</v>
      </c>
      <c r="F45" s="39">
        <v>0</v>
      </c>
      <c r="G45" s="39">
        <v>0</v>
      </c>
      <c r="H45" s="39">
        <v>0</v>
      </c>
      <c r="I45" s="39">
        <v>0</v>
      </c>
      <c r="J45" s="39">
        <v>0</v>
      </c>
      <c r="K45" s="39">
        <v>0</v>
      </c>
      <c r="L45" s="39">
        <v>0</v>
      </c>
      <c r="M45" s="39">
        <v>0</v>
      </c>
      <c r="N45" s="39">
        <v>0.5</v>
      </c>
      <c r="O45" s="39">
        <v>0.5</v>
      </c>
      <c r="P45" s="39">
        <v>0.5</v>
      </c>
      <c r="Q45" s="39">
        <v>0.5</v>
      </c>
      <c r="R45" s="39">
        <v>0.5</v>
      </c>
      <c r="S45" s="39">
        <v>0.5</v>
      </c>
      <c r="T45" s="39">
        <v>0.5</v>
      </c>
      <c r="U45" s="39">
        <v>0.5</v>
      </c>
      <c r="V45" s="39">
        <v>0.5</v>
      </c>
      <c r="W45" s="39">
        <v>0.5</v>
      </c>
      <c r="X45" s="39">
        <v>0.5</v>
      </c>
      <c r="Y45" s="39">
        <v>0</v>
      </c>
      <c r="Z45" s="39">
        <v>1</v>
      </c>
      <c r="AA45" s="39">
        <v>0</v>
      </c>
      <c r="AB45" s="39">
        <v>1</v>
      </c>
      <c r="AC45" s="39">
        <v>0</v>
      </c>
      <c r="AD45" s="39">
        <v>1</v>
      </c>
      <c r="AE45" s="39">
        <v>0</v>
      </c>
      <c r="AF45" s="39">
        <v>1</v>
      </c>
      <c r="AG45" s="39">
        <v>0</v>
      </c>
      <c r="AH45" s="39">
        <v>0</v>
      </c>
      <c r="AI45" s="39">
        <v>0</v>
      </c>
      <c r="AJ45" s="39">
        <v>0</v>
      </c>
      <c r="AK45" s="39">
        <v>0</v>
      </c>
      <c r="AL45" s="39">
        <v>0</v>
      </c>
      <c r="AM45" s="39">
        <v>0</v>
      </c>
      <c r="AN45" s="39">
        <v>0</v>
      </c>
      <c r="AO45" s="39">
        <v>0</v>
      </c>
      <c r="AP45" s="39">
        <v>0</v>
      </c>
      <c r="AQ45" s="39">
        <v>0</v>
      </c>
      <c r="AR45" s="39">
        <v>0</v>
      </c>
    </row>
    <row r="46" spans="1:44">
      <c r="A46" s="12"/>
      <c r="B46" s="12" t="s">
        <v>159</v>
      </c>
      <c r="C46" s="8" t="s">
        <v>161</v>
      </c>
      <c r="D46" s="8"/>
      <c r="E46" s="34" t="s">
        <v>92</v>
      </c>
      <c r="F46" s="39">
        <v>0</v>
      </c>
      <c r="G46" s="39">
        <v>0</v>
      </c>
      <c r="H46" s="39">
        <v>0</v>
      </c>
      <c r="I46" s="39">
        <v>0</v>
      </c>
      <c r="J46" s="39">
        <v>1.1000000000000001</v>
      </c>
      <c r="K46" s="39">
        <v>1.1000000000000001</v>
      </c>
      <c r="L46" s="39">
        <v>0</v>
      </c>
      <c r="M46" s="39">
        <v>0</v>
      </c>
      <c r="N46" s="39">
        <v>0</v>
      </c>
      <c r="O46" s="39">
        <v>0</v>
      </c>
      <c r="P46" s="39">
        <v>0</v>
      </c>
      <c r="Q46" s="39">
        <v>0</v>
      </c>
      <c r="R46" s="39">
        <v>0</v>
      </c>
      <c r="S46" s="39">
        <v>0</v>
      </c>
      <c r="T46" s="39">
        <v>0</v>
      </c>
      <c r="U46" s="39">
        <v>0</v>
      </c>
      <c r="V46" s="39">
        <v>0</v>
      </c>
      <c r="W46" s="39">
        <v>0</v>
      </c>
      <c r="X46" s="39">
        <v>0</v>
      </c>
      <c r="Y46" s="39">
        <v>0</v>
      </c>
      <c r="Z46" s="39">
        <v>0</v>
      </c>
      <c r="AA46" s="39">
        <v>0</v>
      </c>
      <c r="AB46" s="39">
        <v>0</v>
      </c>
      <c r="AC46" s="39">
        <v>0</v>
      </c>
      <c r="AD46" s="39">
        <v>0</v>
      </c>
      <c r="AE46" s="39">
        <v>0</v>
      </c>
      <c r="AF46" s="39">
        <v>0</v>
      </c>
      <c r="AG46" s="39">
        <v>0</v>
      </c>
      <c r="AH46" s="39">
        <v>0</v>
      </c>
      <c r="AI46" s="39">
        <v>0</v>
      </c>
      <c r="AJ46" s="39">
        <v>0</v>
      </c>
      <c r="AK46" s="39">
        <v>0</v>
      </c>
      <c r="AL46" s="39">
        <v>0</v>
      </c>
      <c r="AM46" s="39">
        <v>0</v>
      </c>
      <c r="AN46" s="39">
        <v>0</v>
      </c>
      <c r="AO46" s="39">
        <v>0</v>
      </c>
      <c r="AP46" s="39">
        <v>0</v>
      </c>
      <c r="AQ46" s="39">
        <v>0</v>
      </c>
      <c r="AR46" s="39">
        <v>0</v>
      </c>
    </row>
    <row r="47" spans="1:44">
      <c r="A47" s="12"/>
      <c r="B47" s="12" t="s">
        <v>159</v>
      </c>
      <c r="C47" s="8" t="s">
        <v>162</v>
      </c>
      <c r="D47" s="8"/>
      <c r="E47" s="34" t="s">
        <v>92</v>
      </c>
      <c r="F47" s="39">
        <v>0</v>
      </c>
      <c r="G47" s="39">
        <v>0</v>
      </c>
      <c r="H47" s="39">
        <v>0</v>
      </c>
      <c r="I47" s="39">
        <v>0</v>
      </c>
      <c r="J47" s="39">
        <v>0.3</v>
      </c>
      <c r="K47" s="39">
        <v>0.3</v>
      </c>
      <c r="L47" s="39">
        <v>0</v>
      </c>
      <c r="M47" s="39">
        <v>0</v>
      </c>
      <c r="N47" s="39">
        <v>0</v>
      </c>
      <c r="O47" s="39">
        <v>0</v>
      </c>
      <c r="P47" s="39">
        <v>0</v>
      </c>
      <c r="Q47" s="39">
        <v>0</v>
      </c>
      <c r="R47" s="39">
        <v>0</v>
      </c>
      <c r="S47" s="39">
        <v>0</v>
      </c>
      <c r="T47" s="39">
        <v>0</v>
      </c>
      <c r="U47" s="39">
        <v>0</v>
      </c>
      <c r="V47" s="39">
        <v>0</v>
      </c>
      <c r="W47" s="39">
        <v>0</v>
      </c>
      <c r="X47" s="39">
        <v>0</v>
      </c>
      <c r="Y47" s="39">
        <v>0</v>
      </c>
      <c r="Z47" s="39">
        <v>0</v>
      </c>
      <c r="AA47" s="39">
        <v>0</v>
      </c>
      <c r="AB47" s="39">
        <v>0</v>
      </c>
      <c r="AC47" s="39">
        <v>0</v>
      </c>
      <c r="AD47" s="39">
        <v>0</v>
      </c>
      <c r="AE47" s="39">
        <v>0</v>
      </c>
      <c r="AF47" s="39">
        <v>0</v>
      </c>
      <c r="AG47" s="39">
        <v>0</v>
      </c>
      <c r="AH47" s="39">
        <v>0</v>
      </c>
      <c r="AI47" s="39">
        <v>0</v>
      </c>
      <c r="AJ47" s="39">
        <v>0</v>
      </c>
      <c r="AK47" s="39">
        <v>0</v>
      </c>
      <c r="AL47" s="39">
        <v>0</v>
      </c>
      <c r="AM47" s="39">
        <v>0</v>
      </c>
      <c r="AN47" s="39">
        <v>0</v>
      </c>
      <c r="AO47" s="39">
        <v>0</v>
      </c>
      <c r="AP47" s="39">
        <v>0</v>
      </c>
      <c r="AQ47" s="39">
        <v>0</v>
      </c>
      <c r="AR47" s="39">
        <v>0</v>
      </c>
    </row>
    <row r="48" spans="1:44">
      <c r="A48" s="12"/>
      <c r="B48" s="12" t="s">
        <v>159</v>
      </c>
      <c r="C48" s="8" t="s">
        <v>163</v>
      </c>
      <c r="D48" s="8"/>
      <c r="E48" s="34" t="s">
        <v>92</v>
      </c>
      <c r="F48" s="39">
        <v>0</v>
      </c>
      <c r="G48" s="39">
        <v>0</v>
      </c>
      <c r="H48" s="39">
        <v>0</v>
      </c>
      <c r="I48" s="39">
        <v>0</v>
      </c>
      <c r="J48" s="39">
        <v>0</v>
      </c>
      <c r="K48" s="39">
        <v>0</v>
      </c>
      <c r="L48" s="39">
        <v>0</v>
      </c>
      <c r="M48" s="39">
        <v>0</v>
      </c>
      <c r="N48" s="39">
        <v>0</v>
      </c>
      <c r="O48" s="39">
        <v>0</v>
      </c>
      <c r="P48" s="39">
        <v>0</v>
      </c>
      <c r="Q48" s="39">
        <v>0</v>
      </c>
      <c r="R48" s="39">
        <v>0</v>
      </c>
      <c r="S48" s="39">
        <v>0.05</v>
      </c>
      <c r="T48" s="39">
        <v>0.15</v>
      </c>
      <c r="U48" s="39">
        <v>0.15</v>
      </c>
      <c r="V48" s="39">
        <v>0.55000000000000004</v>
      </c>
      <c r="W48" s="39">
        <v>1.05</v>
      </c>
      <c r="X48" s="39">
        <v>1.05</v>
      </c>
      <c r="Y48" s="39">
        <v>0</v>
      </c>
      <c r="Z48" s="39">
        <v>2.1</v>
      </c>
      <c r="AA48" s="39">
        <v>0</v>
      </c>
      <c r="AB48" s="39">
        <v>2.98</v>
      </c>
      <c r="AC48" s="39">
        <v>0</v>
      </c>
      <c r="AD48" s="39">
        <v>4.6500000000000004</v>
      </c>
      <c r="AE48" s="39">
        <v>0</v>
      </c>
      <c r="AF48" s="39">
        <v>1.78</v>
      </c>
      <c r="AG48" s="39">
        <v>0</v>
      </c>
      <c r="AH48" s="39">
        <v>0.3</v>
      </c>
      <c r="AI48" s="39">
        <v>0</v>
      </c>
      <c r="AJ48" s="39">
        <v>0.3</v>
      </c>
      <c r="AK48" s="39">
        <v>0</v>
      </c>
      <c r="AL48" s="39">
        <v>0.3</v>
      </c>
      <c r="AM48" s="39">
        <v>0</v>
      </c>
      <c r="AN48" s="39">
        <v>0.3</v>
      </c>
      <c r="AO48" s="39">
        <v>0</v>
      </c>
      <c r="AP48" s="39">
        <v>0.3</v>
      </c>
      <c r="AQ48" s="39">
        <v>0</v>
      </c>
      <c r="AR48" s="39">
        <v>0.3</v>
      </c>
    </row>
    <row r="49" spans="1:68">
      <c r="A49" s="12"/>
      <c r="B49" s="12"/>
      <c r="C49" s="8"/>
      <c r="D49" s="8"/>
      <c r="E49" s="8"/>
      <c r="F49" s="35"/>
      <c r="G49" s="35"/>
      <c r="H49" s="35"/>
      <c r="I49" s="35"/>
      <c r="J49" s="35"/>
      <c r="K49" s="35"/>
      <c r="L49" s="35"/>
      <c r="M49" s="35"/>
      <c r="N49" s="35"/>
      <c r="O49" s="35"/>
      <c r="P49" s="35"/>
      <c r="Q49" s="35"/>
      <c r="R49" s="35"/>
      <c r="S49" s="35"/>
      <c r="T49" s="35"/>
      <c r="U49" s="35"/>
      <c r="V49" s="35"/>
      <c r="W49" s="35"/>
      <c r="X49" s="35"/>
      <c r="Y49" s="35"/>
      <c r="Z49" s="35"/>
      <c r="AA49" s="35"/>
      <c r="AB49" s="35"/>
      <c r="AC49" s="35"/>
      <c r="AD49" s="35"/>
      <c r="AE49" s="35"/>
      <c r="AF49" s="35"/>
      <c r="AG49" s="35"/>
      <c r="AH49" s="35"/>
      <c r="AI49" s="35"/>
      <c r="AJ49" s="35"/>
      <c r="AK49" s="35"/>
      <c r="AL49" s="35"/>
      <c r="AM49" s="35"/>
      <c r="AN49" s="35"/>
      <c r="AO49" s="35"/>
      <c r="AP49" s="35"/>
      <c r="AQ49" s="35"/>
      <c r="AR49" s="35"/>
    </row>
    <row r="50" spans="1:68">
      <c r="A50" s="30" t="s">
        <v>26</v>
      </c>
      <c r="B50" s="30"/>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row>
    <row r="51" spans="1:68">
      <c r="A51" s="32"/>
      <c r="B51" s="32"/>
      <c r="C51" s="32" t="s">
        <v>164</v>
      </c>
      <c r="D51" s="32"/>
      <c r="E51" s="32" t="s">
        <v>51</v>
      </c>
      <c r="F51" s="33">
        <v>2022</v>
      </c>
      <c r="G51" s="33">
        <v>2023</v>
      </c>
      <c r="H51" s="33">
        <v>2024</v>
      </c>
      <c r="I51" s="33">
        <v>2025</v>
      </c>
      <c r="J51" s="33">
        <v>2026</v>
      </c>
      <c r="K51" s="33">
        <v>2027</v>
      </c>
      <c r="L51" s="33">
        <v>2028</v>
      </c>
      <c r="M51" s="33">
        <v>2029</v>
      </c>
      <c r="N51" s="33">
        <v>2030</v>
      </c>
      <c r="O51" s="33">
        <v>2031</v>
      </c>
      <c r="P51" s="33">
        <v>2032</v>
      </c>
      <c r="Q51" s="33">
        <v>2033</v>
      </c>
      <c r="R51" s="33">
        <v>2034</v>
      </c>
      <c r="S51" s="33">
        <v>2035</v>
      </c>
      <c r="T51" s="33">
        <v>2036</v>
      </c>
      <c r="U51" s="33">
        <v>2037</v>
      </c>
      <c r="V51" s="33">
        <v>2038</v>
      </c>
      <c r="W51" s="33">
        <v>2039</v>
      </c>
      <c r="X51" s="33">
        <v>2040</v>
      </c>
      <c r="Y51" s="33">
        <v>2041</v>
      </c>
      <c r="Z51" s="33">
        <v>2042</v>
      </c>
      <c r="AA51" s="33">
        <v>2043</v>
      </c>
      <c r="AB51" s="33">
        <v>2044</v>
      </c>
      <c r="AC51" s="33">
        <v>2045</v>
      </c>
      <c r="AD51" s="33">
        <v>2046</v>
      </c>
      <c r="AE51" s="33">
        <v>2047</v>
      </c>
      <c r="AF51" s="33">
        <v>2048</v>
      </c>
      <c r="AG51" s="33">
        <v>2049</v>
      </c>
      <c r="AH51" s="33">
        <v>2050</v>
      </c>
      <c r="AI51" s="33">
        <v>2051</v>
      </c>
      <c r="AJ51" s="33">
        <v>2052</v>
      </c>
      <c r="AK51" s="33">
        <v>2053</v>
      </c>
      <c r="AL51" s="33">
        <v>2054</v>
      </c>
      <c r="AM51" s="33">
        <v>2055</v>
      </c>
      <c r="AN51" s="33">
        <v>2056</v>
      </c>
      <c r="AO51" s="33">
        <v>2057</v>
      </c>
      <c r="AP51" s="33">
        <v>2058</v>
      </c>
      <c r="AQ51" s="33">
        <v>2059</v>
      </c>
      <c r="AR51" s="33">
        <v>2060</v>
      </c>
    </row>
    <row r="52" spans="1:68">
      <c r="A52" s="12"/>
      <c r="B52" s="12" t="s">
        <v>165</v>
      </c>
      <c r="C52" s="8" t="s" cm="1">
        <v>166</v>
      </c>
      <c r="D52" s="8"/>
      <c r="E52" s="34" t="s">
        <v>92</v>
      </c>
      <c r="F52" s="39">
        <v>8.4</v>
      </c>
      <c r="G52" s="39">
        <v>10.3</v>
      </c>
      <c r="H52" s="39">
        <v>13.1</v>
      </c>
      <c r="I52" s="39">
        <v>15.9</v>
      </c>
      <c r="J52" s="39">
        <v>15.9</v>
      </c>
      <c r="K52" s="39">
        <v>15.9</v>
      </c>
      <c r="L52" s="39">
        <v>15.9</v>
      </c>
      <c r="M52" s="39">
        <v>15.9</v>
      </c>
      <c r="N52" s="39">
        <v>17.899999999999999</v>
      </c>
      <c r="O52" s="39">
        <v>17.899999999999999</v>
      </c>
      <c r="P52" s="39">
        <v>17.899999999999999</v>
      </c>
      <c r="Q52" s="39">
        <v>17.899999999999999</v>
      </c>
      <c r="R52" s="39">
        <v>17.899999999999999</v>
      </c>
      <c r="S52" s="39">
        <v>17.899999999999999</v>
      </c>
      <c r="T52" s="39">
        <v>17.899999999999999</v>
      </c>
      <c r="U52" s="39">
        <v>17.899999999999999</v>
      </c>
      <c r="V52" s="39">
        <v>17.899999999999999</v>
      </c>
      <c r="W52" s="39">
        <v>17.899999999999999</v>
      </c>
      <c r="X52" s="39">
        <v>17.899999999999999</v>
      </c>
      <c r="Y52" s="39">
        <v>17.899999999999999</v>
      </c>
      <c r="Z52" s="39">
        <v>17.899999999999999</v>
      </c>
      <c r="AA52" s="39">
        <v>17.899999999999999</v>
      </c>
      <c r="AB52" s="39">
        <v>17.899999999999999</v>
      </c>
      <c r="AC52" s="39">
        <v>17.899999999999999</v>
      </c>
      <c r="AD52" s="39">
        <v>17.899999999999999</v>
      </c>
      <c r="AE52" s="39">
        <v>17.899999999999999</v>
      </c>
      <c r="AF52" s="39">
        <v>17.899999999999999</v>
      </c>
      <c r="AG52" s="39">
        <v>17.899999999999999</v>
      </c>
      <c r="AH52" s="39">
        <v>17.899999999999999</v>
      </c>
      <c r="AI52" s="39">
        <v>17.899999999999999</v>
      </c>
      <c r="AJ52" s="39">
        <v>17.899999999999999</v>
      </c>
      <c r="AK52" s="39">
        <v>17.899999999999999</v>
      </c>
      <c r="AL52" s="39">
        <v>17.899999999999999</v>
      </c>
      <c r="AM52" s="39">
        <v>17.899999999999999</v>
      </c>
      <c r="AN52" s="39">
        <v>17.899999999999999</v>
      </c>
      <c r="AO52" s="39">
        <v>17.899999999999999</v>
      </c>
      <c r="AP52" s="39">
        <v>17.899999999999999</v>
      </c>
      <c r="AQ52" s="39">
        <v>17.899999999999999</v>
      </c>
      <c r="AR52" s="39">
        <v>17.899999999999999</v>
      </c>
      <c r="AS52" s="52"/>
      <c r="AT52" s="52"/>
      <c r="AU52" s="52"/>
      <c r="AV52" s="52"/>
      <c r="AW52" s="52"/>
      <c r="AX52" s="52"/>
      <c r="AY52" s="52"/>
      <c r="AZ52" s="52"/>
    </row>
    <row r="53" spans="1:68" s="35" customFormat="1">
      <c r="A53" s="12"/>
      <c r="B53" s="12"/>
      <c r="C53" s="8" t="s">
        <v>167</v>
      </c>
      <c r="D53" s="8"/>
      <c r="E53" s="34" t="s">
        <v>92</v>
      </c>
      <c r="F53" s="39">
        <v>1.8</v>
      </c>
      <c r="G53" s="39">
        <v>2.1</v>
      </c>
      <c r="H53" s="39">
        <v>2.5099999999999998</v>
      </c>
      <c r="I53" s="39">
        <v>2.9</v>
      </c>
      <c r="J53" s="39">
        <v>3.32</v>
      </c>
      <c r="K53" s="39">
        <v>3.74</v>
      </c>
      <c r="L53" s="39">
        <v>4.16</v>
      </c>
      <c r="M53" s="39">
        <v>4.58</v>
      </c>
      <c r="N53" s="39">
        <v>5</v>
      </c>
      <c r="O53" s="39">
        <v>5.4</v>
      </c>
      <c r="P53" s="39">
        <v>5.76</v>
      </c>
      <c r="Q53" s="39">
        <v>6.12</v>
      </c>
      <c r="R53" s="39">
        <v>6.48</v>
      </c>
      <c r="S53" s="39">
        <v>6.8</v>
      </c>
      <c r="T53" s="39">
        <v>7.1</v>
      </c>
      <c r="U53" s="39">
        <v>7.35</v>
      </c>
      <c r="V53" s="39">
        <v>7.55</v>
      </c>
      <c r="W53" s="39">
        <v>7.7</v>
      </c>
      <c r="X53" s="39">
        <v>7.85</v>
      </c>
      <c r="Y53" s="39">
        <v>7.99</v>
      </c>
      <c r="Z53" s="39">
        <v>8.14</v>
      </c>
      <c r="AA53" s="39">
        <v>8.3000000000000007</v>
      </c>
      <c r="AB53" s="39">
        <v>8.4700000000000006</v>
      </c>
      <c r="AC53" s="39">
        <v>8.64</v>
      </c>
      <c r="AD53" s="39">
        <v>8.82</v>
      </c>
      <c r="AE53" s="39">
        <v>9</v>
      </c>
      <c r="AF53" s="39">
        <v>9.1999999999999993</v>
      </c>
      <c r="AG53" s="39">
        <v>9.39</v>
      </c>
      <c r="AH53" s="39">
        <v>9.5</v>
      </c>
      <c r="AI53" s="39">
        <v>9.65</v>
      </c>
      <c r="AJ53" s="39">
        <v>9.81</v>
      </c>
      <c r="AK53" s="39">
        <v>9.9600000000000009</v>
      </c>
      <c r="AL53" s="39">
        <v>10.119999999999999</v>
      </c>
      <c r="AM53" s="39">
        <v>10.27</v>
      </c>
      <c r="AN53" s="39">
        <v>10.43</v>
      </c>
      <c r="AO53" s="39">
        <v>10.58</v>
      </c>
      <c r="AP53" s="39">
        <v>10.74</v>
      </c>
      <c r="AQ53" s="39">
        <v>10.89</v>
      </c>
      <c r="AR53" s="39">
        <v>11.05</v>
      </c>
      <c r="AS53" s="52"/>
      <c r="AT53" s="52"/>
      <c r="AU53" s="52"/>
      <c r="AV53" s="52"/>
      <c r="AW53" s="52"/>
      <c r="AX53" s="52"/>
      <c r="AY53" s="52"/>
      <c r="AZ53" s="52"/>
      <c r="BA53"/>
      <c r="BB53"/>
      <c r="BC53"/>
      <c r="BD53"/>
      <c r="BE53"/>
      <c r="BF53"/>
      <c r="BG53"/>
      <c r="BH53"/>
      <c r="BI53"/>
      <c r="BJ53"/>
      <c r="BK53"/>
      <c r="BL53"/>
      <c r="BM53"/>
      <c r="BN53"/>
      <c r="BO53"/>
      <c r="BP53"/>
    </row>
    <row r="54" spans="1:68">
      <c r="A54" s="12"/>
      <c r="B54" s="12"/>
      <c r="C54" s="8" t="s">
        <v>158</v>
      </c>
      <c r="D54" s="8"/>
      <c r="E54" s="34" t="s">
        <v>92</v>
      </c>
      <c r="F54" s="39">
        <v>2.13</v>
      </c>
      <c r="G54" s="39">
        <v>2.61</v>
      </c>
      <c r="H54" s="39">
        <v>3.19</v>
      </c>
      <c r="I54" s="39">
        <v>6.16</v>
      </c>
      <c r="J54" s="39">
        <v>9.93</v>
      </c>
      <c r="K54" s="39">
        <v>11.93</v>
      </c>
      <c r="L54" s="39">
        <v>13.93</v>
      </c>
      <c r="M54" s="39">
        <v>15.93</v>
      </c>
      <c r="N54" s="39">
        <v>17.93</v>
      </c>
      <c r="O54" s="39">
        <v>19.93</v>
      </c>
      <c r="P54" s="39">
        <v>21.93</v>
      </c>
      <c r="Q54" s="39">
        <v>23.18</v>
      </c>
      <c r="R54" s="39">
        <v>23.23</v>
      </c>
      <c r="S54" s="39">
        <v>25.01</v>
      </c>
      <c r="T54" s="39">
        <v>23.19</v>
      </c>
      <c r="U54" s="39">
        <v>21.77</v>
      </c>
      <c r="V54" s="39">
        <v>19.64</v>
      </c>
      <c r="W54" s="39">
        <v>19.73</v>
      </c>
      <c r="X54" s="39">
        <v>17.170000000000002</v>
      </c>
      <c r="Y54" s="39">
        <v>15.77</v>
      </c>
      <c r="Z54" s="39">
        <v>14.38</v>
      </c>
      <c r="AA54" s="39">
        <v>16.11</v>
      </c>
      <c r="AB54" s="39">
        <v>17.84</v>
      </c>
      <c r="AC54" s="39">
        <v>17.88</v>
      </c>
      <c r="AD54" s="39">
        <v>17.920000000000002</v>
      </c>
      <c r="AE54" s="39">
        <v>18.399999999999999</v>
      </c>
      <c r="AF54" s="39">
        <v>18.87</v>
      </c>
      <c r="AG54" s="39">
        <v>17.940000000000001</v>
      </c>
      <c r="AH54" s="39">
        <v>17.010000000000002</v>
      </c>
      <c r="AI54" s="39">
        <v>16.77</v>
      </c>
      <c r="AJ54" s="39">
        <v>16.53</v>
      </c>
      <c r="AK54" s="39">
        <v>16.53</v>
      </c>
      <c r="AL54" s="39">
        <v>16.53</v>
      </c>
      <c r="AM54" s="39">
        <v>14.53</v>
      </c>
      <c r="AN54" s="39">
        <v>12.53</v>
      </c>
      <c r="AO54" s="39">
        <v>11.71</v>
      </c>
      <c r="AP54" s="39">
        <v>10.9</v>
      </c>
      <c r="AQ54" s="39">
        <v>10.9</v>
      </c>
      <c r="AR54" s="39">
        <v>10.9</v>
      </c>
      <c r="AS54" s="52"/>
      <c r="AT54" s="52"/>
      <c r="AU54" s="52"/>
      <c r="AV54" s="52"/>
      <c r="AW54" s="52"/>
      <c r="AX54" s="52"/>
      <c r="AY54" s="52"/>
      <c r="AZ54" s="52"/>
    </row>
    <row r="55" spans="1:68">
      <c r="A55" s="12"/>
      <c r="B55" s="12"/>
      <c r="C55" s="8" t="s">
        <v>160</v>
      </c>
      <c r="D55" s="8"/>
      <c r="E55" s="34" t="s">
        <v>92</v>
      </c>
      <c r="F55" s="39">
        <v>0</v>
      </c>
      <c r="G55" s="39">
        <v>0</v>
      </c>
      <c r="H55" s="39">
        <v>0</v>
      </c>
      <c r="I55" s="39">
        <v>0</v>
      </c>
      <c r="J55" s="39">
        <v>0</v>
      </c>
      <c r="K55" s="39">
        <v>0</v>
      </c>
      <c r="L55" s="39">
        <v>0</v>
      </c>
      <c r="M55" s="39">
        <v>0</v>
      </c>
      <c r="N55" s="39">
        <v>0.8</v>
      </c>
      <c r="O55" s="39">
        <v>1.3</v>
      </c>
      <c r="P55" s="39">
        <v>1.8</v>
      </c>
      <c r="Q55" s="39">
        <v>2.6</v>
      </c>
      <c r="R55" s="39">
        <v>3.1</v>
      </c>
      <c r="S55" s="39">
        <v>6.43</v>
      </c>
      <c r="T55" s="39">
        <v>6.92</v>
      </c>
      <c r="U55" s="39">
        <v>7.73</v>
      </c>
      <c r="V55" s="39">
        <v>8.5300000000000011</v>
      </c>
      <c r="W55" s="39">
        <v>9.33</v>
      </c>
      <c r="X55" s="39">
        <v>10.129999999999999</v>
      </c>
      <c r="Y55" s="39">
        <v>10.83</v>
      </c>
      <c r="Z55" s="39">
        <v>11.48</v>
      </c>
      <c r="AA55" s="39">
        <v>12.18</v>
      </c>
      <c r="AB55" s="39">
        <v>12.88</v>
      </c>
      <c r="AC55" s="39">
        <v>13.78</v>
      </c>
      <c r="AD55" s="39">
        <v>14.52</v>
      </c>
      <c r="AE55" s="39">
        <v>15.46</v>
      </c>
      <c r="AF55" s="39">
        <v>16.189999999999998</v>
      </c>
      <c r="AG55" s="39">
        <v>16.73</v>
      </c>
      <c r="AH55" s="39">
        <v>17.170000000000002</v>
      </c>
      <c r="AI55" s="39">
        <v>16.080000000000002</v>
      </c>
      <c r="AJ55" s="39">
        <v>15.03</v>
      </c>
      <c r="AK55" s="39">
        <v>15.43</v>
      </c>
      <c r="AL55" s="39">
        <v>15.86</v>
      </c>
      <c r="AM55" s="39">
        <v>16.36</v>
      </c>
      <c r="AN55" s="39">
        <v>16.77</v>
      </c>
      <c r="AO55" s="39">
        <v>17.220000000000002</v>
      </c>
      <c r="AP55" s="39">
        <v>17.720000000000002</v>
      </c>
      <c r="AQ55" s="39">
        <v>17.970000000000002</v>
      </c>
      <c r="AR55" s="39">
        <v>18.240000000000002</v>
      </c>
      <c r="AS55" s="52"/>
      <c r="AT55" s="52"/>
      <c r="AU55" s="52"/>
      <c r="AV55" s="52"/>
      <c r="AW55" s="52"/>
      <c r="AX55" s="52"/>
      <c r="AY55" s="52"/>
      <c r="AZ55" s="52"/>
    </row>
    <row r="56" spans="1:68">
      <c r="A56" s="12"/>
      <c r="B56" s="12"/>
      <c r="C56" s="8" t="s">
        <v>161</v>
      </c>
      <c r="D56" s="8"/>
      <c r="E56" s="34" t="s">
        <v>92</v>
      </c>
      <c r="F56" s="39">
        <v>4.7699999999999996</v>
      </c>
      <c r="G56" s="39">
        <v>5.74</v>
      </c>
      <c r="H56" s="39">
        <v>6.37</v>
      </c>
      <c r="I56" s="39">
        <v>7.12</v>
      </c>
      <c r="J56" s="39">
        <v>8.7200000000000006</v>
      </c>
      <c r="K56" s="39">
        <v>9.9600000000000009</v>
      </c>
      <c r="L56" s="39">
        <v>10.27</v>
      </c>
      <c r="M56" s="39">
        <v>10.55</v>
      </c>
      <c r="N56" s="39">
        <v>10.69</v>
      </c>
      <c r="O56" s="39">
        <v>10.77</v>
      </c>
      <c r="P56" s="39">
        <v>10.89</v>
      </c>
      <c r="Q56" s="39">
        <v>11</v>
      </c>
      <c r="R56" s="39">
        <v>11.07</v>
      </c>
      <c r="S56" s="39">
        <v>0</v>
      </c>
      <c r="T56" s="39">
        <v>0</v>
      </c>
      <c r="U56" s="39">
        <v>0</v>
      </c>
      <c r="V56" s="39">
        <v>0</v>
      </c>
      <c r="W56" s="39">
        <v>0</v>
      </c>
      <c r="X56" s="39">
        <v>0</v>
      </c>
      <c r="Y56" s="39">
        <v>0</v>
      </c>
      <c r="Z56" s="39">
        <v>0</v>
      </c>
      <c r="AA56" s="39">
        <v>0</v>
      </c>
      <c r="AB56" s="39">
        <v>0</v>
      </c>
      <c r="AC56" s="39">
        <v>0</v>
      </c>
      <c r="AD56" s="39">
        <v>0</v>
      </c>
      <c r="AE56" s="39">
        <v>0</v>
      </c>
      <c r="AF56" s="39">
        <v>0</v>
      </c>
      <c r="AG56" s="39">
        <v>0</v>
      </c>
      <c r="AH56" s="39">
        <v>0</v>
      </c>
      <c r="AI56" s="39">
        <v>0</v>
      </c>
      <c r="AJ56" s="39">
        <v>0</v>
      </c>
      <c r="AK56" s="39">
        <v>0</v>
      </c>
      <c r="AL56" s="39">
        <v>0</v>
      </c>
      <c r="AM56" s="39">
        <v>0</v>
      </c>
      <c r="AN56" s="39">
        <v>0</v>
      </c>
      <c r="AO56" s="39">
        <v>0</v>
      </c>
      <c r="AP56" s="39">
        <v>0</v>
      </c>
      <c r="AQ56" s="39">
        <v>0</v>
      </c>
      <c r="AR56" s="39">
        <v>0</v>
      </c>
      <c r="AS56" s="52"/>
      <c r="AT56" s="52"/>
      <c r="AU56" s="52"/>
      <c r="AV56" s="52"/>
      <c r="AW56" s="52"/>
      <c r="AX56" s="52"/>
      <c r="AY56" s="52"/>
      <c r="AZ56" s="52"/>
    </row>
    <row r="57" spans="1:68">
      <c r="A57" s="12"/>
      <c r="B57" s="12"/>
      <c r="C57" s="8" t="s">
        <v>162</v>
      </c>
      <c r="D57" s="8"/>
      <c r="E57" s="34" t="s">
        <v>92</v>
      </c>
      <c r="F57" s="39">
        <v>1.81</v>
      </c>
      <c r="G57" s="39">
        <v>1.83</v>
      </c>
      <c r="H57" s="39">
        <v>2.73</v>
      </c>
      <c r="I57" s="39">
        <v>2.41</v>
      </c>
      <c r="J57" s="39">
        <v>2.7</v>
      </c>
      <c r="K57" s="39">
        <v>3</v>
      </c>
      <c r="L57" s="39">
        <v>3</v>
      </c>
      <c r="M57" s="39">
        <v>3</v>
      </c>
      <c r="N57" s="39">
        <v>3</v>
      </c>
      <c r="O57" s="39">
        <v>3</v>
      </c>
      <c r="P57" s="39">
        <v>3</v>
      </c>
      <c r="Q57" s="39">
        <v>3</v>
      </c>
      <c r="R57" s="39">
        <v>2.87</v>
      </c>
      <c r="S57" s="39">
        <v>0</v>
      </c>
      <c r="T57" s="39">
        <v>0</v>
      </c>
      <c r="U57" s="39">
        <v>0</v>
      </c>
      <c r="V57" s="39">
        <v>0</v>
      </c>
      <c r="W57" s="39">
        <v>0</v>
      </c>
      <c r="X57" s="39">
        <v>0</v>
      </c>
      <c r="Y57" s="39">
        <v>0</v>
      </c>
      <c r="Z57" s="39">
        <v>0</v>
      </c>
      <c r="AA57" s="39">
        <v>0</v>
      </c>
      <c r="AB57" s="39">
        <v>0</v>
      </c>
      <c r="AC57" s="39">
        <v>0</v>
      </c>
      <c r="AD57" s="39">
        <v>0</v>
      </c>
      <c r="AE57" s="39">
        <v>0</v>
      </c>
      <c r="AF57" s="39">
        <v>0</v>
      </c>
      <c r="AG57" s="39">
        <v>0</v>
      </c>
      <c r="AH57" s="39">
        <v>0</v>
      </c>
      <c r="AI57" s="39">
        <v>0</v>
      </c>
      <c r="AJ57" s="39">
        <v>0</v>
      </c>
      <c r="AK57" s="39">
        <v>0</v>
      </c>
      <c r="AL57" s="39">
        <v>0</v>
      </c>
      <c r="AM57" s="39">
        <v>0</v>
      </c>
      <c r="AN57" s="39">
        <v>0</v>
      </c>
      <c r="AO57" s="39">
        <v>0</v>
      </c>
      <c r="AP57" s="39">
        <v>0</v>
      </c>
      <c r="AQ57" s="39">
        <v>0</v>
      </c>
      <c r="AR57" s="39">
        <v>0</v>
      </c>
      <c r="AS57" s="52"/>
      <c r="AT57" s="52"/>
      <c r="AU57" s="52"/>
      <c r="AV57" s="52"/>
      <c r="AW57" s="52"/>
      <c r="AX57" s="52"/>
      <c r="AY57" s="52"/>
      <c r="AZ57" s="52"/>
    </row>
    <row r="58" spans="1:68">
      <c r="A58" s="12"/>
      <c r="B58" s="12"/>
      <c r="C58" s="8" t="s">
        <v>168</v>
      </c>
      <c r="D58" s="8"/>
      <c r="E58" s="34" t="s">
        <v>92</v>
      </c>
      <c r="F58" s="39">
        <v>0.13</v>
      </c>
      <c r="G58" s="39">
        <v>0.13</v>
      </c>
      <c r="H58" s="39">
        <v>0.13</v>
      </c>
      <c r="I58" s="39">
        <v>0.13</v>
      </c>
      <c r="J58" s="39">
        <v>0.13</v>
      </c>
      <c r="K58" s="39">
        <v>0.13</v>
      </c>
      <c r="L58" s="39">
        <v>0.13</v>
      </c>
      <c r="M58" s="39">
        <v>0.13</v>
      </c>
      <c r="N58" s="39">
        <v>0.13</v>
      </c>
      <c r="O58" s="39">
        <v>0.13</v>
      </c>
      <c r="P58" s="39">
        <v>0.13</v>
      </c>
      <c r="Q58" s="39">
        <v>0.13</v>
      </c>
      <c r="R58" s="39">
        <v>0.13</v>
      </c>
      <c r="S58" s="39">
        <v>0</v>
      </c>
      <c r="T58" s="39">
        <v>0</v>
      </c>
      <c r="U58" s="39">
        <v>0</v>
      </c>
      <c r="V58" s="39">
        <v>0</v>
      </c>
      <c r="W58" s="39">
        <v>0</v>
      </c>
      <c r="X58" s="39">
        <v>0</v>
      </c>
      <c r="Y58" s="39">
        <v>0</v>
      </c>
      <c r="Z58" s="39">
        <v>0</v>
      </c>
      <c r="AA58" s="39">
        <v>0</v>
      </c>
      <c r="AB58" s="39">
        <v>0</v>
      </c>
      <c r="AC58" s="39">
        <v>0</v>
      </c>
      <c r="AD58" s="39">
        <v>0</v>
      </c>
      <c r="AE58" s="39">
        <v>0</v>
      </c>
      <c r="AF58" s="39">
        <v>0</v>
      </c>
      <c r="AG58" s="39">
        <v>0</v>
      </c>
      <c r="AH58" s="39">
        <v>0</v>
      </c>
      <c r="AI58" s="39">
        <v>0</v>
      </c>
      <c r="AJ58" s="39">
        <v>0</v>
      </c>
      <c r="AK58" s="39">
        <v>0</v>
      </c>
      <c r="AL58" s="39">
        <v>0</v>
      </c>
      <c r="AM58" s="39">
        <v>0</v>
      </c>
      <c r="AN58" s="39">
        <v>0</v>
      </c>
      <c r="AO58" s="39">
        <v>0</v>
      </c>
      <c r="AP58" s="39">
        <v>0</v>
      </c>
      <c r="AQ58" s="39">
        <v>0</v>
      </c>
      <c r="AR58" s="39">
        <v>0</v>
      </c>
      <c r="AS58" s="52"/>
      <c r="AT58" s="52"/>
      <c r="AU58" s="52"/>
      <c r="AV58" s="52"/>
      <c r="AW58" s="52"/>
      <c r="AX58" s="52"/>
      <c r="AY58" s="52"/>
      <c r="AZ58" s="52"/>
    </row>
    <row r="59" spans="1:68">
      <c r="A59" s="12"/>
      <c r="B59" s="12"/>
      <c r="C59" s="8" t="s">
        <v>169</v>
      </c>
      <c r="D59" s="8"/>
      <c r="E59" s="34" t="s">
        <v>92</v>
      </c>
      <c r="F59" s="39">
        <v>2.81</v>
      </c>
      <c r="G59" s="39">
        <v>2.81</v>
      </c>
      <c r="H59" s="39">
        <v>2.81</v>
      </c>
      <c r="I59" s="39">
        <v>2.81</v>
      </c>
      <c r="J59" s="39">
        <v>2.81</v>
      </c>
      <c r="K59" s="39">
        <v>2.81</v>
      </c>
      <c r="L59" s="39">
        <v>2.81</v>
      </c>
      <c r="M59" s="39">
        <v>2.81</v>
      </c>
      <c r="N59" s="39">
        <v>4.01</v>
      </c>
      <c r="O59" s="39">
        <v>4.01</v>
      </c>
      <c r="P59" s="39">
        <v>3.41</v>
      </c>
      <c r="Q59" s="39">
        <v>3.41</v>
      </c>
      <c r="R59" s="39">
        <v>3.41</v>
      </c>
      <c r="S59" s="39">
        <v>3.41</v>
      </c>
      <c r="T59" s="39">
        <v>3.41</v>
      </c>
      <c r="U59" s="39">
        <v>4</v>
      </c>
      <c r="V59" s="39">
        <v>4</v>
      </c>
      <c r="W59" s="39">
        <v>4</v>
      </c>
      <c r="X59" s="39">
        <v>4</v>
      </c>
      <c r="Y59" s="39">
        <v>4</v>
      </c>
      <c r="Z59" s="39">
        <v>4</v>
      </c>
      <c r="AA59" s="39">
        <v>4.2</v>
      </c>
      <c r="AB59" s="39">
        <v>4.2</v>
      </c>
      <c r="AC59" s="39">
        <v>4.2</v>
      </c>
      <c r="AD59" s="39">
        <v>4.2</v>
      </c>
      <c r="AE59" s="39">
        <v>4.5</v>
      </c>
      <c r="AF59" s="39">
        <v>4.5</v>
      </c>
      <c r="AG59" s="39">
        <v>4.5</v>
      </c>
      <c r="AH59" s="39">
        <v>4.5</v>
      </c>
      <c r="AI59" s="39">
        <v>4.5</v>
      </c>
      <c r="AJ59" s="39">
        <v>4.7</v>
      </c>
      <c r="AK59" s="39">
        <v>4.7</v>
      </c>
      <c r="AL59" s="39">
        <v>4.7</v>
      </c>
      <c r="AM59" s="39">
        <v>4.7</v>
      </c>
      <c r="AN59" s="39">
        <v>4.7</v>
      </c>
      <c r="AO59" s="39">
        <v>4.7</v>
      </c>
      <c r="AP59" s="39">
        <v>4.7</v>
      </c>
      <c r="AQ59" s="39">
        <v>4.7</v>
      </c>
      <c r="AR59" s="39">
        <v>4.7</v>
      </c>
      <c r="AS59" s="52"/>
      <c r="AT59" s="52"/>
      <c r="AU59" s="52"/>
      <c r="AV59" s="52"/>
      <c r="AW59" s="52"/>
      <c r="AX59" s="52"/>
      <c r="AY59" s="52"/>
      <c r="AZ59" s="52"/>
    </row>
    <row r="60" spans="1:68">
      <c r="A60" s="40"/>
      <c r="B60" s="12"/>
      <c r="C60" s="8" t="s">
        <v>170</v>
      </c>
      <c r="D60" s="8"/>
      <c r="E60" s="34" t="s">
        <v>92</v>
      </c>
      <c r="F60" s="39">
        <v>13.36</v>
      </c>
      <c r="G60" s="39">
        <v>14.14</v>
      </c>
      <c r="H60" s="39">
        <v>15.4</v>
      </c>
      <c r="I60" s="39">
        <v>17.88</v>
      </c>
      <c r="J60" s="39">
        <v>19.41</v>
      </c>
      <c r="K60" s="39">
        <v>20.88</v>
      </c>
      <c r="L60" s="39">
        <v>22.35</v>
      </c>
      <c r="M60" s="39">
        <v>22.85</v>
      </c>
      <c r="N60" s="39">
        <v>23.35</v>
      </c>
      <c r="O60" s="39">
        <v>23.64</v>
      </c>
      <c r="P60" s="39">
        <v>23.85</v>
      </c>
      <c r="Q60" s="39">
        <v>24.29</v>
      </c>
      <c r="R60" s="39">
        <v>24.31</v>
      </c>
      <c r="S60" s="39">
        <v>24.91</v>
      </c>
      <c r="T60" s="39">
        <v>25.51</v>
      </c>
      <c r="U60" s="39">
        <v>26.08</v>
      </c>
      <c r="V60" s="39">
        <v>26.78</v>
      </c>
      <c r="W60" s="39">
        <v>27.68</v>
      </c>
      <c r="X60" s="39">
        <v>28.78</v>
      </c>
      <c r="Y60" s="39">
        <v>30.2</v>
      </c>
      <c r="Z60" s="39">
        <v>31.1</v>
      </c>
      <c r="AA60" s="39">
        <v>31.99</v>
      </c>
      <c r="AB60" s="39">
        <v>32.89</v>
      </c>
      <c r="AC60" s="39">
        <v>33.79</v>
      </c>
      <c r="AD60" s="39">
        <v>34.29</v>
      </c>
      <c r="AE60" s="39">
        <v>34.81</v>
      </c>
      <c r="AF60" s="39">
        <v>35.299999999999997</v>
      </c>
      <c r="AG60" s="39">
        <v>35.799999999999997</v>
      </c>
      <c r="AH60" s="39">
        <v>36.380000000000003</v>
      </c>
      <c r="AI60" s="39">
        <v>36.64</v>
      </c>
      <c r="AJ60" s="39">
        <v>36.6</v>
      </c>
      <c r="AK60" s="39">
        <v>36.44</v>
      </c>
      <c r="AL60" s="39">
        <v>36.72</v>
      </c>
      <c r="AM60" s="39">
        <v>36.31</v>
      </c>
      <c r="AN60" s="39">
        <v>36.31</v>
      </c>
      <c r="AO60" s="39">
        <v>36.31</v>
      </c>
      <c r="AP60" s="39">
        <v>36.31</v>
      </c>
      <c r="AQ60" s="39">
        <v>36.31</v>
      </c>
      <c r="AR60" s="39">
        <v>36.31</v>
      </c>
      <c r="AS60" s="52"/>
      <c r="AT60" s="52"/>
      <c r="AU60" s="52"/>
      <c r="AV60" s="52"/>
      <c r="AW60" s="52"/>
      <c r="AX60" s="52"/>
      <c r="AY60" s="52"/>
      <c r="AZ60" s="52"/>
    </row>
    <row r="61" spans="1:68">
      <c r="A61" s="12"/>
      <c r="B61" s="12"/>
      <c r="C61" s="8" t="s">
        <v>171</v>
      </c>
      <c r="D61" s="8"/>
      <c r="E61" s="34" t="s">
        <v>92</v>
      </c>
      <c r="F61" s="39">
        <v>11.93</v>
      </c>
      <c r="G61" s="39">
        <v>13.05</v>
      </c>
      <c r="H61" s="39">
        <v>15.19</v>
      </c>
      <c r="I61" s="39">
        <v>21</v>
      </c>
      <c r="J61" s="39">
        <v>27.18</v>
      </c>
      <c r="K61" s="39">
        <v>34.770000000000003</v>
      </c>
      <c r="L61" s="39">
        <v>40.86</v>
      </c>
      <c r="M61" s="39">
        <v>45.99</v>
      </c>
      <c r="N61" s="39">
        <v>50.06</v>
      </c>
      <c r="O61" s="39">
        <v>52</v>
      </c>
      <c r="P61" s="39">
        <v>53.61</v>
      </c>
      <c r="Q61" s="39">
        <v>55.03</v>
      </c>
      <c r="R61" s="39">
        <v>56.4</v>
      </c>
      <c r="S61" s="39">
        <v>57.71</v>
      </c>
      <c r="T61" s="39">
        <v>58.92</v>
      </c>
      <c r="U61" s="39">
        <v>59.77</v>
      </c>
      <c r="V61" s="39">
        <v>60.77</v>
      </c>
      <c r="W61" s="39">
        <v>61.65</v>
      </c>
      <c r="X61" s="39">
        <v>62.46</v>
      </c>
      <c r="Y61" s="39">
        <v>63.25</v>
      </c>
      <c r="Z61" s="39">
        <v>64.34</v>
      </c>
      <c r="AA61" s="39">
        <v>65.349999999999994</v>
      </c>
      <c r="AB61" s="39">
        <v>67.989999999999995</v>
      </c>
      <c r="AC61" s="39">
        <v>70.599999999999994</v>
      </c>
      <c r="AD61" s="39">
        <v>73.53</v>
      </c>
      <c r="AE61" s="39">
        <v>76.709999999999994</v>
      </c>
      <c r="AF61" s="39">
        <v>79.72</v>
      </c>
      <c r="AG61" s="39">
        <v>82.42</v>
      </c>
      <c r="AH61" s="39">
        <v>84.66</v>
      </c>
      <c r="AI61" s="39">
        <v>85.22</v>
      </c>
      <c r="AJ61" s="39">
        <v>85.38</v>
      </c>
      <c r="AK61" s="39">
        <v>85.51</v>
      </c>
      <c r="AL61" s="39">
        <v>85.96</v>
      </c>
      <c r="AM61" s="39">
        <v>86.32</v>
      </c>
      <c r="AN61" s="39">
        <v>86.4</v>
      </c>
      <c r="AO61" s="39">
        <v>86.59</v>
      </c>
      <c r="AP61" s="39">
        <v>86.87</v>
      </c>
      <c r="AQ61" s="39">
        <v>86.97</v>
      </c>
      <c r="AR61" s="39">
        <v>87.22</v>
      </c>
      <c r="AS61" s="52"/>
      <c r="AT61" s="52"/>
      <c r="AU61" s="52"/>
      <c r="AV61" s="52"/>
      <c r="AW61" s="52"/>
      <c r="AX61" s="52"/>
      <c r="AY61" s="52"/>
      <c r="AZ61" s="52"/>
    </row>
    <row r="62" spans="1:68">
      <c r="A62" s="12"/>
      <c r="B62" s="12"/>
      <c r="C62" s="8" t="s">
        <v>172</v>
      </c>
      <c r="D62" s="8"/>
      <c r="E62" s="34" t="s">
        <v>92</v>
      </c>
      <c r="F62" s="39">
        <v>1.71</v>
      </c>
      <c r="G62" s="39">
        <v>1.72</v>
      </c>
      <c r="H62" s="39">
        <v>1.74</v>
      </c>
      <c r="I62" s="39">
        <v>1.75</v>
      </c>
      <c r="J62" s="39">
        <v>1.77</v>
      </c>
      <c r="K62" s="39">
        <v>1.79</v>
      </c>
      <c r="L62" s="39">
        <v>1.8</v>
      </c>
      <c r="M62" s="39">
        <v>1.82</v>
      </c>
      <c r="N62" s="39">
        <v>1.84</v>
      </c>
      <c r="O62" s="39">
        <v>1.86</v>
      </c>
      <c r="P62" s="39">
        <v>1.87</v>
      </c>
      <c r="Q62" s="39">
        <v>1.87</v>
      </c>
      <c r="R62" s="39">
        <v>1.87</v>
      </c>
      <c r="S62" s="39">
        <v>1.87</v>
      </c>
      <c r="T62" s="39">
        <v>1.87</v>
      </c>
      <c r="U62" s="39">
        <v>1.87</v>
      </c>
      <c r="V62" s="39">
        <v>1.87</v>
      </c>
      <c r="W62" s="39">
        <v>1.87</v>
      </c>
      <c r="X62" s="39">
        <v>1.87</v>
      </c>
      <c r="Y62" s="39">
        <v>1.87</v>
      </c>
      <c r="Z62" s="39">
        <v>1.87</v>
      </c>
      <c r="AA62" s="39">
        <v>1.87</v>
      </c>
      <c r="AB62" s="39">
        <v>1.87</v>
      </c>
      <c r="AC62" s="39">
        <v>1.87</v>
      </c>
      <c r="AD62" s="39">
        <v>1.87</v>
      </c>
      <c r="AE62" s="39">
        <v>1.87</v>
      </c>
      <c r="AF62" s="39">
        <v>1.87</v>
      </c>
      <c r="AG62" s="39">
        <v>1.87</v>
      </c>
      <c r="AH62" s="39">
        <v>1.87</v>
      </c>
      <c r="AI62" s="39">
        <v>1.87</v>
      </c>
      <c r="AJ62" s="39">
        <v>1.87</v>
      </c>
      <c r="AK62" s="39">
        <v>1.87</v>
      </c>
      <c r="AL62" s="39">
        <v>1.87</v>
      </c>
      <c r="AM62" s="39">
        <v>1.87</v>
      </c>
      <c r="AN62" s="39">
        <v>1.87</v>
      </c>
      <c r="AO62" s="39">
        <v>1.87</v>
      </c>
      <c r="AP62" s="39">
        <v>1.87</v>
      </c>
      <c r="AQ62" s="39">
        <v>1.87</v>
      </c>
      <c r="AR62" s="39">
        <v>1.87</v>
      </c>
      <c r="AS62" s="52"/>
      <c r="AT62" s="52"/>
      <c r="AU62" s="52"/>
      <c r="AV62" s="52"/>
      <c r="AW62" s="52"/>
      <c r="AX62" s="52"/>
      <c r="AY62" s="52"/>
      <c r="AZ62" s="52"/>
    </row>
    <row r="63" spans="1:68">
      <c r="A63" s="40"/>
      <c r="B63" s="12"/>
      <c r="C63" s="8" t="s">
        <v>173</v>
      </c>
      <c r="D63" s="8"/>
      <c r="E63" s="34" t="s">
        <v>92</v>
      </c>
      <c r="F63" s="39">
        <v>0</v>
      </c>
      <c r="G63" s="39">
        <v>0</v>
      </c>
      <c r="H63" s="39">
        <v>0</v>
      </c>
      <c r="I63" s="39">
        <v>0</v>
      </c>
      <c r="J63" s="39">
        <v>0</v>
      </c>
      <c r="K63" s="39">
        <v>0</v>
      </c>
      <c r="L63" s="39">
        <v>0</v>
      </c>
      <c r="M63" s="39">
        <v>0</v>
      </c>
      <c r="N63" s="39">
        <v>0.1</v>
      </c>
      <c r="O63" s="39">
        <v>0.68</v>
      </c>
      <c r="P63" s="39">
        <v>1.26</v>
      </c>
      <c r="Q63" s="39">
        <v>1.26</v>
      </c>
      <c r="R63" s="39">
        <v>1.84</v>
      </c>
      <c r="S63" s="39">
        <v>2.42</v>
      </c>
      <c r="T63" s="39">
        <v>2.72</v>
      </c>
      <c r="U63" s="39">
        <v>2.72</v>
      </c>
      <c r="V63" s="39">
        <v>2.72</v>
      </c>
      <c r="W63" s="39">
        <v>2.72</v>
      </c>
      <c r="X63" s="39">
        <v>3.02</v>
      </c>
      <c r="Y63" s="39">
        <v>3.02</v>
      </c>
      <c r="Z63" s="39">
        <v>3.02</v>
      </c>
      <c r="AA63" s="39">
        <v>3.52</v>
      </c>
      <c r="AB63" s="39">
        <v>3.52</v>
      </c>
      <c r="AC63" s="39">
        <v>3.52</v>
      </c>
      <c r="AD63" s="39">
        <v>4.0199999999999996</v>
      </c>
      <c r="AE63" s="39">
        <v>4.0199999999999996</v>
      </c>
      <c r="AF63" s="39">
        <v>4.5199999999999996</v>
      </c>
      <c r="AG63" s="39">
        <v>4.5199999999999996</v>
      </c>
      <c r="AH63" s="39">
        <v>4.5199999999999996</v>
      </c>
      <c r="AI63" s="39">
        <v>4.5199999999999996</v>
      </c>
      <c r="AJ63" s="39">
        <v>5</v>
      </c>
      <c r="AK63" s="39">
        <v>5</v>
      </c>
      <c r="AL63" s="39">
        <v>5</v>
      </c>
      <c r="AM63" s="39">
        <v>5</v>
      </c>
      <c r="AN63" s="39">
        <v>5</v>
      </c>
      <c r="AO63" s="39">
        <v>5</v>
      </c>
      <c r="AP63" s="39">
        <v>5</v>
      </c>
      <c r="AQ63" s="39">
        <v>5</v>
      </c>
      <c r="AR63" s="39">
        <v>5</v>
      </c>
      <c r="AS63" s="52"/>
      <c r="AT63" s="52"/>
      <c r="AU63" s="52"/>
      <c r="AV63" s="52"/>
      <c r="AW63" s="52"/>
      <c r="AX63" s="52"/>
      <c r="AY63" s="52"/>
      <c r="AZ63" s="52"/>
    </row>
    <row r="64" spans="1:68">
      <c r="A64" s="40"/>
      <c r="B64" s="12"/>
      <c r="C64" s="8" t="s">
        <v>174</v>
      </c>
      <c r="D64" s="8"/>
      <c r="E64" s="34" t="s">
        <v>92</v>
      </c>
      <c r="F64" s="39">
        <v>6.53</v>
      </c>
      <c r="G64" s="39">
        <v>6.71</v>
      </c>
      <c r="H64" s="39">
        <v>6.81</v>
      </c>
      <c r="I64" s="39">
        <v>6.84</v>
      </c>
      <c r="J64" s="39">
        <v>6.84</v>
      </c>
      <c r="K64" s="39">
        <v>6.3</v>
      </c>
      <c r="L64" s="39">
        <v>5.01</v>
      </c>
      <c r="M64" s="39">
        <v>4.96</v>
      </c>
      <c r="N64" s="39">
        <v>4.95</v>
      </c>
      <c r="O64" s="39">
        <v>4.95</v>
      </c>
      <c r="P64" s="39">
        <v>4.88</v>
      </c>
      <c r="Q64" s="39">
        <v>4.88</v>
      </c>
      <c r="R64" s="39">
        <v>4.88</v>
      </c>
      <c r="S64" s="39">
        <v>4.58</v>
      </c>
      <c r="T64" s="39">
        <v>3.27</v>
      </c>
      <c r="U64" s="39">
        <v>3.27</v>
      </c>
      <c r="V64" s="39">
        <v>3.27</v>
      </c>
      <c r="W64" s="39">
        <v>3.27</v>
      </c>
      <c r="X64" s="39">
        <v>3.27</v>
      </c>
      <c r="Y64" s="39">
        <v>3.27</v>
      </c>
      <c r="Z64" s="39">
        <v>3.27</v>
      </c>
      <c r="AA64" s="39">
        <v>3.27</v>
      </c>
      <c r="AB64" s="39">
        <v>3.27</v>
      </c>
      <c r="AC64" s="39">
        <v>3.27</v>
      </c>
      <c r="AD64" s="39">
        <v>3.27</v>
      </c>
      <c r="AE64" s="39">
        <v>3.27</v>
      </c>
      <c r="AF64" s="39">
        <v>3.27</v>
      </c>
      <c r="AG64" s="39">
        <v>3.27</v>
      </c>
      <c r="AH64" s="39">
        <v>3.27</v>
      </c>
      <c r="AI64" s="39">
        <v>3.27</v>
      </c>
      <c r="AJ64" s="39">
        <v>3.27</v>
      </c>
      <c r="AK64" s="39">
        <v>3.27</v>
      </c>
      <c r="AL64" s="39">
        <v>3.27</v>
      </c>
      <c r="AM64" s="39">
        <v>3.27</v>
      </c>
      <c r="AN64" s="39">
        <v>3.27</v>
      </c>
      <c r="AO64" s="39">
        <v>3.27</v>
      </c>
      <c r="AP64" s="39">
        <v>3.27</v>
      </c>
      <c r="AQ64" s="39">
        <v>3.27</v>
      </c>
      <c r="AR64" s="39">
        <v>3.27</v>
      </c>
      <c r="AS64" s="52"/>
      <c r="AT64" s="52"/>
      <c r="AU64" s="52"/>
      <c r="AV64" s="52"/>
      <c r="AW64" s="52"/>
      <c r="AX64" s="52"/>
      <c r="AY64" s="52"/>
      <c r="AZ64" s="52"/>
    </row>
    <row r="65" spans="1:68">
      <c r="A65" s="40"/>
      <c r="B65" s="12"/>
      <c r="C65" s="8" t="s">
        <v>163</v>
      </c>
      <c r="D65" s="8"/>
      <c r="E65" s="34" t="s">
        <v>92</v>
      </c>
      <c r="F65" s="39">
        <v>13.6</v>
      </c>
      <c r="G65" s="39">
        <v>13.98</v>
      </c>
      <c r="H65" s="39">
        <v>18.02</v>
      </c>
      <c r="I65" s="39">
        <v>22.02</v>
      </c>
      <c r="J65" s="39">
        <v>27.02</v>
      </c>
      <c r="K65" s="39">
        <v>31.02</v>
      </c>
      <c r="L65" s="39">
        <v>35.020000000000003</v>
      </c>
      <c r="M65" s="39">
        <v>39.020000000000003</v>
      </c>
      <c r="N65" s="39">
        <v>45.02</v>
      </c>
      <c r="O65" s="39">
        <v>50.02</v>
      </c>
      <c r="P65" s="39">
        <v>57.02</v>
      </c>
      <c r="Q65" s="39">
        <v>62.02</v>
      </c>
      <c r="R65" s="39">
        <v>66.02</v>
      </c>
      <c r="S65" s="39">
        <v>70.069999999999993</v>
      </c>
      <c r="T65" s="39">
        <v>71.22</v>
      </c>
      <c r="U65" s="39">
        <v>72.37</v>
      </c>
      <c r="V65" s="39">
        <v>73.91</v>
      </c>
      <c r="W65" s="39">
        <v>75.959999999999994</v>
      </c>
      <c r="X65" s="39">
        <v>78.010000000000005</v>
      </c>
      <c r="Y65" s="39">
        <v>80.06</v>
      </c>
      <c r="Z65" s="39">
        <v>82.11</v>
      </c>
      <c r="AA65" s="39">
        <v>84.6</v>
      </c>
      <c r="AB65" s="39">
        <v>86.59</v>
      </c>
      <c r="AC65" s="39">
        <v>89.39</v>
      </c>
      <c r="AD65" s="39">
        <v>92.2</v>
      </c>
      <c r="AE65" s="39">
        <v>93.59</v>
      </c>
      <c r="AF65" s="39">
        <v>94.98</v>
      </c>
      <c r="AG65" s="39">
        <v>95.63</v>
      </c>
      <c r="AH65" s="39">
        <v>96.28</v>
      </c>
      <c r="AI65" s="39">
        <v>96.53</v>
      </c>
      <c r="AJ65" s="39">
        <v>96.78</v>
      </c>
      <c r="AK65" s="39">
        <v>97.03</v>
      </c>
      <c r="AL65" s="39">
        <v>97.27</v>
      </c>
      <c r="AM65" s="39">
        <v>97.47</v>
      </c>
      <c r="AN65" s="39">
        <v>97.66</v>
      </c>
      <c r="AO65" s="39">
        <v>97.85</v>
      </c>
      <c r="AP65" s="39">
        <v>98.04</v>
      </c>
      <c r="AQ65" s="39">
        <v>98.23</v>
      </c>
      <c r="AR65" s="39">
        <v>98.43</v>
      </c>
      <c r="AS65" s="52"/>
      <c r="AT65" s="52"/>
      <c r="AU65" s="52"/>
      <c r="AV65" s="52"/>
      <c r="AW65" s="52"/>
      <c r="AX65" s="52"/>
      <c r="AY65" s="52"/>
      <c r="AZ65" s="52"/>
    </row>
    <row r="66" spans="1:68">
      <c r="A66" s="40"/>
      <c r="B66" s="12"/>
      <c r="C66" s="8" t="s">
        <v>175</v>
      </c>
      <c r="D66" s="8"/>
      <c r="E66" s="34" t="s">
        <v>92</v>
      </c>
      <c r="F66" s="39">
        <v>2.63</v>
      </c>
      <c r="G66" s="39">
        <v>2.63</v>
      </c>
      <c r="H66" s="39">
        <v>2.63</v>
      </c>
      <c r="I66" s="39">
        <v>2.72</v>
      </c>
      <c r="J66" s="39">
        <v>2.72</v>
      </c>
      <c r="K66" s="39">
        <v>2.72</v>
      </c>
      <c r="L66" s="39">
        <v>2.72</v>
      </c>
      <c r="M66" s="39">
        <v>2.72</v>
      </c>
      <c r="N66" s="39">
        <v>2.72</v>
      </c>
      <c r="O66" s="39">
        <v>2.72</v>
      </c>
      <c r="P66" s="39">
        <v>2.72</v>
      </c>
      <c r="Q66" s="39">
        <v>2.72</v>
      </c>
      <c r="R66" s="39">
        <v>2.72</v>
      </c>
      <c r="S66" s="39">
        <v>0</v>
      </c>
      <c r="T66" s="39">
        <v>0</v>
      </c>
      <c r="U66" s="39">
        <v>0</v>
      </c>
      <c r="V66" s="39">
        <v>0</v>
      </c>
      <c r="W66" s="39">
        <v>0</v>
      </c>
      <c r="X66" s="39">
        <v>0</v>
      </c>
      <c r="Y66" s="39">
        <v>0</v>
      </c>
      <c r="Z66" s="39">
        <v>0</v>
      </c>
      <c r="AA66" s="39">
        <v>0</v>
      </c>
      <c r="AB66" s="39">
        <v>0</v>
      </c>
      <c r="AC66" s="39">
        <v>0</v>
      </c>
      <c r="AD66" s="39">
        <v>0</v>
      </c>
      <c r="AE66" s="39">
        <v>0</v>
      </c>
      <c r="AF66" s="39">
        <v>0</v>
      </c>
      <c r="AG66" s="39">
        <v>0</v>
      </c>
      <c r="AH66" s="39">
        <v>0</v>
      </c>
      <c r="AI66" s="39">
        <v>0</v>
      </c>
      <c r="AJ66" s="39">
        <v>0</v>
      </c>
      <c r="AK66" s="39">
        <v>0</v>
      </c>
      <c r="AL66" s="39">
        <v>0</v>
      </c>
      <c r="AM66" s="39">
        <v>0</v>
      </c>
      <c r="AN66" s="39">
        <v>0</v>
      </c>
      <c r="AO66" s="39">
        <v>0</v>
      </c>
      <c r="AP66" s="39">
        <v>0</v>
      </c>
      <c r="AQ66" s="39">
        <v>0</v>
      </c>
      <c r="AR66" s="39">
        <v>0</v>
      </c>
      <c r="AS66" s="52"/>
      <c r="AT66" s="52"/>
      <c r="AU66" s="52"/>
      <c r="AV66" s="52"/>
      <c r="AW66" s="52"/>
      <c r="AX66" s="52"/>
      <c r="AY66" s="52"/>
      <c r="AZ66" s="52"/>
    </row>
    <row r="67" spans="1:68">
      <c r="A67" s="40"/>
      <c r="B67" s="12"/>
      <c r="C67" s="8" t="s">
        <v>176</v>
      </c>
      <c r="D67" s="8"/>
      <c r="E67" s="34" t="s">
        <v>92</v>
      </c>
      <c r="F67" s="39">
        <v>0</v>
      </c>
      <c r="G67" s="39">
        <v>0</v>
      </c>
      <c r="H67" s="39">
        <v>0</v>
      </c>
      <c r="I67" s="39">
        <v>0.2</v>
      </c>
      <c r="J67" s="39">
        <v>0.4</v>
      </c>
      <c r="K67" s="39">
        <v>0.4</v>
      </c>
      <c r="L67" s="39">
        <v>0.8</v>
      </c>
      <c r="M67" s="39">
        <v>0.8</v>
      </c>
      <c r="N67" s="39">
        <v>1.2</v>
      </c>
      <c r="O67" s="39">
        <v>1.2</v>
      </c>
      <c r="P67" s="39">
        <v>1.6</v>
      </c>
      <c r="Q67" s="39">
        <v>1.6</v>
      </c>
      <c r="R67" s="39">
        <v>2</v>
      </c>
      <c r="S67" s="39">
        <v>3</v>
      </c>
      <c r="T67" s="39">
        <v>3.6</v>
      </c>
      <c r="U67" s="39">
        <v>4.2</v>
      </c>
      <c r="V67" s="39">
        <v>4.4000000000000004</v>
      </c>
      <c r="W67" s="39">
        <v>5</v>
      </c>
      <c r="X67" s="39">
        <v>5.6</v>
      </c>
      <c r="Y67" s="39">
        <v>5.8</v>
      </c>
      <c r="Z67" s="39">
        <v>6.4</v>
      </c>
      <c r="AA67" s="39">
        <v>7.1</v>
      </c>
      <c r="AB67" s="39">
        <v>7.9</v>
      </c>
      <c r="AC67" s="39">
        <v>8.6999999999999993</v>
      </c>
      <c r="AD67" s="39">
        <v>9.6999999999999993</v>
      </c>
      <c r="AE67" s="39">
        <v>10.4</v>
      </c>
      <c r="AF67" s="39">
        <v>11.4</v>
      </c>
      <c r="AG67" s="39">
        <v>12.1</v>
      </c>
      <c r="AH67" s="39">
        <v>12.8</v>
      </c>
      <c r="AI67" s="39">
        <v>12.8</v>
      </c>
      <c r="AJ67" s="39">
        <v>13.4</v>
      </c>
      <c r="AK67" s="39">
        <v>14</v>
      </c>
      <c r="AL67" s="39">
        <v>14.3</v>
      </c>
      <c r="AM67" s="39">
        <v>15.2</v>
      </c>
      <c r="AN67" s="39">
        <v>15.8</v>
      </c>
      <c r="AO67" s="39">
        <v>16.399999999999999</v>
      </c>
      <c r="AP67" s="39">
        <v>17</v>
      </c>
      <c r="AQ67" s="39">
        <v>17.3</v>
      </c>
      <c r="AR67" s="39">
        <v>17.899999999999999</v>
      </c>
      <c r="AS67" s="52"/>
      <c r="AT67" s="52"/>
      <c r="AU67" s="52"/>
      <c r="AV67" s="52"/>
      <c r="AW67" s="52"/>
      <c r="AX67" s="52"/>
      <c r="AY67" s="52"/>
      <c r="AZ67" s="52"/>
    </row>
    <row r="68" spans="1:68">
      <c r="A68" s="40"/>
      <c r="B68" s="12"/>
      <c r="C68" s="8" t="s">
        <v>177</v>
      </c>
      <c r="D68" s="8"/>
      <c r="E68" s="34" t="s">
        <v>92</v>
      </c>
      <c r="F68" s="39">
        <v>0</v>
      </c>
      <c r="G68" s="39">
        <v>0</v>
      </c>
      <c r="H68" s="39">
        <v>0</v>
      </c>
      <c r="I68" s="39">
        <v>0.74</v>
      </c>
      <c r="J68" s="39">
        <v>2.16</v>
      </c>
      <c r="K68" s="39">
        <v>3.46</v>
      </c>
      <c r="L68" s="39">
        <v>5.45</v>
      </c>
      <c r="M68" s="39">
        <v>5.45</v>
      </c>
      <c r="N68" s="39">
        <v>7.27</v>
      </c>
      <c r="O68" s="39">
        <v>8.61</v>
      </c>
      <c r="P68" s="39">
        <v>10.02</v>
      </c>
      <c r="Q68" s="39">
        <v>12.06</v>
      </c>
      <c r="R68" s="39">
        <v>15.6</v>
      </c>
      <c r="S68" s="39">
        <v>19.29</v>
      </c>
      <c r="T68" s="39">
        <v>20.09</v>
      </c>
      <c r="U68" s="39">
        <v>20.29</v>
      </c>
      <c r="V68" s="39">
        <v>20.59</v>
      </c>
      <c r="W68" s="39">
        <v>20.79</v>
      </c>
      <c r="X68" s="39">
        <v>20.99</v>
      </c>
      <c r="Y68" s="39">
        <v>21.39</v>
      </c>
      <c r="Z68" s="39">
        <v>21.79</v>
      </c>
      <c r="AA68" s="39">
        <v>22.19</v>
      </c>
      <c r="AB68" s="39">
        <v>22.69</v>
      </c>
      <c r="AC68" s="39">
        <v>22.96</v>
      </c>
      <c r="AD68" s="39">
        <v>23.69</v>
      </c>
      <c r="AE68" s="39">
        <v>24.69</v>
      </c>
      <c r="AF68" s="39">
        <v>25.5</v>
      </c>
      <c r="AG68" s="39">
        <v>26.41</v>
      </c>
      <c r="AH68" s="39">
        <v>27.49</v>
      </c>
      <c r="AI68" s="39">
        <v>28.09</v>
      </c>
      <c r="AJ68" s="39">
        <v>28.69</v>
      </c>
      <c r="AK68" s="39">
        <v>29.19</v>
      </c>
      <c r="AL68" s="39">
        <v>29.59</v>
      </c>
      <c r="AM68" s="39">
        <v>29.89</v>
      </c>
      <c r="AN68" s="39">
        <v>29.89</v>
      </c>
      <c r="AO68" s="39">
        <v>29.89</v>
      </c>
      <c r="AP68" s="39">
        <v>29.89</v>
      </c>
      <c r="AQ68" s="39">
        <v>29.89</v>
      </c>
      <c r="AR68" s="39">
        <v>29.89</v>
      </c>
      <c r="AS68" s="52"/>
      <c r="AT68" s="52"/>
      <c r="AU68" s="52"/>
      <c r="AV68" s="52"/>
      <c r="AW68" s="52"/>
      <c r="AX68" s="52"/>
      <c r="AY68" s="52"/>
      <c r="AZ68" s="52"/>
    </row>
    <row r="69" spans="1:68">
      <c r="A69" s="40"/>
      <c r="B69" s="12"/>
      <c r="C69" s="8" t="s">
        <v>178</v>
      </c>
      <c r="D69" s="8"/>
      <c r="E69" s="34" t="s">
        <v>92</v>
      </c>
      <c r="F69" s="39">
        <v>29.87</v>
      </c>
      <c r="G69" s="39">
        <v>29.15</v>
      </c>
      <c r="H69" s="39">
        <v>28.05</v>
      </c>
      <c r="I69" s="39">
        <v>27.13</v>
      </c>
      <c r="J69" s="39">
        <v>23.35</v>
      </c>
      <c r="K69" s="39">
        <v>23.26</v>
      </c>
      <c r="L69" s="39">
        <v>20.48</v>
      </c>
      <c r="M69" s="39">
        <v>18.82</v>
      </c>
      <c r="N69" s="39">
        <v>15.8</v>
      </c>
      <c r="O69" s="39">
        <v>12.61</v>
      </c>
      <c r="P69" s="39">
        <v>11.7</v>
      </c>
      <c r="Q69" s="39">
        <v>10.81</v>
      </c>
      <c r="R69" s="39">
        <v>5.51</v>
      </c>
      <c r="S69" s="39">
        <v>0.04</v>
      </c>
      <c r="T69" s="39">
        <v>0.04</v>
      </c>
      <c r="U69" s="39">
        <v>0.04</v>
      </c>
      <c r="V69" s="39">
        <v>0.04</v>
      </c>
      <c r="W69" s="39">
        <v>0.04</v>
      </c>
      <c r="X69" s="39">
        <v>0.04</v>
      </c>
      <c r="Y69" s="39">
        <v>0.04</v>
      </c>
      <c r="Z69" s="39">
        <v>0.04</v>
      </c>
      <c r="AA69" s="39">
        <v>0.04</v>
      </c>
      <c r="AB69" s="39">
        <v>0.04</v>
      </c>
      <c r="AC69" s="39">
        <v>0.04</v>
      </c>
      <c r="AD69" s="39">
        <v>0.04</v>
      </c>
      <c r="AE69" s="39">
        <v>0.04</v>
      </c>
      <c r="AF69" s="39">
        <v>0.04</v>
      </c>
      <c r="AG69" s="39">
        <v>0.04</v>
      </c>
      <c r="AH69" s="39">
        <v>0.04</v>
      </c>
      <c r="AI69" s="39">
        <v>0.04</v>
      </c>
      <c r="AJ69" s="39">
        <v>0.04</v>
      </c>
      <c r="AK69" s="39">
        <v>0.04</v>
      </c>
      <c r="AL69" s="39">
        <v>0.04</v>
      </c>
      <c r="AM69" s="39">
        <v>0.04</v>
      </c>
      <c r="AN69" s="39">
        <v>0.04</v>
      </c>
      <c r="AO69" s="39">
        <v>0.04</v>
      </c>
      <c r="AP69" s="39">
        <v>0.04</v>
      </c>
      <c r="AQ69" s="39">
        <v>0.04</v>
      </c>
      <c r="AR69" s="39">
        <v>0.04</v>
      </c>
      <c r="AS69" s="52"/>
      <c r="AT69" s="52"/>
      <c r="AU69" s="52"/>
      <c r="AV69" s="52"/>
      <c r="AW69" s="52"/>
      <c r="AX69" s="52"/>
      <c r="AY69" s="52"/>
      <c r="AZ69" s="52"/>
    </row>
    <row r="70" spans="1:68">
      <c r="A70" s="40"/>
      <c r="B70" s="12"/>
      <c r="C70" s="8" t="s">
        <v>179</v>
      </c>
      <c r="D70" s="8"/>
      <c r="E70" s="34" t="s">
        <v>92</v>
      </c>
      <c r="F70" s="39">
        <v>4.26</v>
      </c>
      <c r="G70" s="39">
        <v>1.54</v>
      </c>
      <c r="H70" s="39">
        <v>1.54</v>
      </c>
      <c r="I70" s="39">
        <v>0</v>
      </c>
      <c r="J70" s="39">
        <v>0</v>
      </c>
      <c r="K70" s="39">
        <v>0</v>
      </c>
      <c r="L70" s="39">
        <v>0</v>
      </c>
      <c r="M70" s="39">
        <v>0</v>
      </c>
      <c r="N70" s="39">
        <v>0</v>
      </c>
      <c r="O70" s="39">
        <v>0</v>
      </c>
      <c r="P70" s="39">
        <v>0</v>
      </c>
      <c r="Q70" s="39">
        <v>0</v>
      </c>
      <c r="R70" s="39">
        <v>0</v>
      </c>
      <c r="S70" s="39">
        <v>0</v>
      </c>
      <c r="T70" s="39">
        <v>0</v>
      </c>
      <c r="U70" s="39">
        <v>0</v>
      </c>
      <c r="V70" s="39">
        <v>0</v>
      </c>
      <c r="W70" s="39">
        <v>0</v>
      </c>
      <c r="X70" s="39">
        <v>0</v>
      </c>
      <c r="Y70" s="39">
        <v>0</v>
      </c>
      <c r="Z70" s="39">
        <v>0</v>
      </c>
      <c r="AA70" s="39">
        <v>0</v>
      </c>
      <c r="AB70" s="39">
        <v>0</v>
      </c>
      <c r="AC70" s="39">
        <v>0</v>
      </c>
      <c r="AD70" s="39">
        <v>0</v>
      </c>
      <c r="AE70" s="39">
        <v>0</v>
      </c>
      <c r="AF70" s="39">
        <v>0</v>
      </c>
      <c r="AG70" s="39">
        <v>0</v>
      </c>
      <c r="AH70" s="39">
        <v>0</v>
      </c>
      <c r="AI70" s="39">
        <v>0</v>
      </c>
      <c r="AJ70" s="39">
        <v>0</v>
      </c>
      <c r="AK70" s="39">
        <v>0</v>
      </c>
      <c r="AL70" s="39">
        <v>0</v>
      </c>
      <c r="AM70" s="39">
        <v>0</v>
      </c>
      <c r="AN70" s="39">
        <v>0</v>
      </c>
      <c r="AO70" s="39">
        <v>0</v>
      </c>
      <c r="AP70" s="39">
        <v>0</v>
      </c>
      <c r="AQ70" s="39">
        <v>0</v>
      </c>
      <c r="AR70" s="39">
        <v>0</v>
      </c>
      <c r="AS70" s="52"/>
      <c r="AT70" s="52"/>
      <c r="AU70" s="52"/>
      <c r="AV70" s="52"/>
      <c r="AW70" s="52"/>
      <c r="AX70" s="52"/>
      <c r="AY70" s="52"/>
      <c r="AZ70" s="52"/>
    </row>
    <row r="71" spans="1:68">
      <c r="A71" s="40"/>
      <c r="B71" s="12"/>
      <c r="C71" s="8" t="s">
        <v>180</v>
      </c>
      <c r="D71" s="8"/>
      <c r="E71" s="34" t="s">
        <v>92</v>
      </c>
      <c r="F71" s="39">
        <v>7.15</v>
      </c>
      <c r="G71" s="39">
        <v>6.09</v>
      </c>
      <c r="H71" s="39">
        <v>4.88</v>
      </c>
      <c r="I71" s="39">
        <v>3.67</v>
      </c>
      <c r="J71" s="39">
        <v>3.67</v>
      </c>
      <c r="K71" s="39">
        <v>2.4500000000000002</v>
      </c>
      <c r="L71" s="39">
        <v>2.9</v>
      </c>
      <c r="M71" s="39">
        <v>4.57</v>
      </c>
      <c r="N71" s="39">
        <v>4.57</v>
      </c>
      <c r="O71" s="39">
        <v>4.57</v>
      </c>
      <c r="P71" s="39">
        <v>4.57</v>
      </c>
      <c r="Q71" s="39">
        <v>4.57</v>
      </c>
      <c r="R71" s="39">
        <v>6.24</v>
      </c>
      <c r="S71" s="39">
        <v>7.91</v>
      </c>
      <c r="T71" s="39">
        <v>7.91</v>
      </c>
      <c r="U71" s="39">
        <v>7.91</v>
      </c>
      <c r="V71" s="39">
        <v>7.91</v>
      </c>
      <c r="W71" s="39">
        <v>7.91</v>
      </c>
      <c r="X71" s="39">
        <v>7.91</v>
      </c>
      <c r="Y71" s="39">
        <v>7.91</v>
      </c>
      <c r="Z71" s="39">
        <v>7.91</v>
      </c>
      <c r="AA71" s="39">
        <v>7.91</v>
      </c>
      <c r="AB71" s="39">
        <v>7.91</v>
      </c>
      <c r="AC71" s="39">
        <v>7.91</v>
      </c>
      <c r="AD71" s="39">
        <v>7.91</v>
      </c>
      <c r="AE71" s="39">
        <v>7.91</v>
      </c>
      <c r="AF71" s="39">
        <v>7.91</v>
      </c>
      <c r="AG71" s="39">
        <v>7.91</v>
      </c>
      <c r="AH71" s="39">
        <v>7.91</v>
      </c>
      <c r="AI71" s="39">
        <v>7.91</v>
      </c>
      <c r="AJ71" s="39">
        <v>7.91</v>
      </c>
      <c r="AK71" s="39">
        <v>7.91</v>
      </c>
      <c r="AL71" s="39">
        <v>7.91</v>
      </c>
      <c r="AM71" s="39">
        <v>6.68</v>
      </c>
      <c r="AN71" s="39">
        <v>6.68</v>
      </c>
      <c r="AO71" s="39">
        <v>6.68</v>
      </c>
      <c r="AP71" s="39">
        <v>6.68</v>
      </c>
      <c r="AQ71" s="39">
        <v>6.68</v>
      </c>
      <c r="AR71" s="39">
        <v>6.68</v>
      </c>
      <c r="AS71" s="52"/>
      <c r="AT71" s="52"/>
      <c r="AU71" s="52"/>
      <c r="AV71" s="52"/>
      <c r="AW71" s="52"/>
      <c r="AX71" s="52"/>
      <c r="AY71" s="52"/>
      <c r="AZ71" s="52"/>
    </row>
    <row r="72" spans="1:68">
      <c r="A72" s="12"/>
      <c r="B72" s="37" t="s">
        <v>181</v>
      </c>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row>
    <row r="73" spans="1:68">
      <c r="A73" s="12"/>
      <c r="C73" s="8"/>
      <c r="D73" s="8"/>
      <c r="E73" s="8"/>
      <c r="F73" s="43"/>
      <c r="G73" s="43"/>
      <c r="H73" s="43"/>
      <c r="I73" s="43"/>
      <c r="J73" s="43"/>
      <c r="K73" s="43"/>
      <c r="L73" s="43"/>
      <c r="M73" s="43"/>
      <c r="N73" s="43"/>
      <c r="O73" s="43"/>
      <c r="P73" s="43"/>
      <c r="Q73" s="43"/>
      <c r="R73" s="43"/>
      <c r="S73" s="43"/>
      <c r="T73" s="43"/>
      <c r="U73" s="43"/>
      <c r="V73" s="43"/>
      <c r="W73" s="43"/>
      <c r="X73" s="43"/>
      <c r="Y73" s="43"/>
      <c r="Z73" s="43"/>
      <c r="AA73" s="43"/>
      <c r="AB73" s="43"/>
      <c r="AC73" s="43"/>
      <c r="AD73" s="43"/>
      <c r="AE73" s="43"/>
      <c r="AF73" s="43"/>
      <c r="AG73" s="43"/>
      <c r="AH73" s="43"/>
      <c r="AI73" s="43"/>
      <c r="AJ73" s="43"/>
      <c r="AK73" s="43"/>
      <c r="AL73" s="43"/>
      <c r="AM73" s="43"/>
      <c r="AN73" s="43"/>
      <c r="AO73" s="43"/>
      <c r="AP73" s="43"/>
      <c r="AQ73" s="43"/>
      <c r="AR73" s="43"/>
    </row>
    <row r="74" spans="1:68">
      <c r="A74" s="32"/>
      <c r="B74" s="32"/>
      <c r="C74" s="32" t="s">
        <v>164</v>
      </c>
      <c r="D74" s="32"/>
      <c r="E74" s="32" t="s">
        <v>51</v>
      </c>
      <c r="F74" s="33">
        <v>2022</v>
      </c>
      <c r="G74" s="33">
        <v>2023</v>
      </c>
      <c r="H74" s="33">
        <v>2024</v>
      </c>
      <c r="I74" s="33">
        <v>2025</v>
      </c>
      <c r="J74" s="33">
        <v>2026</v>
      </c>
      <c r="K74" s="33">
        <v>2027</v>
      </c>
      <c r="L74" s="33">
        <v>2028</v>
      </c>
      <c r="M74" s="33">
        <v>2029</v>
      </c>
      <c r="N74" s="33">
        <v>2030</v>
      </c>
      <c r="O74" s="33">
        <v>2031</v>
      </c>
      <c r="P74" s="33">
        <v>2032</v>
      </c>
      <c r="Q74" s="33">
        <v>2033</v>
      </c>
      <c r="R74" s="33">
        <v>2034</v>
      </c>
      <c r="S74" s="33">
        <v>2035</v>
      </c>
      <c r="T74" s="33">
        <v>2036</v>
      </c>
      <c r="U74" s="33">
        <v>2037</v>
      </c>
      <c r="V74" s="33">
        <v>2038</v>
      </c>
      <c r="W74" s="33">
        <v>2039</v>
      </c>
      <c r="X74" s="33">
        <v>2040</v>
      </c>
      <c r="Y74" s="33">
        <v>2041</v>
      </c>
      <c r="Z74" s="33">
        <v>2042</v>
      </c>
      <c r="AA74" s="33">
        <v>2043</v>
      </c>
      <c r="AB74" s="33">
        <v>2044</v>
      </c>
      <c r="AC74" s="33">
        <v>2045</v>
      </c>
      <c r="AD74" s="33">
        <v>2046</v>
      </c>
      <c r="AE74" s="33">
        <v>2047</v>
      </c>
      <c r="AF74" s="33">
        <v>2048</v>
      </c>
      <c r="AG74" s="33">
        <v>2049</v>
      </c>
      <c r="AH74" s="33">
        <v>2050</v>
      </c>
      <c r="AI74" s="33">
        <v>2051</v>
      </c>
      <c r="AJ74" s="33">
        <v>2052</v>
      </c>
      <c r="AK74" s="33">
        <v>2053</v>
      </c>
      <c r="AL74" s="33">
        <v>2054</v>
      </c>
      <c r="AM74" s="33">
        <v>2055</v>
      </c>
      <c r="AN74" s="33">
        <v>2056</v>
      </c>
      <c r="AO74" s="33">
        <v>2057</v>
      </c>
      <c r="AP74" s="33">
        <v>2058</v>
      </c>
      <c r="AQ74" s="33">
        <v>2059</v>
      </c>
      <c r="AR74" s="33">
        <v>2060</v>
      </c>
    </row>
    <row r="75" spans="1:68">
      <c r="A75" s="12"/>
      <c r="B75" s="12" t="s">
        <v>182</v>
      </c>
      <c r="C75" s="8" t="s" cm="1">
        <v>166</v>
      </c>
      <c r="D75" s="8"/>
      <c r="E75" s="34" t="s">
        <v>92</v>
      </c>
      <c r="F75" s="39" t="s">
        <v>159</v>
      </c>
      <c r="G75" s="39">
        <v>1.9000000000000004</v>
      </c>
      <c r="H75" s="39">
        <v>2.7999999999999989</v>
      </c>
      <c r="I75" s="39">
        <v>2.8000000000000007</v>
      </c>
      <c r="J75" s="39">
        <v>0</v>
      </c>
      <c r="K75" s="39">
        <v>0</v>
      </c>
      <c r="L75" s="39">
        <v>0</v>
      </c>
      <c r="M75" s="39">
        <v>0</v>
      </c>
      <c r="N75" s="39">
        <v>1.9999999999999982</v>
      </c>
      <c r="O75" s="39">
        <v>0</v>
      </c>
      <c r="P75" s="39">
        <v>0</v>
      </c>
      <c r="Q75" s="39">
        <v>0</v>
      </c>
      <c r="R75" s="39">
        <v>0</v>
      </c>
      <c r="S75" s="39">
        <v>0</v>
      </c>
      <c r="T75" s="39">
        <v>0</v>
      </c>
      <c r="U75" s="39">
        <v>0</v>
      </c>
      <c r="V75" s="39">
        <v>0</v>
      </c>
      <c r="W75" s="39">
        <v>0</v>
      </c>
      <c r="X75" s="39">
        <v>0</v>
      </c>
      <c r="Y75" s="39">
        <v>0</v>
      </c>
      <c r="Z75" s="39">
        <v>0</v>
      </c>
      <c r="AA75" s="39">
        <v>0</v>
      </c>
      <c r="AB75" s="39">
        <v>0</v>
      </c>
      <c r="AC75" s="39">
        <v>0</v>
      </c>
      <c r="AD75" s="39">
        <v>0</v>
      </c>
      <c r="AE75" s="39">
        <v>0</v>
      </c>
      <c r="AF75" s="39">
        <v>0</v>
      </c>
      <c r="AG75" s="39">
        <v>0</v>
      </c>
      <c r="AH75" s="39">
        <v>0</v>
      </c>
      <c r="AI75" s="39">
        <v>0</v>
      </c>
      <c r="AJ75" s="39">
        <v>0</v>
      </c>
      <c r="AK75" s="39">
        <v>0</v>
      </c>
      <c r="AL75" s="39">
        <v>0</v>
      </c>
      <c r="AM75" s="39">
        <v>0</v>
      </c>
      <c r="AN75" s="39">
        <v>0</v>
      </c>
      <c r="AO75" s="39">
        <v>0</v>
      </c>
      <c r="AP75" s="39">
        <v>0</v>
      </c>
      <c r="AQ75" s="39">
        <v>0</v>
      </c>
      <c r="AR75" s="39">
        <v>0</v>
      </c>
      <c r="AS75" s="52"/>
      <c r="AT75" s="52"/>
      <c r="AU75" s="52"/>
      <c r="AV75" s="52"/>
      <c r="AW75" s="52"/>
      <c r="AX75" s="52"/>
      <c r="AY75" s="52"/>
      <c r="AZ75" s="52"/>
    </row>
    <row r="76" spans="1:68" s="35" customFormat="1">
      <c r="A76" s="12"/>
      <c r="B76" s="12"/>
      <c r="C76" s="8" t="s">
        <v>167</v>
      </c>
      <c r="D76" s="8"/>
      <c r="E76" s="34" t="s">
        <v>92</v>
      </c>
      <c r="F76" s="39" t="s">
        <v>159</v>
      </c>
      <c r="G76" s="39">
        <v>0.3</v>
      </c>
      <c r="H76" s="39">
        <v>0.43</v>
      </c>
      <c r="I76" s="39">
        <v>0.42</v>
      </c>
      <c r="J76" s="39">
        <v>0.42</v>
      </c>
      <c r="K76" s="39">
        <v>0.42</v>
      </c>
      <c r="L76" s="39">
        <v>0.42</v>
      </c>
      <c r="M76" s="39">
        <v>0.42</v>
      </c>
      <c r="N76" s="39">
        <v>0.42</v>
      </c>
      <c r="O76" s="39">
        <v>0.4</v>
      </c>
      <c r="P76" s="39">
        <v>0.36</v>
      </c>
      <c r="Q76" s="39">
        <v>0.36</v>
      </c>
      <c r="R76" s="39">
        <v>0.36</v>
      </c>
      <c r="S76" s="39">
        <v>0.32</v>
      </c>
      <c r="T76" s="39">
        <v>0.3</v>
      </c>
      <c r="U76" s="39">
        <v>0.25</v>
      </c>
      <c r="V76" s="39">
        <v>0.28000000000000003</v>
      </c>
      <c r="W76" s="39">
        <v>0.15</v>
      </c>
      <c r="X76" s="39">
        <v>0.15</v>
      </c>
      <c r="Y76" s="39">
        <v>0.14000000000000001</v>
      </c>
      <c r="Z76" s="39">
        <v>0.14000000000000001</v>
      </c>
      <c r="AA76" s="39">
        <v>0.16</v>
      </c>
      <c r="AB76" s="39">
        <v>0.17</v>
      </c>
      <c r="AC76" s="39">
        <v>0.17</v>
      </c>
      <c r="AD76" s="39">
        <v>0.17</v>
      </c>
      <c r="AE76" s="39">
        <v>0.18</v>
      </c>
      <c r="AF76" s="39">
        <v>0.19</v>
      </c>
      <c r="AG76" s="39">
        <v>0.19</v>
      </c>
      <c r="AH76" s="39">
        <v>0.11</v>
      </c>
      <c r="AI76" s="39">
        <v>0.16</v>
      </c>
      <c r="AJ76" s="39">
        <v>0.16</v>
      </c>
      <c r="AK76" s="39">
        <v>0.16</v>
      </c>
      <c r="AL76" s="39">
        <v>0.16</v>
      </c>
      <c r="AM76" s="39">
        <v>0.16</v>
      </c>
      <c r="AN76" s="39">
        <v>0.16</v>
      </c>
      <c r="AO76" s="39">
        <v>0.16</v>
      </c>
      <c r="AP76" s="39">
        <v>0.16</v>
      </c>
      <c r="AQ76" s="39">
        <v>0.16</v>
      </c>
      <c r="AR76" s="39">
        <v>0.16</v>
      </c>
      <c r="AS76" s="52"/>
      <c r="AT76" s="52"/>
      <c r="AU76" s="52"/>
      <c r="AV76" s="52"/>
      <c r="AW76" s="52"/>
      <c r="AX76" s="52"/>
      <c r="AY76" s="52"/>
      <c r="AZ76" s="52"/>
      <c r="BA76"/>
      <c r="BB76"/>
      <c r="BC76"/>
      <c r="BD76"/>
      <c r="BE76"/>
      <c r="BF76"/>
      <c r="BG76"/>
      <c r="BH76"/>
      <c r="BI76"/>
      <c r="BJ76"/>
      <c r="BK76"/>
      <c r="BL76"/>
      <c r="BM76"/>
      <c r="BN76"/>
      <c r="BO76"/>
      <c r="BP76"/>
    </row>
    <row r="77" spans="1:68">
      <c r="A77" s="12"/>
      <c r="B77" s="12"/>
      <c r="C77" s="8" t="s">
        <v>158</v>
      </c>
      <c r="D77" s="8"/>
      <c r="E77" s="34" t="s">
        <v>92</v>
      </c>
      <c r="F77" s="39" t="s">
        <v>159</v>
      </c>
      <c r="G77" s="39">
        <v>0.48</v>
      </c>
      <c r="H77" s="39">
        <v>0.56999999999999995</v>
      </c>
      <c r="I77" s="39">
        <v>2.98</v>
      </c>
      <c r="J77" s="39">
        <v>3.76</v>
      </c>
      <c r="K77" s="39">
        <v>2</v>
      </c>
      <c r="L77" s="39">
        <v>2</v>
      </c>
      <c r="M77" s="39">
        <v>2</v>
      </c>
      <c r="N77" s="39">
        <v>2</v>
      </c>
      <c r="O77" s="39">
        <v>2</v>
      </c>
      <c r="P77" s="39">
        <v>2</v>
      </c>
      <c r="Q77" s="39">
        <v>1.26</v>
      </c>
      <c r="R77" s="39">
        <v>0.04</v>
      </c>
      <c r="S77" s="39">
        <v>2.68</v>
      </c>
      <c r="T77" s="39">
        <v>0.35</v>
      </c>
      <c r="U77" s="39">
        <v>0.05</v>
      </c>
      <c r="V77" s="39">
        <v>0.38</v>
      </c>
      <c r="W77" s="39">
        <v>0.8</v>
      </c>
      <c r="X77" s="39">
        <v>3.07</v>
      </c>
      <c r="Y77" s="39">
        <v>0.36</v>
      </c>
      <c r="Z77" s="39">
        <v>0.36</v>
      </c>
      <c r="AA77" s="39">
        <v>1.73</v>
      </c>
      <c r="AB77" s="39">
        <v>1.73</v>
      </c>
      <c r="AC77" s="39">
        <v>0.04</v>
      </c>
      <c r="AD77" s="39">
        <v>0.04</v>
      </c>
      <c r="AE77" s="39">
        <v>0.48</v>
      </c>
      <c r="AF77" s="39">
        <v>0.48</v>
      </c>
      <c r="AG77" s="39">
        <v>0</v>
      </c>
      <c r="AH77" s="39">
        <v>0</v>
      </c>
      <c r="AI77" s="39">
        <v>0</v>
      </c>
      <c r="AJ77" s="39">
        <v>0</v>
      </c>
      <c r="AK77" s="39">
        <v>0</v>
      </c>
      <c r="AL77" s="39">
        <v>0</v>
      </c>
      <c r="AM77" s="39">
        <v>0</v>
      </c>
      <c r="AN77" s="39">
        <v>0</v>
      </c>
      <c r="AO77" s="39">
        <v>0</v>
      </c>
      <c r="AP77" s="39">
        <v>0</v>
      </c>
      <c r="AQ77" s="39">
        <v>0</v>
      </c>
      <c r="AR77" s="39">
        <v>0</v>
      </c>
      <c r="AS77" s="52"/>
      <c r="AT77" s="52"/>
      <c r="AU77" s="52"/>
      <c r="AV77" s="52"/>
      <c r="AW77" s="52"/>
      <c r="AX77" s="52"/>
      <c r="AY77" s="52"/>
      <c r="AZ77" s="52"/>
    </row>
    <row r="78" spans="1:68">
      <c r="A78" s="12"/>
      <c r="B78" s="12"/>
      <c r="C78" s="8" t="s">
        <v>160</v>
      </c>
      <c r="D78" s="8"/>
      <c r="E78" s="34" t="s">
        <v>92</v>
      </c>
      <c r="F78" s="39" t="s">
        <v>159</v>
      </c>
      <c r="G78" s="39">
        <v>0</v>
      </c>
      <c r="H78" s="39">
        <v>0</v>
      </c>
      <c r="I78" s="39">
        <v>0</v>
      </c>
      <c r="J78" s="39">
        <v>0</v>
      </c>
      <c r="K78" s="39">
        <v>0</v>
      </c>
      <c r="L78" s="39">
        <v>0</v>
      </c>
      <c r="M78" s="39">
        <v>0</v>
      </c>
      <c r="N78" s="39">
        <v>0.8</v>
      </c>
      <c r="O78" s="39">
        <v>0.5</v>
      </c>
      <c r="P78" s="39">
        <v>0.5</v>
      </c>
      <c r="Q78" s="39">
        <v>0.8</v>
      </c>
      <c r="R78" s="39">
        <v>0.5</v>
      </c>
      <c r="S78" s="39">
        <v>0.5</v>
      </c>
      <c r="T78" s="39">
        <v>0.5</v>
      </c>
      <c r="U78" s="39">
        <v>0.8</v>
      </c>
      <c r="V78" s="39">
        <v>0.8</v>
      </c>
      <c r="W78" s="39">
        <v>0.8</v>
      </c>
      <c r="X78" s="39">
        <v>0.8</v>
      </c>
      <c r="Y78" s="39">
        <v>0.7</v>
      </c>
      <c r="Z78" s="39">
        <v>0.65</v>
      </c>
      <c r="AA78" s="39">
        <v>0.7</v>
      </c>
      <c r="AB78" s="39">
        <v>0.7</v>
      </c>
      <c r="AC78" s="39">
        <v>0.9</v>
      </c>
      <c r="AD78" s="39">
        <v>0.74</v>
      </c>
      <c r="AE78" s="39">
        <v>0.94</v>
      </c>
      <c r="AF78" s="39">
        <v>0.74</v>
      </c>
      <c r="AG78" s="39">
        <v>0.54</v>
      </c>
      <c r="AH78" s="39">
        <v>0.44</v>
      </c>
      <c r="AI78" s="39">
        <v>0.3</v>
      </c>
      <c r="AJ78" s="39">
        <v>0.35</v>
      </c>
      <c r="AK78" s="39">
        <v>0.4</v>
      </c>
      <c r="AL78" s="39">
        <v>0.43</v>
      </c>
      <c r="AM78" s="39">
        <v>0.5</v>
      </c>
      <c r="AN78" s="39">
        <v>0.41</v>
      </c>
      <c r="AO78" s="39">
        <v>0.45</v>
      </c>
      <c r="AP78" s="39">
        <v>0.5</v>
      </c>
      <c r="AQ78" s="39">
        <v>0.5</v>
      </c>
      <c r="AR78" s="39">
        <v>0.52</v>
      </c>
      <c r="AS78" s="52"/>
      <c r="AT78" s="52"/>
      <c r="AU78" s="52"/>
      <c r="AV78" s="52"/>
      <c r="AW78" s="52"/>
      <c r="AX78" s="52"/>
      <c r="AY78" s="52"/>
      <c r="AZ78" s="52"/>
    </row>
    <row r="79" spans="1:68">
      <c r="A79" s="12"/>
      <c r="B79" s="12"/>
      <c r="C79" s="8" t="s">
        <v>161</v>
      </c>
      <c r="D79" s="8"/>
      <c r="E79" s="34" t="s">
        <v>92</v>
      </c>
      <c r="F79" s="39" t="s">
        <v>159</v>
      </c>
      <c r="G79" s="39">
        <v>0.97</v>
      </c>
      <c r="H79" s="39">
        <v>0.63</v>
      </c>
      <c r="I79" s="39">
        <v>0.75</v>
      </c>
      <c r="J79" s="39">
        <v>1.6</v>
      </c>
      <c r="K79" s="39">
        <v>1.25</v>
      </c>
      <c r="L79" s="39">
        <v>0.31</v>
      </c>
      <c r="M79" s="39">
        <v>0.28000000000000003</v>
      </c>
      <c r="N79" s="39">
        <v>0.14000000000000001</v>
      </c>
      <c r="O79" s="39">
        <v>0.08</v>
      </c>
      <c r="P79" s="39">
        <v>0.12</v>
      </c>
      <c r="Q79" s="39">
        <v>0.11</v>
      </c>
      <c r="R79" s="39">
        <v>0.08</v>
      </c>
      <c r="S79" s="39">
        <v>0</v>
      </c>
      <c r="T79" s="39">
        <v>0</v>
      </c>
      <c r="U79" s="39">
        <v>0</v>
      </c>
      <c r="V79" s="39">
        <v>0</v>
      </c>
      <c r="W79" s="39">
        <v>0</v>
      </c>
      <c r="X79" s="39">
        <v>0</v>
      </c>
      <c r="Y79" s="39">
        <v>0</v>
      </c>
      <c r="Z79" s="39">
        <v>0</v>
      </c>
      <c r="AA79" s="39">
        <v>0</v>
      </c>
      <c r="AB79" s="39">
        <v>0</v>
      </c>
      <c r="AC79" s="39">
        <v>0</v>
      </c>
      <c r="AD79" s="39">
        <v>0</v>
      </c>
      <c r="AE79" s="39">
        <v>0</v>
      </c>
      <c r="AF79" s="39">
        <v>0</v>
      </c>
      <c r="AG79" s="39">
        <v>0</v>
      </c>
      <c r="AH79" s="39">
        <v>0</v>
      </c>
      <c r="AI79" s="39">
        <v>0</v>
      </c>
      <c r="AJ79" s="39">
        <v>0</v>
      </c>
      <c r="AK79" s="39">
        <v>0</v>
      </c>
      <c r="AL79" s="39">
        <v>0</v>
      </c>
      <c r="AM79" s="39">
        <v>0</v>
      </c>
      <c r="AN79" s="39">
        <v>0</v>
      </c>
      <c r="AO79" s="39">
        <v>0</v>
      </c>
      <c r="AP79" s="39">
        <v>0</v>
      </c>
      <c r="AQ79" s="39">
        <v>0</v>
      </c>
      <c r="AR79" s="39">
        <v>0</v>
      </c>
      <c r="AS79" s="52"/>
      <c r="AT79" s="52"/>
      <c r="AU79" s="52"/>
      <c r="AV79" s="52"/>
      <c r="AW79" s="52"/>
      <c r="AX79" s="52"/>
      <c r="AY79" s="52"/>
      <c r="AZ79" s="52"/>
    </row>
    <row r="80" spans="1:68">
      <c r="A80" s="12"/>
      <c r="B80" s="12"/>
      <c r="C80" s="8" t="s">
        <v>162</v>
      </c>
      <c r="D80" s="8"/>
      <c r="E80" s="34" t="s">
        <v>92</v>
      </c>
      <c r="F80" s="39" t="s">
        <v>159</v>
      </c>
      <c r="G80" s="39">
        <v>0.03</v>
      </c>
      <c r="H80" s="39">
        <v>0.9</v>
      </c>
      <c r="I80" s="39">
        <v>0.3</v>
      </c>
      <c r="J80" s="39">
        <v>0.3</v>
      </c>
      <c r="K80" s="39">
        <v>0.3</v>
      </c>
      <c r="L80" s="39">
        <v>0</v>
      </c>
      <c r="M80" s="39">
        <v>0</v>
      </c>
      <c r="N80" s="39">
        <v>0</v>
      </c>
      <c r="O80" s="39">
        <v>0</v>
      </c>
      <c r="P80" s="39">
        <v>0</v>
      </c>
      <c r="Q80" s="39">
        <v>0</v>
      </c>
      <c r="R80" s="39">
        <v>0</v>
      </c>
      <c r="S80" s="39">
        <v>0</v>
      </c>
      <c r="T80" s="39">
        <v>0</v>
      </c>
      <c r="U80" s="39">
        <v>0</v>
      </c>
      <c r="V80" s="39">
        <v>0</v>
      </c>
      <c r="W80" s="39">
        <v>0</v>
      </c>
      <c r="X80" s="39">
        <v>0</v>
      </c>
      <c r="Y80" s="39">
        <v>0</v>
      </c>
      <c r="Z80" s="39">
        <v>0</v>
      </c>
      <c r="AA80" s="39">
        <v>0</v>
      </c>
      <c r="AB80" s="39">
        <v>0</v>
      </c>
      <c r="AC80" s="39">
        <v>0</v>
      </c>
      <c r="AD80" s="39">
        <v>0</v>
      </c>
      <c r="AE80" s="39">
        <v>0</v>
      </c>
      <c r="AF80" s="39">
        <v>0</v>
      </c>
      <c r="AG80" s="39">
        <v>0</v>
      </c>
      <c r="AH80" s="39">
        <v>0</v>
      </c>
      <c r="AI80" s="39">
        <v>0</v>
      </c>
      <c r="AJ80" s="39">
        <v>0</v>
      </c>
      <c r="AK80" s="39">
        <v>0</v>
      </c>
      <c r="AL80" s="39">
        <v>0</v>
      </c>
      <c r="AM80" s="39">
        <v>0</v>
      </c>
      <c r="AN80" s="39">
        <v>0</v>
      </c>
      <c r="AO80" s="39">
        <v>0</v>
      </c>
      <c r="AP80" s="39">
        <v>0</v>
      </c>
      <c r="AQ80" s="39">
        <v>0</v>
      </c>
      <c r="AR80" s="39">
        <v>0</v>
      </c>
      <c r="AS80" s="52"/>
      <c r="AT80" s="52"/>
      <c r="AU80" s="52"/>
      <c r="AV80" s="52"/>
      <c r="AW80" s="52"/>
      <c r="AX80" s="52"/>
      <c r="AY80" s="52"/>
      <c r="AZ80" s="52"/>
    </row>
    <row r="81" spans="1:52">
      <c r="A81" s="12"/>
      <c r="B81" s="12"/>
      <c r="C81" s="8" t="s">
        <v>168</v>
      </c>
      <c r="D81" s="8"/>
      <c r="E81" s="34" t="s">
        <v>92</v>
      </c>
      <c r="F81" s="39" t="s">
        <v>159</v>
      </c>
      <c r="G81" s="39">
        <v>0</v>
      </c>
      <c r="H81" s="39">
        <v>0</v>
      </c>
      <c r="I81" s="39">
        <v>0</v>
      </c>
      <c r="J81" s="39">
        <v>0</v>
      </c>
      <c r="K81" s="39">
        <v>0</v>
      </c>
      <c r="L81" s="39">
        <v>0</v>
      </c>
      <c r="M81" s="39">
        <v>0</v>
      </c>
      <c r="N81" s="39">
        <v>0</v>
      </c>
      <c r="O81" s="39">
        <v>0</v>
      </c>
      <c r="P81" s="39">
        <v>0</v>
      </c>
      <c r="Q81" s="39">
        <v>0</v>
      </c>
      <c r="R81" s="39">
        <v>0</v>
      </c>
      <c r="S81" s="39">
        <v>0</v>
      </c>
      <c r="T81" s="39">
        <v>0</v>
      </c>
      <c r="U81" s="39">
        <v>0</v>
      </c>
      <c r="V81" s="39">
        <v>0</v>
      </c>
      <c r="W81" s="39">
        <v>0</v>
      </c>
      <c r="X81" s="39">
        <v>0</v>
      </c>
      <c r="Y81" s="39">
        <v>0</v>
      </c>
      <c r="Z81" s="39">
        <v>0</v>
      </c>
      <c r="AA81" s="39">
        <v>0</v>
      </c>
      <c r="AB81" s="39">
        <v>0</v>
      </c>
      <c r="AC81" s="39">
        <v>0</v>
      </c>
      <c r="AD81" s="39">
        <v>0</v>
      </c>
      <c r="AE81" s="39">
        <v>0</v>
      </c>
      <c r="AF81" s="39">
        <v>0</v>
      </c>
      <c r="AG81" s="39">
        <v>0</v>
      </c>
      <c r="AH81" s="39">
        <v>0</v>
      </c>
      <c r="AI81" s="39">
        <v>0</v>
      </c>
      <c r="AJ81" s="39">
        <v>0</v>
      </c>
      <c r="AK81" s="39">
        <v>0</v>
      </c>
      <c r="AL81" s="39">
        <v>0</v>
      </c>
      <c r="AM81" s="39">
        <v>0</v>
      </c>
      <c r="AN81" s="39">
        <v>0</v>
      </c>
      <c r="AO81" s="39">
        <v>0</v>
      </c>
      <c r="AP81" s="39">
        <v>0</v>
      </c>
      <c r="AQ81" s="39">
        <v>0</v>
      </c>
      <c r="AR81" s="39">
        <v>0</v>
      </c>
      <c r="AS81" s="52"/>
      <c r="AT81" s="52"/>
      <c r="AU81" s="52"/>
      <c r="AV81" s="52"/>
      <c r="AW81" s="52"/>
      <c r="AX81" s="52"/>
      <c r="AY81" s="52"/>
      <c r="AZ81" s="52"/>
    </row>
    <row r="82" spans="1:52">
      <c r="A82" s="12"/>
      <c r="B82" s="12"/>
      <c r="C82" s="8" t="s">
        <v>169</v>
      </c>
      <c r="D82" s="8"/>
      <c r="E82" s="34" t="s">
        <v>92</v>
      </c>
      <c r="F82" s="39" t="s">
        <v>159</v>
      </c>
      <c r="G82" s="39">
        <v>0</v>
      </c>
      <c r="H82" s="39">
        <v>0</v>
      </c>
      <c r="I82" s="39">
        <v>0</v>
      </c>
      <c r="J82" s="39">
        <v>0</v>
      </c>
      <c r="K82" s="39">
        <v>0</v>
      </c>
      <c r="L82" s="39">
        <v>0</v>
      </c>
      <c r="M82" s="39">
        <v>0</v>
      </c>
      <c r="N82" s="39">
        <v>1.2</v>
      </c>
      <c r="O82" s="39">
        <v>0</v>
      </c>
      <c r="P82" s="39">
        <v>0</v>
      </c>
      <c r="Q82" s="39">
        <v>0</v>
      </c>
      <c r="R82" s="39">
        <v>0</v>
      </c>
      <c r="S82" s="39">
        <v>0</v>
      </c>
      <c r="T82" s="39">
        <v>0</v>
      </c>
      <c r="U82" s="39">
        <v>0.59</v>
      </c>
      <c r="V82" s="39">
        <v>0</v>
      </c>
      <c r="W82" s="39">
        <v>0</v>
      </c>
      <c r="X82" s="39">
        <v>0</v>
      </c>
      <c r="Y82" s="39">
        <v>0</v>
      </c>
      <c r="Z82" s="39">
        <v>0</v>
      </c>
      <c r="AA82" s="39">
        <v>0.2</v>
      </c>
      <c r="AB82" s="39">
        <v>0</v>
      </c>
      <c r="AC82" s="39">
        <v>0</v>
      </c>
      <c r="AD82" s="39">
        <v>0</v>
      </c>
      <c r="AE82" s="39">
        <v>0.3</v>
      </c>
      <c r="AF82" s="39">
        <v>0</v>
      </c>
      <c r="AG82" s="39">
        <v>0</v>
      </c>
      <c r="AH82" s="39">
        <v>0</v>
      </c>
      <c r="AI82" s="39">
        <v>0</v>
      </c>
      <c r="AJ82" s="39">
        <v>0.2</v>
      </c>
      <c r="AK82" s="39">
        <v>0</v>
      </c>
      <c r="AL82" s="39">
        <v>0</v>
      </c>
      <c r="AM82" s="39">
        <v>0</v>
      </c>
      <c r="AN82" s="39">
        <v>0</v>
      </c>
      <c r="AO82" s="39">
        <v>0</v>
      </c>
      <c r="AP82" s="39">
        <v>0</v>
      </c>
      <c r="AQ82" s="39">
        <v>0</v>
      </c>
      <c r="AR82" s="39">
        <v>0</v>
      </c>
      <c r="AS82" s="52"/>
      <c r="AT82" s="52"/>
      <c r="AU82" s="52"/>
      <c r="AV82" s="52"/>
      <c r="AW82" s="52"/>
      <c r="AX82" s="52"/>
      <c r="AY82" s="52"/>
      <c r="AZ82" s="52"/>
    </row>
    <row r="83" spans="1:52">
      <c r="A83" s="40"/>
      <c r="B83" s="12"/>
      <c r="C83" s="8" t="s">
        <v>170</v>
      </c>
      <c r="D83" s="8"/>
      <c r="E83" s="34" t="s">
        <v>92</v>
      </c>
      <c r="F83" s="39" t="s">
        <v>159</v>
      </c>
      <c r="G83" s="39">
        <v>0.83</v>
      </c>
      <c r="H83" s="39">
        <v>1.29</v>
      </c>
      <c r="I83" s="39">
        <v>2.5099999999999998</v>
      </c>
      <c r="J83" s="39">
        <v>1.56</v>
      </c>
      <c r="K83" s="39">
        <v>1.71</v>
      </c>
      <c r="L83" s="39">
        <v>1.6</v>
      </c>
      <c r="M83" s="39">
        <v>0.67</v>
      </c>
      <c r="N83" s="39">
        <v>0.9</v>
      </c>
      <c r="O83" s="39">
        <v>0.79</v>
      </c>
      <c r="P83" s="39">
        <v>0.74</v>
      </c>
      <c r="Q83" s="39">
        <v>2.74</v>
      </c>
      <c r="R83" s="39">
        <v>1.76</v>
      </c>
      <c r="S83" s="39">
        <v>1.7</v>
      </c>
      <c r="T83" s="39">
        <v>2.21</v>
      </c>
      <c r="U83" s="39">
        <v>3.94</v>
      </c>
      <c r="V83" s="39">
        <v>1.17</v>
      </c>
      <c r="W83" s="39">
        <v>1.24</v>
      </c>
      <c r="X83" s="39">
        <v>1.75</v>
      </c>
      <c r="Y83" s="39">
        <v>1.54</v>
      </c>
      <c r="Z83" s="39">
        <v>1.1200000000000001</v>
      </c>
      <c r="AA83" s="39">
        <v>1.36</v>
      </c>
      <c r="AB83" s="39">
        <v>1.3</v>
      </c>
      <c r="AC83" s="39">
        <v>1.1399999999999999</v>
      </c>
      <c r="AD83" s="39">
        <v>1.21</v>
      </c>
      <c r="AE83" s="39">
        <v>2.15</v>
      </c>
      <c r="AF83" s="39">
        <v>0.93</v>
      </c>
      <c r="AG83" s="39">
        <v>0.82</v>
      </c>
      <c r="AH83" s="39">
        <v>0.9</v>
      </c>
      <c r="AI83" s="39">
        <v>0.82</v>
      </c>
      <c r="AJ83" s="39">
        <v>0.43</v>
      </c>
      <c r="AK83" s="39">
        <v>0.56999999999999995</v>
      </c>
      <c r="AL83" s="39">
        <v>0.33</v>
      </c>
      <c r="AM83" s="39">
        <v>0.48</v>
      </c>
      <c r="AN83" s="39">
        <v>0.54</v>
      </c>
      <c r="AO83" s="39">
        <v>0.59</v>
      </c>
      <c r="AP83" s="39">
        <v>0.74</v>
      </c>
      <c r="AQ83" s="39">
        <v>1.27</v>
      </c>
      <c r="AR83" s="39">
        <v>0.94</v>
      </c>
      <c r="AS83" s="52"/>
      <c r="AT83" s="52"/>
      <c r="AU83" s="52"/>
      <c r="AV83" s="52"/>
      <c r="AW83" s="52"/>
      <c r="AX83" s="52"/>
      <c r="AY83" s="52"/>
      <c r="AZ83" s="52"/>
    </row>
    <row r="84" spans="1:52">
      <c r="A84" s="12"/>
      <c r="B84" s="12"/>
      <c r="C84" s="8" t="s">
        <v>171</v>
      </c>
      <c r="D84" s="8"/>
      <c r="E84" s="34" t="s">
        <v>92</v>
      </c>
      <c r="F84" s="39" t="s">
        <v>159</v>
      </c>
      <c r="G84" s="39">
        <v>1.1200000000000001</v>
      </c>
      <c r="H84" s="39">
        <v>2.13</v>
      </c>
      <c r="I84" s="39">
        <v>5.82</v>
      </c>
      <c r="J84" s="39">
        <v>6.18</v>
      </c>
      <c r="K84" s="39">
        <v>7.59</v>
      </c>
      <c r="L84" s="39">
        <v>6.1</v>
      </c>
      <c r="M84" s="39">
        <v>5.21</v>
      </c>
      <c r="N84" s="39">
        <v>4.1399999999999997</v>
      </c>
      <c r="O84" s="39">
        <v>2.08</v>
      </c>
      <c r="P84" s="39">
        <v>2.5299999999999998</v>
      </c>
      <c r="Q84" s="39">
        <v>3.49</v>
      </c>
      <c r="R84" s="39">
        <v>3.98</v>
      </c>
      <c r="S84" s="39">
        <v>3.06</v>
      </c>
      <c r="T84" s="39">
        <v>2.4300000000000002</v>
      </c>
      <c r="U84" s="39">
        <v>3.49</v>
      </c>
      <c r="V84" s="39">
        <v>2.4900000000000002</v>
      </c>
      <c r="W84" s="39">
        <v>2.62</v>
      </c>
      <c r="X84" s="39">
        <v>5.48</v>
      </c>
      <c r="Y84" s="39">
        <v>6.48</v>
      </c>
      <c r="Z84" s="39">
        <v>5.73</v>
      </c>
      <c r="AA84" s="39">
        <v>4.0599999999999996</v>
      </c>
      <c r="AB84" s="39">
        <v>5.12</v>
      </c>
      <c r="AC84" s="39">
        <v>3.36</v>
      </c>
      <c r="AD84" s="39">
        <v>3.54</v>
      </c>
      <c r="AE84" s="39">
        <v>3.71</v>
      </c>
      <c r="AF84" s="39">
        <v>3.83</v>
      </c>
      <c r="AG84" s="39">
        <v>2.84</v>
      </c>
      <c r="AH84" s="39">
        <v>2.37</v>
      </c>
      <c r="AI84" s="39">
        <v>1.52</v>
      </c>
      <c r="AJ84" s="39">
        <v>1.03</v>
      </c>
      <c r="AK84" s="39">
        <v>1.21</v>
      </c>
      <c r="AL84" s="39">
        <v>3</v>
      </c>
      <c r="AM84" s="39">
        <v>6.02</v>
      </c>
      <c r="AN84" s="39">
        <v>7.19</v>
      </c>
      <c r="AO84" s="39">
        <v>6.16</v>
      </c>
      <c r="AP84" s="39">
        <v>4.17</v>
      </c>
      <c r="AQ84" s="39">
        <v>4.1399999999999997</v>
      </c>
      <c r="AR84" s="39">
        <v>1.99</v>
      </c>
      <c r="AS84" s="52"/>
      <c r="AT84" s="52"/>
      <c r="AU84" s="52"/>
      <c r="AV84" s="52"/>
      <c r="AW84" s="52"/>
      <c r="AX84" s="52"/>
      <c r="AY84" s="52"/>
      <c r="AZ84" s="52"/>
    </row>
    <row r="85" spans="1:52">
      <c r="A85" s="12"/>
      <c r="B85" s="12"/>
      <c r="C85" s="8" t="s">
        <v>172</v>
      </c>
      <c r="D85" s="8"/>
      <c r="E85" s="34" t="s">
        <v>92</v>
      </c>
      <c r="F85" s="39" t="s">
        <v>159</v>
      </c>
      <c r="G85" s="39">
        <v>0.02</v>
      </c>
      <c r="H85" s="39">
        <v>0.02</v>
      </c>
      <c r="I85" s="39">
        <v>0.02</v>
      </c>
      <c r="J85" s="39">
        <v>0.02</v>
      </c>
      <c r="K85" s="39">
        <v>0.02</v>
      </c>
      <c r="L85" s="39">
        <v>0.02</v>
      </c>
      <c r="M85" s="39">
        <v>0.02</v>
      </c>
      <c r="N85" s="39">
        <v>0.02</v>
      </c>
      <c r="O85" s="39">
        <v>0.02</v>
      </c>
      <c r="P85" s="39">
        <v>0.01</v>
      </c>
      <c r="Q85" s="39">
        <v>0</v>
      </c>
      <c r="R85" s="39">
        <v>0</v>
      </c>
      <c r="S85" s="39">
        <v>0</v>
      </c>
      <c r="T85" s="39">
        <v>0</v>
      </c>
      <c r="U85" s="39">
        <v>0</v>
      </c>
      <c r="V85" s="39">
        <v>0</v>
      </c>
      <c r="W85" s="39">
        <v>0</v>
      </c>
      <c r="X85" s="39">
        <v>0</v>
      </c>
      <c r="Y85" s="39">
        <v>0</v>
      </c>
      <c r="Z85" s="39">
        <v>0</v>
      </c>
      <c r="AA85" s="39">
        <v>0</v>
      </c>
      <c r="AB85" s="39">
        <v>0</v>
      </c>
      <c r="AC85" s="39">
        <v>0</v>
      </c>
      <c r="AD85" s="39">
        <v>0</v>
      </c>
      <c r="AE85" s="39">
        <v>0</v>
      </c>
      <c r="AF85" s="39">
        <v>0</v>
      </c>
      <c r="AG85" s="39">
        <v>0</v>
      </c>
      <c r="AH85" s="39">
        <v>0</v>
      </c>
      <c r="AI85" s="39">
        <v>0</v>
      </c>
      <c r="AJ85" s="39">
        <v>0</v>
      </c>
      <c r="AK85" s="39">
        <v>0</v>
      </c>
      <c r="AL85" s="39">
        <v>0</v>
      </c>
      <c r="AM85" s="39">
        <v>0</v>
      </c>
      <c r="AN85" s="39">
        <v>0</v>
      </c>
      <c r="AO85" s="39">
        <v>0</v>
      </c>
      <c r="AP85" s="39">
        <v>0</v>
      </c>
      <c r="AQ85" s="39">
        <v>0</v>
      </c>
      <c r="AR85" s="39">
        <v>0</v>
      </c>
      <c r="AS85" s="52"/>
      <c r="AT85" s="52"/>
      <c r="AU85" s="52"/>
      <c r="AV85" s="52"/>
      <c r="AW85" s="52"/>
      <c r="AX85" s="52"/>
      <c r="AY85" s="52"/>
      <c r="AZ85" s="52"/>
    </row>
    <row r="86" spans="1:52">
      <c r="A86" s="40"/>
      <c r="B86" s="12"/>
      <c r="C86" s="8" t="s">
        <v>173</v>
      </c>
      <c r="D86" s="8"/>
      <c r="E86" s="34" t="s">
        <v>92</v>
      </c>
      <c r="F86" s="39" t="s">
        <v>159</v>
      </c>
      <c r="G86" s="39">
        <v>0</v>
      </c>
      <c r="H86" s="39">
        <v>0</v>
      </c>
      <c r="I86" s="39">
        <v>0</v>
      </c>
      <c r="J86" s="39">
        <v>0</v>
      </c>
      <c r="K86" s="39">
        <v>0</v>
      </c>
      <c r="L86" s="39">
        <v>0</v>
      </c>
      <c r="M86" s="39">
        <v>0</v>
      </c>
      <c r="N86" s="39">
        <v>0.1</v>
      </c>
      <c r="O86" s="39">
        <v>0.57999999999999996</v>
      </c>
      <c r="P86" s="39">
        <v>0.57999999999999996</v>
      </c>
      <c r="Q86" s="39">
        <v>0</v>
      </c>
      <c r="R86" s="39">
        <v>0.57999999999999996</v>
      </c>
      <c r="S86" s="39">
        <v>0.57999999999999996</v>
      </c>
      <c r="T86" s="39">
        <v>0.3</v>
      </c>
      <c r="U86" s="39">
        <v>0</v>
      </c>
      <c r="V86" s="39">
        <v>0</v>
      </c>
      <c r="W86" s="39">
        <v>0</v>
      </c>
      <c r="X86" s="39">
        <v>0.3</v>
      </c>
      <c r="Y86" s="39">
        <v>0</v>
      </c>
      <c r="Z86" s="39">
        <v>0</v>
      </c>
      <c r="AA86" s="39">
        <v>0.5</v>
      </c>
      <c r="AB86" s="39">
        <v>0</v>
      </c>
      <c r="AC86" s="39">
        <v>0</v>
      </c>
      <c r="AD86" s="39">
        <v>0.5</v>
      </c>
      <c r="AE86" s="39">
        <v>0</v>
      </c>
      <c r="AF86" s="39">
        <v>0.5</v>
      </c>
      <c r="AG86" s="39">
        <v>0</v>
      </c>
      <c r="AH86" s="39">
        <v>0</v>
      </c>
      <c r="AI86" s="39">
        <v>0</v>
      </c>
      <c r="AJ86" s="39">
        <v>0.48</v>
      </c>
      <c r="AK86" s="39">
        <v>0</v>
      </c>
      <c r="AL86" s="39">
        <v>0</v>
      </c>
      <c r="AM86" s="39">
        <v>0</v>
      </c>
      <c r="AN86" s="39">
        <v>0</v>
      </c>
      <c r="AO86" s="39">
        <v>0</v>
      </c>
      <c r="AP86" s="39">
        <v>0</v>
      </c>
      <c r="AQ86" s="39">
        <v>0</v>
      </c>
      <c r="AR86" s="39">
        <v>0</v>
      </c>
      <c r="AS86" s="52"/>
      <c r="AT86" s="52"/>
      <c r="AU86" s="52"/>
      <c r="AV86" s="52"/>
      <c r="AW86" s="52"/>
      <c r="AX86" s="52"/>
      <c r="AY86" s="52"/>
      <c r="AZ86" s="52"/>
    </row>
    <row r="87" spans="1:52">
      <c r="A87" s="40"/>
      <c r="B87" s="12"/>
      <c r="C87" s="8" t="s">
        <v>174</v>
      </c>
      <c r="D87" s="8"/>
      <c r="E87" s="34" t="s">
        <v>92</v>
      </c>
      <c r="F87" s="39" t="s">
        <v>159</v>
      </c>
      <c r="G87" s="39">
        <v>0.18</v>
      </c>
      <c r="H87" s="39">
        <v>0.09</v>
      </c>
      <c r="I87" s="39">
        <v>0.04</v>
      </c>
      <c r="J87" s="39">
        <v>0</v>
      </c>
      <c r="K87" s="39">
        <v>0.65</v>
      </c>
      <c r="L87" s="39">
        <v>0</v>
      </c>
      <c r="M87" s="39">
        <v>0</v>
      </c>
      <c r="N87" s="39">
        <v>0</v>
      </c>
      <c r="O87" s="39">
        <v>0</v>
      </c>
      <c r="P87" s="39">
        <v>0</v>
      </c>
      <c r="Q87" s="39">
        <v>0</v>
      </c>
      <c r="R87" s="39">
        <v>0</v>
      </c>
      <c r="S87" s="39">
        <v>0</v>
      </c>
      <c r="T87" s="39">
        <v>0</v>
      </c>
      <c r="U87" s="39">
        <v>0</v>
      </c>
      <c r="V87" s="39">
        <v>0</v>
      </c>
      <c r="W87" s="39">
        <v>0</v>
      </c>
      <c r="X87" s="39">
        <v>0</v>
      </c>
      <c r="Y87" s="39">
        <v>0</v>
      </c>
      <c r="Z87" s="39">
        <v>0</v>
      </c>
      <c r="AA87" s="39">
        <v>0</v>
      </c>
      <c r="AB87" s="39">
        <v>0</v>
      </c>
      <c r="AC87" s="39">
        <v>0</v>
      </c>
      <c r="AD87" s="39">
        <v>0</v>
      </c>
      <c r="AE87" s="39">
        <v>0</v>
      </c>
      <c r="AF87" s="39">
        <v>0</v>
      </c>
      <c r="AG87" s="39">
        <v>0</v>
      </c>
      <c r="AH87" s="39">
        <v>0</v>
      </c>
      <c r="AI87" s="39">
        <v>0</v>
      </c>
      <c r="AJ87" s="39">
        <v>0</v>
      </c>
      <c r="AK87" s="39">
        <v>0</v>
      </c>
      <c r="AL87" s="39">
        <v>0</v>
      </c>
      <c r="AM87" s="39">
        <v>0</v>
      </c>
      <c r="AN87" s="39">
        <v>0</v>
      </c>
      <c r="AO87" s="39">
        <v>0</v>
      </c>
      <c r="AP87" s="39">
        <v>0</v>
      </c>
      <c r="AQ87" s="39">
        <v>0</v>
      </c>
      <c r="AR87" s="39">
        <v>0</v>
      </c>
      <c r="AS87" s="52"/>
      <c r="AT87" s="52"/>
      <c r="AU87" s="52"/>
      <c r="AV87" s="52"/>
      <c r="AW87" s="52"/>
      <c r="AX87" s="52"/>
      <c r="AY87" s="52"/>
      <c r="AZ87" s="52"/>
    </row>
    <row r="88" spans="1:52">
      <c r="A88" s="40"/>
      <c r="B88" s="12"/>
      <c r="C88" s="8" t="s">
        <v>163</v>
      </c>
      <c r="D88" s="8"/>
      <c r="E88" s="34" t="s">
        <v>92</v>
      </c>
      <c r="F88" s="39" t="s">
        <v>159</v>
      </c>
      <c r="G88" s="39">
        <v>0.38</v>
      </c>
      <c r="H88" s="39">
        <v>4.03</v>
      </c>
      <c r="I88" s="39">
        <v>4</v>
      </c>
      <c r="J88" s="39">
        <v>5</v>
      </c>
      <c r="K88" s="39">
        <v>4</v>
      </c>
      <c r="L88" s="39">
        <v>4</v>
      </c>
      <c r="M88" s="39">
        <v>4</v>
      </c>
      <c r="N88" s="39">
        <v>6</v>
      </c>
      <c r="O88" s="39">
        <v>5</v>
      </c>
      <c r="P88" s="39">
        <v>7</v>
      </c>
      <c r="Q88" s="39">
        <v>5</v>
      </c>
      <c r="R88" s="39">
        <v>7</v>
      </c>
      <c r="S88" s="39">
        <v>11.71</v>
      </c>
      <c r="T88" s="39">
        <v>7.63</v>
      </c>
      <c r="U88" s="39">
        <v>6.14</v>
      </c>
      <c r="V88" s="39">
        <v>4.54</v>
      </c>
      <c r="W88" s="39">
        <v>6.11</v>
      </c>
      <c r="X88" s="39">
        <v>8.07</v>
      </c>
      <c r="Y88" s="39">
        <v>8.66</v>
      </c>
      <c r="Z88" s="39">
        <v>6.59</v>
      </c>
      <c r="AA88" s="39">
        <v>6.7</v>
      </c>
      <c r="AB88" s="39">
        <v>5.05</v>
      </c>
      <c r="AC88" s="39">
        <v>6.65</v>
      </c>
      <c r="AD88" s="39">
        <v>5.48</v>
      </c>
      <c r="AE88" s="39">
        <v>2.75</v>
      </c>
      <c r="AF88" s="39">
        <v>1.82</v>
      </c>
      <c r="AG88" s="39">
        <v>0.91</v>
      </c>
      <c r="AH88" s="39">
        <v>1.27</v>
      </c>
      <c r="AI88" s="39">
        <v>0.98</v>
      </c>
      <c r="AJ88" s="39">
        <v>1.5</v>
      </c>
      <c r="AK88" s="39">
        <v>1.1499999999999999</v>
      </c>
      <c r="AL88" s="39">
        <v>2.13</v>
      </c>
      <c r="AM88" s="39">
        <v>2.73</v>
      </c>
      <c r="AN88" s="39">
        <v>3.77</v>
      </c>
      <c r="AO88" s="39">
        <v>4.5999999999999996</v>
      </c>
      <c r="AP88" s="39">
        <v>5.59</v>
      </c>
      <c r="AQ88" s="39">
        <v>4.58</v>
      </c>
      <c r="AR88" s="39">
        <v>2.14</v>
      </c>
      <c r="AS88" s="52"/>
      <c r="AT88" s="52"/>
      <c r="AU88" s="52"/>
      <c r="AV88" s="52"/>
      <c r="AW88" s="52"/>
      <c r="AX88" s="52"/>
      <c r="AY88" s="52"/>
      <c r="AZ88" s="52"/>
    </row>
    <row r="89" spans="1:52">
      <c r="A89" s="40"/>
      <c r="B89" s="12"/>
      <c r="C89" s="8" t="s">
        <v>175</v>
      </c>
      <c r="D89" s="8"/>
      <c r="E89" s="34" t="s">
        <v>92</v>
      </c>
      <c r="F89" s="39" t="s">
        <v>159</v>
      </c>
      <c r="G89" s="39">
        <v>0</v>
      </c>
      <c r="H89" s="39">
        <v>0</v>
      </c>
      <c r="I89" s="39">
        <v>0.09</v>
      </c>
      <c r="J89" s="39">
        <v>0</v>
      </c>
      <c r="K89" s="39">
        <v>0</v>
      </c>
      <c r="L89" s="39">
        <v>0</v>
      </c>
      <c r="M89" s="39">
        <v>0</v>
      </c>
      <c r="N89" s="39">
        <v>0</v>
      </c>
      <c r="O89" s="39">
        <v>0</v>
      </c>
      <c r="P89" s="39">
        <v>0</v>
      </c>
      <c r="Q89" s="39">
        <v>0</v>
      </c>
      <c r="R89" s="39">
        <v>0</v>
      </c>
      <c r="S89" s="39">
        <v>0</v>
      </c>
      <c r="T89" s="39">
        <v>0</v>
      </c>
      <c r="U89" s="39">
        <v>0</v>
      </c>
      <c r="V89" s="39">
        <v>0</v>
      </c>
      <c r="W89" s="39">
        <v>0</v>
      </c>
      <c r="X89" s="39">
        <v>0</v>
      </c>
      <c r="Y89" s="39">
        <v>0</v>
      </c>
      <c r="Z89" s="39">
        <v>0</v>
      </c>
      <c r="AA89" s="39">
        <v>0</v>
      </c>
      <c r="AB89" s="39">
        <v>0</v>
      </c>
      <c r="AC89" s="39">
        <v>0</v>
      </c>
      <c r="AD89" s="39">
        <v>0</v>
      </c>
      <c r="AE89" s="39">
        <v>0</v>
      </c>
      <c r="AF89" s="39">
        <v>0</v>
      </c>
      <c r="AG89" s="39">
        <v>0</v>
      </c>
      <c r="AH89" s="39">
        <v>0</v>
      </c>
      <c r="AI89" s="39">
        <v>0</v>
      </c>
      <c r="AJ89" s="39">
        <v>0</v>
      </c>
      <c r="AK89" s="39">
        <v>0</v>
      </c>
      <c r="AL89" s="39">
        <v>0</v>
      </c>
      <c r="AM89" s="39">
        <v>0</v>
      </c>
      <c r="AN89" s="39">
        <v>0</v>
      </c>
      <c r="AO89" s="39">
        <v>0</v>
      </c>
      <c r="AP89" s="39">
        <v>0</v>
      </c>
      <c r="AQ89" s="39">
        <v>0</v>
      </c>
      <c r="AR89" s="39">
        <v>0</v>
      </c>
      <c r="AS89" s="52"/>
      <c r="AT89" s="52"/>
      <c r="AU89" s="52"/>
      <c r="AV89" s="52"/>
      <c r="AW89" s="52"/>
      <c r="AX89" s="52"/>
      <c r="AY89" s="52"/>
      <c r="AZ89" s="52"/>
    </row>
    <row r="90" spans="1:52">
      <c r="A90" s="40"/>
      <c r="B90" s="12"/>
      <c r="C90" s="8" t="s">
        <v>176</v>
      </c>
      <c r="D90" s="8"/>
      <c r="E90" s="34" t="s">
        <v>92</v>
      </c>
      <c r="F90" s="39" t="s">
        <v>159</v>
      </c>
      <c r="G90" s="39">
        <v>0</v>
      </c>
      <c r="H90" s="39">
        <v>0</v>
      </c>
      <c r="I90" s="39">
        <v>0.2</v>
      </c>
      <c r="J90" s="39">
        <v>0.2</v>
      </c>
      <c r="K90" s="39">
        <v>0</v>
      </c>
      <c r="L90" s="39">
        <v>0.4</v>
      </c>
      <c r="M90" s="39">
        <v>0</v>
      </c>
      <c r="N90" s="39">
        <v>0.4</v>
      </c>
      <c r="O90" s="39">
        <v>0</v>
      </c>
      <c r="P90" s="39">
        <v>0.4</v>
      </c>
      <c r="Q90" s="39">
        <v>0</v>
      </c>
      <c r="R90" s="39">
        <v>0.4</v>
      </c>
      <c r="S90" s="39">
        <v>1</v>
      </c>
      <c r="T90" s="39">
        <v>0.6</v>
      </c>
      <c r="U90" s="39">
        <v>0.6</v>
      </c>
      <c r="V90" s="39">
        <v>0.2</v>
      </c>
      <c r="W90" s="39">
        <v>0.6</v>
      </c>
      <c r="X90" s="39">
        <v>0.6</v>
      </c>
      <c r="Y90" s="39">
        <v>0.2</v>
      </c>
      <c r="Z90" s="39">
        <v>0.6</v>
      </c>
      <c r="AA90" s="39">
        <v>0.7</v>
      </c>
      <c r="AB90" s="39">
        <v>0.8</v>
      </c>
      <c r="AC90" s="39">
        <v>0.8</v>
      </c>
      <c r="AD90" s="39">
        <v>1</v>
      </c>
      <c r="AE90" s="39">
        <v>0.7</v>
      </c>
      <c r="AF90" s="39">
        <v>1</v>
      </c>
      <c r="AG90" s="39">
        <v>0.7</v>
      </c>
      <c r="AH90" s="39">
        <v>0.7</v>
      </c>
      <c r="AI90" s="39">
        <v>0</v>
      </c>
      <c r="AJ90" s="39">
        <v>0.6</v>
      </c>
      <c r="AK90" s="39">
        <v>0.6</v>
      </c>
      <c r="AL90" s="39">
        <v>0.3</v>
      </c>
      <c r="AM90" s="39">
        <v>0.9</v>
      </c>
      <c r="AN90" s="39">
        <v>0.6</v>
      </c>
      <c r="AO90" s="39">
        <v>0.6</v>
      </c>
      <c r="AP90" s="39">
        <v>0.6</v>
      </c>
      <c r="AQ90" s="39">
        <v>0.3</v>
      </c>
      <c r="AR90" s="39">
        <v>0.6</v>
      </c>
      <c r="AS90" s="52"/>
      <c r="AT90" s="52"/>
      <c r="AU90" s="52"/>
      <c r="AV90" s="52"/>
      <c r="AW90" s="52"/>
      <c r="AX90" s="52"/>
      <c r="AY90" s="52"/>
      <c r="AZ90" s="52"/>
    </row>
    <row r="91" spans="1:52">
      <c r="A91" s="40"/>
      <c r="B91" s="12"/>
      <c r="C91" s="8" t="s">
        <v>177</v>
      </c>
      <c r="D91" s="8"/>
      <c r="E91" s="34" t="s">
        <v>92</v>
      </c>
      <c r="F91" s="39" t="s">
        <v>159</v>
      </c>
      <c r="G91" s="39">
        <v>0</v>
      </c>
      <c r="H91" s="39">
        <v>0</v>
      </c>
      <c r="I91" s="39">
        <v>0.74</v>
      </c>
      <c r="J91" s="39">
        <v>1.42</v>
      </c>
      <c r="K91" s="39">
        <v>1.3</v>
      </c>
      <c r="L91" s="39">
        <v>1.99</v>
      </c>
      <c r="M91" s="39">
        <v>0</v>
      </c>
      <c r="N91" s="39">
        <v>1.82</v>
      </c>
      <c r="O91" s="39">
        <v>1.34</v>
      </c>
      <c r="P91" s="39">
        <v>1.41</v>
      </c>
      <c r="Q91" s="39">
        <v>2.04</v>
      </c>
      <c r="R91" s="39">
        <v>3.54</v>
      </c>
      <c r="S91" s="39">
        <v>3.69</v>
      </c>
      <c r="T91" s="39">
        <v>0.8</v>
      </c>
      <c r="U91" s="39">
        <v>0.2</v>
      </c>
      <c r="V91" s="39">
        <v>0.3</v>
      </c>
      <c r="W91" s="39">
        <v>0.2</v>
      </c>
      <c r="X91" s="39">
        <v>0.2</v>
      </c>
      <c r="Y91" s="39">
        <v>0.4</v>
      </c>
      <c r="Z91" s="39">
        <v>0.4</v>
      </c>
      <c r="AA91" s="39">
        <v>0.4</v>
      </c>
      <c r="AB91" s="39">
        <v>0.49</v>
      </c>
      <c r="AC91" s="39">
        <v>0.28000000000000003</v>
      </c>
      <c r="AD91" s="39">
        <v>0.73</v>
      </c>
      <c r="AE91" s="39">
        <v>0.99</v>
      </c>
      <c r="AF91" s="39">
        <v>0.82</v>
      </c>
      <c r="AG91" s="39">
        <v>0.91</v>
      </c>
      <c r="AH91" s="39">
        <v>1.08</v>
      </c>
      <c r="AI91" s="39">
        <v>0.6</v>
      </c>
      <c r="AJ91" s="39">
        <v>0.6</v>
      </c>
      <c r="AK91" s="39">
        <v>0.5</v>
      </c>
      <c r="AL91" s="39">
        <v>0.4</v>
      </c>
      <c r="AM91" s="39">
        <v>0.3</v>
      </c>
      <c r="AN91" s="39">
        <v>0</v>
      </c>
      <c r="AO91" s="39">
        <v>0</v>
      </c>
      <c r="AP91" s="39">
        <v>0</v>
      </c>
      <c r="AQ91" s="39">
        <v>0</v>
      </c>
      <c r="AR91" s="39">
        <v>0</v>
      </c>
      <c r="AS91" s="52"/>
      <c r="AT91" s="52"/>
      <c r="AU91" s="52"/>
      <c r="AV91" s="52"/>
      <c r="AW91" s="52"/>
      <c r="AX91" s="52"/>
      <c r="AY91" s="52"/>
      <c r="AZ91" s="52"/>
    </row>
    <row r="92" spans="1:52">
      <c r="A92" s="40"/>
      <c r="B92" s="12"/>
      <c r="C92" s="8" t="s">
        <v>178</v>
      </c>
      <c r="D92" s="8"/>
      <c r="E92" s="34" t="s">
        <v>92</v>
      </c>
      <c r="F92" s="39" t="s">
        <v>159</v>
      </c>
      <c r="G92" s="39">
        <v>0</v>
      </c>
      <c r="H92" s="39">
        <v>0</v>
      </c>
      <c r="I92" s="39">
        <v>0</v>
      </c>
      <c r="J92" s="39">
        <v>0</v>
      </c>
      <c r="K92" s="39">
        <v>0</v>
      </c>
      <c r="L92" s="39">
        <v>0</v>
      </c>
      <c r="M92" s="39">
        <v>0</v>
      </c>
      <c r="N92" s="39">
        <v>0</v>
      </c>
      <c r="O92" s="39">
        <v>0</v>
      </c>
      <c r="P92" s="39">
        <v>0</v>
      </c>
      <c r="Q92" s="39">
        <v>0</v>
      </c>
      <c r="R92" s="39">
        <v>0</v>
      </c>
      <c r="S92" s="39">
        <v>0</v>
      </c>
      <c r="T92" s="39">
        <v>0</v>
      </c>
      <c r="U92" s="39">
        <v>0</v>
      </c>
      <c r="V92" s="39">
        <v>0</v>
      </c>
      <c r="W92" s="39">
        <v>0</v>
      </c>
      <c r="X92" s="39">
        <v>0</v>
      </c>
      <c r="Y92" s="39">
        <v>0</v>
      </c>
      <c r="Z92" s="39">
        <v>0</v>
      </c>
      <c r="AA92" s="39">
        <v>0</v>
      </c>
      <c r="AB92" s="39">
        <v>0</v>
      </c>
      <c r="AC92" s="39">
        <v>0</v>
      </c>
      <c r="AD92" s="39">
        <v>0</v>
      </c>
      <c r="AE92" s="39">
        <v>0</v>
      </c>
      <c r="AF92" s="39">
        <v>0</v>
      </c>
      <c r="AG92" s="39">
        <v>0</v>
      </c>
      <c r="AH92" s="39">
        <v>0</v>
      </c>
      <c r="AI92" s="39">
        <v>0</v>
      </c>
      <c r="AJ92" s="39">
        <v>0</v>
      </c>
      <c r="AK92" s="39">
        <v>0</v>
      </c>
      <c r="AL92" s="39">
        <v>0</v>
      </c>
      <c r="AM92" s="39">
        <v>0</v>
      </c>
      <c r="AN92" s="39">
        <v>0</v>
      </c>
      <c r="AO92" s="39">
        <v>0</v>
      </c>
      <c r="AP92" s="39">
        <v>0</v>
      </c>
      <c r="AQ92" s="39">
        <v>0</v>
      </c>
      <c r="AR92" s="39">
        <v>0</v>
      </c>
      <c r="AS92" s="52"/>
      <c r="AT92" s="52"/>
      <c r="AU92" s="52"/>
      <c r="AV92" s="52"/>
      <c r="AW92" s="52"/>
      <c r="AX92" s="52"/>
      <c r="AY92" s="52"/>
      <c r="AZ92" s="52"/>
    </row>
    <row r="93" spans="1:52">
      <c r="A93" s="40"/>
      <c r="B93" s="12"/>
      <c r="C93" s="8" t="s">
        <v>179</v>
      </c>
      <c r="D93" s="8"/>
      <c r="E93" s="34" t="s">
        <v>92</v>
      </c>
      <c r="F93" s="39" t="s">
        <v>159</v>
      </c>
      <c r="G93" s="39">
        <v>0</v>
      </c>
      <c r="H93" s="39">
        <v>0</v>
      </c>
      <c r="I93" s="39">
        <v>0</v>
      </c>
      <c r="J93" s="39">
        <v>0</v>
      </c>
      <c r="K93" s="39">
        <v>0</v>
      </c>
      <c r="L93" s="39">
        <v>0</v>
      </c>
      <c r="M93" s="39">
        <v>0</v>
      </c>
      <c r="N93" s="39">
        <v>0</v>
      </c>
      <c r="O93" s="39">
        <v>0</v>
      </c>
      <c r="P93" s="39">
        <v>0</v>
      </c>
      <c r="Q93" s="39">
        <v>0</v>
      </c>
      <c r="R93" s="39">
        <v>0</v>
      </c>
      <c r="S93" s="39">
        <v>0</v>
      </c>
      <c r="T93" s="39">
        <v>0</v>
      </c>
      <c r="U93" s="39">
        <v>0</v>
      </c>
      <c r="V93" s="39">
        <v>0</v>
      </c>
      <c r="W93" s="39">
        <v>0</v>
      </c>
      <c r="X93" s="39">
        <v>0</v>
      </c>
      <c r="Y93" s="39">
        <v>0</v>
      </c>
      <c r="Z93" s="39">
        <v>0</v>
      </c>
      <c r="AA93" s="39">
        <v>0</v>
      </c>
      <c r="AB93" s="39">
        <v>0</v>
      </c>
      <c r="AC93" s="39">
        <v>0</v>
      </c>
      <c r="AD93" s="39">
        <v>0</v>
      </c>
      <c r="AE93" s="39">
        <v>0</v>
      </c>
      <c r="AF93" s="39">
        <v>0</v>
      </c>
      <c r="AG93" s="39">
        <v>0</v>
      </c>
      <c r="AH93" s="39">
        <v>0</v>
      </c>
      <c r="AI93" s="39">
        <v>0</v>
      </c>
      <c r="AJ93" s="39">
        <v>0</v>
      </c>
      <c r="AK93" s="39">
        <v>0</v>
      </c>
      <c r="AL93" s="39">
        <v>0</v>
      </c>
      <c r="AM93" s="39">
        <v>0</v>
      </c>
      <c r="AN93" s="39">
        <v>0</v>
      </c>
      <c r="AO93" s="39">
        <v>0</v>
      </c>
      <c r="AP93" s="39">
        <v>0</v>
      </c>
      <c r="AQ93" s="39">
        <v>0</v>
      </c>
      <c r="AR93" s="39">
        <v>0</v>
      </c>
      <c r="AS93" s="52"/>
      <c r="AT93" s="52"/>
      <c r="AU93" s="52"/>
      <c r="AV93" s="52"/>
      <c r="AW93" s="52"/>
      <c r="AX93" s="52"/>
      <c r="AY93" s="52"/>
      <c r="AZ93" s="52"/>
    </row>
    <row r="94" spans="1:52">
      <c r="A94" s="40"/>
      <c r="B94" s="12"/>
      <c r="C94" s="8" t="s">
        <v>180</v>
      </c>
      <c r="D94" s="8"/>
      <c r="E94" s="34" t="s">
        <v>92</v>
      </c>
      <c r="F94" s="39" t="s">
        <v>159</v>
      </c>
      <c r="G94" s="39">
        <v>0</v>
      </c>
      <c r="H94" s="39">
        <v>0</v>
      </c>
      <c r="I94" s="39">
        <v>0</v>
      </c>
      <c r="J94" s="39">
        <v>0</v>
      </c>
      <c r="K94" s="39">
        <v>0</v>
      </c>
      <c r="L94" s="39">
        <v>1.67</v>
      </c>
      <c r="M94" s="39">
        <v>1.67</v>
      </c>
      <c r="N94" s="39">
        <v>0</v>
      </c>
      <c r="O94" s="39">
        <v>0</v>
      </c>
      <c r="P94" s="39">
        <v>0</v>
      </c>
      <c r="Q94" s="39">
        <v>0</v>
      </c>
      <c r="R94" s="39">
        <v>1.67</v>
      </c>
      <c r="S94" s="39">
        <v>1.67</v>
      </c>
      <c r="T94" s="39">
        <v>0</v>
      </c>
      <c r="U94" s="39">
        <v>0</v>
      </c>
      <c r="V94" s="39">
        <v>0</v>
      </c>
      <c r="W94" s="39">
        <v>0</v>
      </c>
      <c r="X94" s="39">
        <v>0</v>
      </c>
      <c r="Y94" s="39">
        <v>0</v>
      </c>
      <c r="Z94" s="39">
        <v>0</v>
      </c>
      <c r="AA94" s="39">
        <v>0</v>
      </c>
      <c r="AB94" s="39">
        <v>0</v>
      </c>
      <c r="AC94" s="39">
        <v>0</v>
      </c>
      <c r="AD94" s="39">
        <v>0</v>
      </c>
      <c r="AE94" s="39">
        <v>0</v>
      </c>
      <c r="AF94" s="39">
        <v>0</v>
      </c>
      <c r="AG94" s="39">
        <v>0</v>
      </c>
      <c r="AH94" s="39">
        <v>0</v>
      </c>
      <c r="AI94" s="39">
        <v>0</v>
      </c>
      <c r="AJ94" s="39">
        <v>0</v>
      </c>
      <c r="AK94" s="39">
        <v>0</v>
      </c>
      <c r="AL94" s="39">
        <v>0</v>
      </c>
      <c r="AM94" s="39">
        <v>0</v>
      </c>
      <c r="AN94" s="39">
        <v>0</v>
      </c>
      <c r="AO94" s="39">
        <v>0</v>
      </c>
      <c r="AP94" s="39">
        <v>0</v>
      </c>
      <c r="AQ94" s="39">
        <v>0</v>
      </c>
      <c r="AR94" s="39">
        <v>0</v>
      </c>
      <c r="AS94" s="52"/>
      <c r="AT94" s="52"/>
      <c r="AU94" s="52"/>
      <c r="AV94" s="52"/>
      <c r="AW94" s="52"/>
      <c r="AX94" s="52"/>
      <c r="AY94" s="52"/>
      <c r="AZ94" s="52"/>
    </row>
    <row r="95" spans="1:52">
      <c r="A95" s="12"/>
      <c r="B95" s="37" t="s">
        <v>181</v>
      </c>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row>
    <row r="96" spans="1:52">
      <c r="A96" s="12"/>
      <c r="C96" s="8"/>
      <c r="D96" s="8"/>
      <c r="E96" s="8"/>
      <c r="F96" s="43"/>
      <c r="G96" s="43"/>
      <c r="H96" s="43"/>
      <c r="I96" s="43"/>
      <c r="J96" s="43"/>
      <c r="K96" s="43"/>
      <c r="L96" s="43"/>
      <c r="M96" s="43"/>
      <c r="N96" s="43"/>
      <c r="O96" s="43"/>
      <c r="P96" s="43"/>
      <c r="Q96" s="43"/>
      <c r="R96" s="43"/>
      <c r="S96" s="43"/>
      <c r="T96" s="43"/>
      <c r="U96" s="43"/>
      <c r="V96" s="43"/>
      <c r="W96" s="43"/>
      <c r="X96" s="43"/>
      <c r="Y96" s="43"/>
      <c r="Z96" s="43"/>
      <c r="AA96" s="43"/>
      <c r="AB96" s="43"/>
      <c r="AC96" s="43"/>
      <c r="AD96" s="43"/>
      <c r="AE96" s="43"/>
      <c r="AF96" s="43"/>
      <c r="AG96" s="43"/>
      <c r="AH96" s="43"/>
      <c r="AI96" s="43"/>
      <c r="AJ96" s="43"/>
      <c r="AK96" s="43"/>
      <c r="AL96" s="43"/>
      <c r="AM96" s="43"/>
      <c r="AN96" s="43"/>
      <c r="AO96" s="43"/>
      <c r="AP96" s="43"/>
      <c r="AQ96" s="43"/>
      <c r="AR96" s="43"/>
    </row>
    <row r="97" spans="1:68">
      <c r="A97" s="32"/>
      <c r="B97" s="32"/>
      <c r="C97" s="32" t="s">
        <v>164</v>
      </c>
      <c r="D97" s="32"/>
      <c r="E97" s="32" t="s">
        <v>51</v>
      </c>
      <c r="F97" s="33">
        <v>2022</v>
      </c>
      <c r="G97" s="33">
        <v>2023</v>
      </c>
      <c r="H97" s="33">
        <v>2024</v>
      </c>
      <c r="I97" s="33">
        <v>2025</v>
      </c>
      <c r="J97" s="33">
        <v>2026</v>
      </c>
      <c r="K97" s="33">
        <v>2027</v>
      </c>
      <c r="L97" s="33">
        <v>2028</v>
      </c>
      <c r="M97" s="33">
        <v>2029</v>
      </c>
      <c r="N97" s="33">
        <v>2030</v>
      </c>
      <c r="O97" s="33">
        <v>2031</v>
      </c>
      <c r="P97" s="33">
        <v>2032</v>
      </c>
      <c r="Q97" s="33">
        <v>2033</v>
      </c>
      <c r="R97" s="33">
        <v>2034</v>
      </c>
      <c r="S97" s="33">
        <v>2035</v>
      </c>
      <c r="T97" s="33">
        <v>2036</v>
      </c>
      <c r="U97" s="33">
        <v>2037</v>
      </c>
      <c r="V97" s="33">
        <v>2038</v>
      </c>
      <c r="W97" s="33">
        <v>2039</v>
      </c>
      <c r="X97" s="33">
        <v>2040</v>
      </c>
      <c r="Y97" s="33">
        <v>2041</v>
      </c>
      <c r="Z97" s="33">
        <v>2042</v>
      </c>
      <c r="AA97" s="33">
        <v>2043</v>
      </c>
      <c r="AB97" s="33">
        <v>2044</v>
      </c>
      <c r="AC97" s="33">
        <v>2045</v>
      </c>
      <c r="AD97" s="33">
        <v>2046</v>
      </c>
      <c r="AE97" s="33">
        <v>2047</v>
      </c>
      <c r="AF97" s="33">
        <v>2048</v>
      </c>
      <c r="AG97" s="33">
        <v>2049</v>
      </c>
      <c r="AH97" s="33">
        <v>2050</v>
      </c>
      <c r="AI97" s="33">
        <v>2051</v>
      </c>
      <c r="AJ97" s="33">
        <v>2052</v>
      </c>
      <c r="AK97" s="33">
        <v>2053</v>
      </c>
      <c r="AL97" s="33">
        <v>2054</v>
      </c>
      <c r="AM97" s="33">
        <v>2055</v>
      </c>
      <c r="AN97" s="33">
        <v>2056</v>
      </c>
      <c r="AO97" s="33">
        <v>2057</v>
      </c>
      <c r="AP97" s="33">
        <v>2058</v>
      </c>
      <c r="AQ97" s="33">
        <v>2059</v>
      </c>
      <c r="AR97" s="33">
        <v>2060</v>
      </c>
    </row>
    <row r="98" spans="1:68">
      <c r="A98" s="12"/>
      <c r="B98" s="12" t="s">
        <v>183</v>
      </c>
      <c r="C98" s="8" t="s" cm="1">
        <v>166</v>
      </c>
      <c r="D98" s="8"/>
      <c r="E98" s="34" t="s">
        <v>92</v>
      </c>
      <c r="F98" s="39" t="s">
        <v>159</v>
      </c>
      <c r="G98" s="39">
        <v>0</v>
      </c>
      <c r="H98" s="39">
        <v>0</v>
      </c>
      <c r="I98" s="39">
        <v>0</v>
      </c>
      <c r="J98" s="39">
        <v>0</v>
      </c>
      <c r="K98" s="39">
        <v>0</v>
      </c>
      <c r="L98" s="39">
        <v>0</v>
      </c>
      <c r="M98" s="39">
        <v>0</v>
      </c>
      <c r="N98" s="39">
        <v>0</v>
      </c>
      <c r="O98" s="39">
        <v>0</v>
      </c>
      <c r="P98" s="39">
        <v>0</v>
      </c>
      <c r="Q98" s="39">
        <v>0</v>
      </c>
      <c r="R98" s="39">
        <v>0</v>
      </c>
      <c r="S98" s="39">
        <v>0</v>
      </c>
      <c r="T98" s="39">
        <v>0</v>
      </c>
      <c r="U98" s="39">
        <v>0</v>
      </c>
      <c r="V98" s="39">
        <v>0</v>
      </c>
      <c r="W98" s="39">
        <v>0</v>
      </c>
      <c r="X98" s="39">
        <v>0</v>
      </c>
      <c r="Y98" s="39">
        <v>0</v>
      </c>
      <c r="Z98" s="39">
        <v>0</v>
      </c>
      <c r="AA98" s="39">
        <v>0</v>
      </c>
      <c r="AB98" s="39">
        <v>0</v>
      </c>
      <c r="AC98" s="39">
        <v>0</v>
      </c>
      <c r="AD98" s="39">
        <v>0</v>
      </c>
      <c r="AE98" s="39">
        <v>0</v>
      </c>
      <c r="AF98" s="39">
        <v>0</v>
      </c>
      <c r="AG98" s="39">
        <v>0</v>
      </c>
      <c r="AH98" s="39">
        <v>0</v>
      </c>
      <c r="AI98" s="39">
        <v>0</v>
      </c>
      <c r="AJ98" s="39">
        <v>0</v>
      </c>
      <c r="AK98" s="39">
        <v>0</v>
      </c>
      <c r="AL98" s="39">
        <v>0</v>
      </c>
      <c r="AM98" s="39">
        <v>0</v>
      </c>
      <c r="AN98" s="39">
        <v>0</v>
      </c>
      <c r="AO98" s="39">
        <v>0</v>
      </c>
      <c r="AP98" s="39">
        <v>0</v>
      </c>
      <c r="AQ98" s="39">
        <v>0</v>
      </c>
      <c r="AR98" s="39">
        <v>0</v>
      </c>
      <c r="AS98" s="52"/>
      <c r="AT98" s="52"/>
      <c r="AU98" s="52"/>
      <c r="AV98" s="52"/>
      <c r="AW98" s="52"/>
      <c r="AX98" s="52"/>
      <c r="AY98" s="52"/>
      <c r="AZ98" s="52"/>
    </row>
    <row r="99" spans="1:68" s="35" customFormat="1">
      <c r="A99" s="12"/>
      <c r="B99" s="12"/>
      <c r="C99" s="8" t="s">
        <v>167</v>
      </c>
      <c r="D99" s="8"/>
      <c r="E99" s="34" t="s">
        <v>92</v>
      </c>
      <c r="F99" s="39" t="s">
        <v>159</v>
      </c>
      <c r="G99" s="39">
        <v>0</v>
      </c>
      <c r="H99" s="39">
        <v>0.03</v>
      </c>
      <c r="I99" s="39">
        <v>0.02</v>
      </c>
      <c r="J99" s="39">
        <v>0</v>
      </c>
      <c r="K99" s="39">
        <v>0</v>
      </c>
      <c r="L99" s="39">
        <v>0</v>
      </c>
      <c r="M99" s="39">
        <v>0</v>
      </c>
      <c r="N99" s="39">
        <v>0</v>
      </c>
      <c r="O99" s="39">
        <v>0</v>
      </c>
      <c r="P99" s="39">
        <v>0</v>
      </c>
      <c r="Q99" s="39">
        <v>0</v>
      </c>
      <c r="R99" s="39">
        <v>0</v>
      </c>
      <c r="S99" s="39">
        <v>0</v>
      </c>
      <c r="T99" s="39">
        <v>0</v>
      </c>
      <c r="U99" s="39">
        <v>0</v>
      </c>
      <c r="V99" s="39">
        <v>0.08</v>
      </c>
      <c r="W99" s="39">
        <v>0</v>
      </c>
      <c r="X99" s="39">
        <v>0</v>
      </c>
      <c r="Y99" s="39">
        <v>0</v>
      </c>
      <c r="Z99" s="39">
        <v>0</v>
      </c>
      <c r="AA99" s="39">
        <v>0</v>
      </c>
      <c r="AB99" s="39">
        <v>0</v>
      </c>
      <c r="AC99" s="39">
        <v>0</v>
      </c>
      <c r="AD99" s="39">
        <v>0</v>
      </c>
      <c r="AE99" s="39">
        <v>0</v>
      </c>
      <c r="AF99" s="39">
        <v>0</v>
      </c>
      <c r="AG99" s="39">
        <v>0</v>
      </c>
      <c r="AH99" s="39">
        <v>0</v>
      </c>
      <c r="AI99" s="39">
        <v>0</v>
      </c>
      <c r="AJ99" s="39">
        <v>0</v>
      </c>
      <c r="AK99" s="39">
        <v>0</v>
      </c>
      <c r="AL99" s="39">
        <v>0</v>
      </c>
      <c r="AM99" s="39">
        <v>0</v>
      </c>
      <c r="AN99" s="39">
        <v>0</v>
      </c>
      <c r="AO99" s="39">
        <v>0</v>
      </c>
      <c r="AP99" s="39">
        <v>0</v>
      </c>
      <c r="AQ99" s="39">
        <v>0</v>
      </c>
      <c r="AR99" s="39">
        <v>0</v>
      </c>
      <c r="AS99" s="52"/>
      <c r="AT99" s="52"/>
      <c r="AU99" s="52"/>
      <c r="AV99" s="52"/>
      <c r="AW99" s="52"/>
      <c r="AX99" s="52"/>
      <c r="AY99" s="52"/>
      <c r="AZ99" s="52"/>
      <c r="BA99"/>
      <c r="BB99"/>
      <c r="BC99"/>
      <c r="BD99"/>
      <c r="BE99"/>
      <c r="BF99"/>
      <c r="BG99"/>
      <c r="BH99"/>
      <c r="BI99"/>
      <c r="BJ99"/>
      <c r="BK99"/>
      <c r="BL99"/>
      <c r="BM99"/>
      <c r="BN99"/>
      <c r="BO99"/>
      <c r="BP99"/>
    </row>
    <row r="100" spans="1:68">
      <c r="A100" s="12"/>
      <c r="B100" s="12"/>
      <c r="C100" s="8" t="s">
        <v>158</v>
      </c>
      <c r="D100" s="8"/>
      <c r="E100" s="34" t="s">
        <v>92</v>
      </c>
      <c r="F100" s="39" t="s">
        <v>159</v>
      </c>
      <c r="G100" s="39">
        <v>0</v>
      </c>
      <c r="H100" s="39">
        <v>0</v>
      </c>
      <c r="I100" s="39">
        <v>0</v>
      </c>
      <c r="J100" s="39">
        <v>0</v>
      </c>
      <c r="K100" s="39">
        <v>0</v>
      </c>
      <c r="L100" s="39">
        <v>0</v>
      </c>
      <c r="M100" s="39">
        <v>0</v>
      </c>
      <c r="N100" s="39">
        <v>0</v>
      </c>
      <c r="O100" s="39">
        <v>0</v>
      </c>
      <c r="P100" s="39">
        <v>0</v>
      </c>
      <c r="Q100" s="39">
        <v>0</v>
      </c>
      <c r="R100" s="39">
        <v>0</v>
      </c>
      <c r="S100" s="39">
        <v>0.9</v>
      </c>
      <c r="T100" s="39">
        <v>2.17</v>
      </c>
      <c r="U100" s="39">
        <v>1.46</v>
      </c>
      <c r="V100" s="39">
        <v>2.5099999999999998</v>
      </c>
      <c r="W100" s="39">
        <v>0.71</v>
      </c>
      <c r="X100" s="39">
        <v>5.63</v>
      </c>
      <c r="Y100" s="39">
        <v>1.76</v>
      </c>
      <c r="Z100" s="39">
        <v>1.76</v>
      </c>
      <c r="AA100" s="39">
        <v>0</v>
      </c>
      <c r="AB100" s="39">
        <v>0</v>
      </c>
      <c r="AC100" s="39">
        <v>0</v>
      </c>
      <c r="AD100" s="39">
        <v>0</v>
      </c>
      <c r="AE100" s="39">
        <v>0</v>
      </c>
      <c r="AF100" s="39">
        <v>0</v>
      </c>
      <c r="AG100" s="39">
        <v>0.93</v>
      </c>
      <c r="AH100" s="39">
        <v>0.93</v>
      </c>
      <c r="AI100" s="39">
        <v>0.24</v>
      </c>
      <c r="AJ100" s="39">
        <v>0.24</v>
      </c>
      <c r="AK100" s="39">
        <v>0</v>
      </c>
      <c r="AL100" s="39">
        <v>0</v>
      </c>
      <c r="AM100" s="39">
        <v>2</v>
      </c>
      <c r="AN100" s="39">
        <v>2</v>
      </c>
      <c r="AO100" s="39">
        <v>0.81</v>
      </c>
      <c r="AP100" s="39">
        <v>0.81</v>
      </c>
      <c r="AQ100" s="39">
        <v>0</v>
      </c>
      <c r="AR100" s="39">
        <v>0</v>
      </c>
      <c r="AS100" s="52"/>
      <c r="AT100" s="52"/>
      <c r="AU100" s="52"/>
      <c r="AV100" s="52"/>
      <c r="AW100" s="52"/>
      <c r="AX100" s="52"/>
      <c r="AY100" s="52"/>
      <c r="AZ100" s="52"/>
    </row>
    <row r="101" spans="1:68">
      <c r="A101" s="12"/>
      <c r="B101" s="12"/>
      <c r="C101" s="8" t="s">
        <v>160</v>
      </c>
      <c r="D101" s="8"/>
      <c r="E101" s="34" t="s">
        <v>92</v>
      </c>
      <c r="F101" s="39" t="s">
        <v>159</v>
      </c>
      <c r="G101" s="39">
        <v>0</v>
      </c>
      <c r="H101" s="39">
        <v>0</v>
      </c>
      <c r="I101" s="39">
        <v>0</v>
      </c>
      <c r="J101" s="39">
        <v>0</v>
      </c>
      <c r="K101" s="39">
        <v>0</v>
      </c>
      <c r="L101" s="39">
        <v>0</v>
      </c>
      <c r="M101" s="39">
        <v>0</v>
      </c>
      <c r="N101" s="39">
        <v>0</v>
      </c>
      <c r="O101" s="39">
        <v>0</v>
      </c>
      <c r="P101" s="39">
        <v>0</v>
      </c>
      <c r="Q101" s="39">
        <v>0</v>
      </c>
      <c r="R101" s="39">
        <v>0</v>
      </c>
      <c r="S101" s="39">
        <v>0</v>
      </c>
      <c r="T101" s="39">
        <v>0</v>
      </c>
      <c r="U101" s="39">
        <v>0</v>
      </c>
      <c r="V101" s="39">
        <v>0</v>
      </c>
      <c r="W101" s="39">
        <v>0</v>
      </c>
      <c r="X101" s="39">
        <v>0</v>
      </c>
      <c r="Y101" s="39">
        <v>0</v>
      </c>
      <c r="Z101" s="39">
        <v>0</v>
      </c>
      <c r="AA101" s="39">
        <v>0</v>
      </c>
      <c r="AB101" s="39">
        <v>0</v>
      </c>
      <c r="AC101" s="39">
        <v>0</v>
      </c>
      <c r="AD101" s="39">
        <v>0</v>
      </c>
      <c r="AE101" s="39">
        <v>0</v>
      </c>
      <c r="AF101" s="39">
        <v>0</v>
      </c>
      <c r="AG101" s="39">
        <v>0</v>
      </c>
      <c r="AH101" s="39">
        <v>0</v>
      </c>
      <c r="AI101" s="39">
        <v>0</v>
      </c>
      <c r="AJ101" s="39">
        <v>0</v>
      </c>
      <c r="AK101" s="39">
        <v>0</v>
      </c>
      <c r="AL101" s="39">
        <v>0</v>
      </c>
      <c r="AM101" s="39">
        <v>0</v>
      </c>
      <c r="AN101" s="39">
        <v>0</v>
      </c>
      <c r="AO101" s="39">
        <v>0</v>
      </c>
      <c r="AP101" s="39">
        <v>0</v>
      </c>
      <c r="AQ101" s="39">
        <v>0.25</v>
      </c>
      <c r="AR101" s="39">
        <v>0.25</v>
      </c>
      <c r="AS101" s="52"/>
      <c r="AT101" s="52"/>
      <c r="AU101" s="52"/>
      <c r="AV101" s="52"/>
      <c r="AW101" s="52"/>
      <c r="AX101" s="52"/>
      <c r="AY101" s="52"/>
      <c r="AZ101" s="52"/>
    </row>
    <row r="102" spans="1:68">
      <c r="A102" s="12"/>
      <c r="B102" s="12"/>
      <c r="C102" s="8" t="s">
        <v>161</v>
      </c>
      <c r="D102" s="8"/>
      <c r="E102" s="34" t="s">
        <v>92</v>
      </c>
      <c r="F102" s="39" t="s">
        <v>159</v>
      </c>
      <c r="G102" s="39">
        <v>0</v>
      </c>
      <c r="H102" s="39">
        <v>0</v>
      </c>
      <c r="I102" s="39">
        <v>0</v>
      </c>
      <c r="J102" s="39">
        <v>0</v>
      </c>
      <c r="K102" s="39">
        <v>0</v>
      </c>
      <c r="L102" s="39">
        <v>0</v>
      </c>
      <c r="M102" s="39">
        <v>0</v>
      </c>
      <c r="N102" s="39">
        <v>0</v>
      </c>
      <c r="O102" s="39">
        <v>0</v>
      </c>
      <c r="P102" s="39">
        <v>0</v>
      </c>
      <c r="Q102" s="39">
        <v>0</v>
      </c>
      <c r="R102" s="39">
        <v>0</v>
      </c>
      <c r="S102" s="39">
        <v>8.85</v>
      </c>
      <c r="T102" s="39">
        <v>0</v>
      </c>
      <c r="U102" s="39">
        <v>0</v>
      </c>
      <c r="V102" s="39">
        <v>0</v>
      </c>
      <c r="W102" s="39">
        <v>0</v>
      </c>
      <c r="X102" s="39">
        <v>0</v>
      </c>
      <c r="Y102" s="39">
        <v>0</v>
      </c>
      <c r="Z102" s="39">
        <v>0</v>
      </c>
      <c r="AA102" s="39">
        <v>0</v>
      </c>
      <c r="AB102" s="39">
        <v>0</v>
      </c>
      <c r="AC102" s="39">
        <v>0</v>
      </c>
      <c r="AD102" s="39">
        <v>0</v>
      </c>
      <c r="AE102" s="39">
        <v>0</v>
      </c>
      <c r="AF102" s="39">
        <v>0</v>
      </c>
      <c r="AG102" s="39">
        <v>0</v>
      </c>
      <c r="AH102" s="39">
        <v>0</v>
      </c>
      <c r="AI102" s="39">
        <v>1.1000000000000001</v>
      </c>
      <c r="AJ102" s="39">
        <v>1.1000000000000001</v>
      </c>
      <c r="AK102" s="39">
        <v>0</v>
      </c>
      <c r="AL102" s="39">
        <v>0</v>
      </c>
      <c r="AM102" s="39">
        <v>0</v>
      </c>
      <c r="AN102" s="39">
        <v>0</v>
      </c>
      <c r="AO102" s="39">
        <v>0</v>
      </c>
      <c r="AP102" s="39">
        <v>0</v>
      </c>
      <c r="AQ102" s="39">
        <v>0</v>
      </c>
      <c r="AR102" s="39">
        <v>0</v>
      </c>
      <c r="AS102" s="52"/>
      <c r="AT102" s="52"/>
      <c r="AU102" s="52"/>
      <c r="AV102" s="52"/>
      <c r="AW102" s="52"/>
      <c r="AX102" s="52"/>
      <c r="AY102" s="52"/>
      <c r="AZ102" s="52"/>
    </row>
    <row r="103" spans="1:68">
      <c r="A103" s="12"/>
      <c r="B103" s="12"/>
      <c r="C103" s="8" t="s">
        <v>162</v>
      </c>
      <c r="D103" s="8"/>
      <c r="E103" s="34" t="s">
        <v>92</v>
      </c>
      <c r="F103" s="39" t="s">
        <v>159</v>
      </c>
      <c r="G103" s="39">
        <v>0</v>
      </c>
      <c r="H103" s="39">
        <v>0</v>
      </c>
      <c r="I103" s="39">
        <v>0.62</v>
      </c>
      <c r="J103" s="39">
        <v>0</v>
      </c>
      <c r="K103" s="39">
        <v>0</v>
      </c>
      <c r="L103" s="39">
        <v>0</v>
      </c>
      <c r="M103" s="39">
        <v>0</v>
      </c>
      <c r="N103" s="39">
        <v>0</v>
      </c>
      <c r="O103" s="39">
        <v>0</v>
      </c>
      <c r="P103" s="39">
        <v>0</v>
      </c>
      <c r="Q103" s="39">
        <v>0</v>
      </c>
      <c r="R103" s="39">
        <v>0.13</v>
      </c>
      <c r="S103" s="39">
        <v>2.27</v>
      </c>
      <c r="T103" s="39">
        <v>0</v>
      </c>
      <c r="U103" s="39">
        <v>0</v>
      </c>
      <c r="V103" s="39">
        <v>0</v>
      </c>
      <c r="W103" s="39">
        <v>0</v>
      </c>
      <c r="X103" s="39">
        <v>0</v>
      </c>
      <c r="Y103" s="39">
        <v>0</v>
      </c>
      <c r="Z103" s="39">
        <v>0</v>
      </c>
      <c r="AA103" s="39">
        <v>0</v>
      </c>
      <c r="AB103" s="39">
        <v>0</v>
      </c>
      <c r="AC103" s="39">
        <v>0</v>
      </c>
      <c r="AD103" s="39">
        <v>0</v>
      </c>
      <c r="AE103" s="39">
        <v>0</v>
      </c>
      <c r="AF103" s="39">
        <v>0</v>
      </c>
      <c r="AG103" s="39">
        <v>0</v>
      </c>
      <c r="AH103" s="39">
        <v>0</v>
      </c>
      <c r="AI103" s="39">
        <v>0.3</v>
      </c>
      <c r="AJ103" s="39">
        <v>0.3</v>
      </c>
      <c r="AK103" s="39">
        <v>0</v>
      </c>
      <c r="AL103" s="39">
        <v>0</v>
      </c>
      <c r="AM103" s="39">
        <v>0</v>
      </c>
      <c r="AN103" s="39">
        <v>0</v>
      </c>
      <c r="AO103" s="39">
        <v>0</v>
      </c>
      <c r="AP103" s="39">
        <v>0</v>
      </c>
      <c r="AQ103" s="39">
        <v>0</v>
      </c>
      <c r="AR103" s="39">
        <v>0</v>
      </c>
      <c r="AS103" s="52"/>
      <c r="AT103" s="52"/>
      <c r="AU103" s="52"/>
      <c r="AV103" s="52"/>
      <c r="AW103" s="52"/>
      <c r="AX103" s="52"/>
      <c r="AY103" s="52"/>
      <c r="AZ103" s="52"/>
    </row>
    <row r="104" spans="1:68">
      <c r="A104" s="12"/>
      <c r="B104" s="12"/>
      <c r="C104" s="8" t="s">
        <v>168</v>
      </c>
      <c r="D104" s="8"/>
      <c r="E104" s="34" t="s">
        <v>92</v>
      </c>
      <c r="F104" s="39" t="s">
        <v>159</v>
      </c>
      <c r="G104" s="39">
        <v>0</v>
      </c>
      <c r="H104" s="39">
        <v>0</v>
      </c>
      <c r="I104" s="39">
        <v>0</v>
      </c>
      <c r="J104" s="39">
        <v>0</v>
      </c>
      <c r="K104" s="39">
        <v>0</v>
      </c>
      <c r="L104" s="39">
        <v>0</v>
      </c>
      <c r="M104" s="39">
        <v>0</v>
      </c>
      <c r="N104" s="39">
        <v>0</v>
      </c>
      <c r="O104" s="39">
        <v>0</v>
      </c>
      <c r="P104" s="39">
        <v>0</v>
      </c>
      <c r="Q104" s="39">
        <v>0</v>
      </c>
      <c r="R104" s="39">
        <v>0</v>
      </c>
      <c r="S104" s="39">
        <v>0.13</v>
      </c>
      <c r="T104" s="39">
        <v>0</v>
      </c>
      <c r="U104" s="39">
        <v>0</v>
      </c>
      <c r="V104" s="39">
        <v>0</v>
      </c>
      <c r="W104" s="39">
        <v>0</v>
      </c>
      <c r="X104" s="39">
        <v>0</v>
      </c>
      <c r="Y104" s="39">
        <v>0</v>
      </c>
      <c r="Z104" s="39">
        <v>0</v>
      </c>
      <c r="AA104" s="39">
        <v>0</v>
      </c>
      <c r="AB104" s="39">
        <v>0</v>
      </c>
      <c r="AC104" s="39">
        <v>0</v>
      </c>
      <c r="AD104" s="39">
        <v>0</v>
      </c>
      <c r="AE104" s="39">
        <v>0</v>
      </c>
      <c r="AF104" s="39">
        <v>0</v>
      </c>
      <c r="AG104" s="39">
        <v>0</v>
      </c>
      <c r="AH104" s="39">
        <v>0</v>
      </c>
      <c r="AI104" s="39">
        <v>0</v>
      </c>
      <c r="AJ104" s="39">
        <v>0</v>
      </c>
      <c r="AK104" s="39">
        <v>0</v>
      </c>
      <c r="AL104" s="39">
        <v>0</v>
      </c>
      <c r="AM104" s="39">
        <v>0</v>
      </c>
      <c r="AN104" s="39">
        <v>0</v>
      </c>
      <c r="AO104" s="39">
        <v>0</v>
      </c>
      <c r="AP104" s="39">
        <v>0</v>
      </c>
      <c r="AQ104" s="39">
        <v>0</v>
      </c>
      <c r="AR104" s="39">
        <v>0</v>
      </c>
      <c r="AS104" s="52"/>
      <c r="AT104" s="52"/>
      <c r="AU104" s="52"/>
      <c r="AV104" s="52"/>
      <c r="AW104" s="52"/>
      <c r="AX104" s="52"/>
      <c r="AY104" s="52"/>
      <c r="AZ104" s="52"/>
    </row>
    <row r="105" spans="1:68">
      <c r="A105" s="12"/>
      <c r="B105" s="12"/>
      <c r="C105" s="8" t="s">
        <v>169</v>
      </c>
      <c r="D105" s="8"/>
      <c r="E105" s="34" t="s">
        <v>92</v>
      </c>
      <c r="F105" s="39" t="s">
        <v>159</v>
      </c>
      <c r="G105" s="39">
        <v>0</v>
      </c>
      <c r="H105" s="39">
        <v>0</v>
      </c>
      <c r="I105" s="39">
        <v>0</v>
      </c>
      <c r="J105" s="39">
        <v>0</v>
      </c>
      <c r="K105" s="39">
        <v>0</v>
      </c>
      <c r="L105" s="39">
        <v>0</v>
      </c>
      <c r="M105" s="39">
        <v>0</v>
      </c>
      <c r="N105" s="39">
        <v>0</v>
      </c>
      <c r="O105" s="39">
        <v>0</v>
      </c>
      <c r="P105" s="39">
        <v>0.6</v>
      </c>
      <c r="Q105" s="39">
        <v>0</v>
      </c>
      <c r="R105" s="39">
        <v>0</v>
      </c>
      <c r="S105" s="39">
        <v>0</v>
      </c>
      <c r="T105" s="39">
        <v>0</v>
      </c>
      <c r="U105" s="39">
        <v>0</v>
      </c>
      <c r="V105" s="39">
        <v>0</v>
      </c>
      <c r="W105" s="39">
        <v>0</v>
      </c>
      <c r="X105" s="39">
        <v>0</v>
      </c>
      <c r="Y105" s="39">
        <v>0</v>
      </c>
      <c r="Z105" s="39">
        <v>0</v>
      </c>
      <c r="AA105" s="39">
        <v>0</v>
      </c>
      <c r="AB105" s="39">
        <v>0</v>
      </c>
      <c r="AC105" s="39">
        <v>0</v>
      </c>
      <c r="AD105" s="39">
        <v>0</v>
      </c>
      <c r="AE105" s="39">
        <v>0</v>
      </c>
      <c r="AF105" s="39">
        <v>0</v>
      </c>
      <c r="AG105" s="39">
        <v>0</v>
      </c>
      <c r="AH105" s="39">
        <v>0</v>
      </c>
      <c r="AI105" s="39">
        <v>0</v>
      </c>
      <c r="AJ105" s="39">
        <v>0</v>
      </c>
      <c r="AK105" s="39">
        <v>0</v>
      </c>
      <c r="AL105" s="39">
        <v>0</v>
      </c>
      <c r="AM105" s="39">
        <v>0</v>
      </c>
      <c r="AN105" s="39">
        <v>0</v>
      </c>
      <c r="AO105" s="39">
        <v>0</v>
      </c>
      <c r="AP105" s="39">
        <v>0</v>
      </c>
      <c r="AQ105" s="39">
        <v>0</v>
      </c>
      <c r="AR105" s="39">
        <v>0</v>
      </c>
      <c r="AS105" s="52"/>
      <c r="AT105" s="52"/>
      <c r="AU105" s="52"/>
      <c r="AV105" s="52"/>
      <c r="AW105" s="52"/>
      <c r="AX105" s="52"/>
      <c r="AY105" s="52"/>
      <c r="AZ105" s="52"/>
    </row>
    <row r="106" spans="1:68">
      <c r="A106" s="40"/>
      <c r="B106" s="12"/>
      <c r="C106" s="8" t="s">
        <v>170</v>
      </c>
      <c r="D106" s="8"/>
      <c r="E106" s="34" t="s">
        <v>92</v>
      </c>
      <c r="F106" s="39" t="s">
        <v>159</v>
      </c>
      <c r="G106" s="39">
        <v>0.05</v>
      </c>
      <c r="H106" s="39">
        <v>0.03</v>
      </c>
      <c r="I106" s="39">
        <v>0.03</v>
      </c>
      <c r="J106" s="39">
        <v>0.04</v>
      </c>
      <c r="K106" s="39">
        <v>0.24</v>
      </c>
      <c r="L106" s="39">
        <v>0.13</v>
      </c>
      <c r="M106" s="39">
        <v>0.17</v>
      </c>
      <c r="N106" s="39">
        <v>0.4</v>
      </c>
      <c r="O106" s="39">
        <v>0.51</v>
      </c>
      <c r="P106" s="39">
        <v>0.53</v>
      </c>
      <c r="Q106" s="39">
        <v>2.31</v>
      </c>
      <c r="R106" s="39">
        <v>1.74</v>
      </c>
      <c r="S106" s="39">
        <v>1.1000000000000001</v>
      </c>
      <c r="T106" s="39">
        <v>1.6</v>
      </c>
      <c r="U106" s="39">
        <v>3.37</v>
      </c>
      <c r="V106" s="39">
        <v>0.47</v>
      </c>
      <c r="W106" s="39">
        <v>0.34</v>
      </c>
      <c r="X106" s="39">
        <v>0.65</v>
      </c>
      <c r="Y106" s="39">
        <v>0.12</v>
      </c>
      <c r="Z106" s="39">
        <v>0.23</v>
      </c>
      <c r="AA106" s="39">
        <v>0.46</v>
      </c>
      <c r="AB106" s="39">
        <v>0.4</v>
      </c>
      <c r="AC106" s="39">
        <v>0.24</v>
      </c>
      <c r="AD106" s="39">
        <v>0.71</v>
      </c>
      <c r="AE106" s="39">
        <v>1.63</v>
      </c>
      <c r="AF106" s="39">
        <v>0.44</v>
      </c>
      <c r="AG106" s="39">
        <v>0.32</v>
      </c>
      <c r="AH106" s="39">
        <v>0.32</v>
      </c>
      <c r="AI106" s="39">
        <v>0.56000000000000005</v>
      </c>
      <c r="AJ106" s="39">
        <v>0.48</v>
      </c>
      <c r="AK106" s="39">
        <v>0.72</v>
      </c>
      <c r="AL106" s="39">
        <v>0.06</v>
      </c>
      <c r="AM106" s="39">
        <v>0.89</v>
      </c>
      <c r="AN106" s="39">
        <v>0.54</v>
      </c>
      <c r="AO106" s="39">
        <v>0.59</v>
      </c>
      <c r="AP106" s="39">
        <v>0.74</v>
      </c>
      <c r="AQ106" s="39">
        <v>1.27</v>
      </c>
      <c r="AR106" s="39">
        <v>0.94</v>
      </c>
      <c r="AS106" s="52"/>
      <c r="AT106" s="52"/>
      <c r="AU106" s="52"/>
      <c r="AV106" s="52"/>
      <c r="AW106" s="52"/>
      <c r="AX106" s="52"/>
      <c r="AY106" s="52"/>
      <c r="AZ106" s="52"/>
    </row>
    <row r="107" spans="1:68">
      <c r="A107" s="12"/>
      <c r="B107" s="12"/>
      <c r="C107" s="8" t="s">
        <v>171</v>
      </c>
      <c r="D107" s="8"/>
      <c r="E107" s="34" t="s">
        <v>92</v>
      </c>
      <c r="F107" s="39" t="s">
        <v>159</v>
      </c>
      <c r="G107" s="39">
        <v>0</v>
      </c>
      <c r="H107" s="39">
        <v>0</v>
      </c>
      <c r="I107" s="39">
        <v>0.01</v>
      </c>
      <c r="J107" s="39">
        <v>0</v>
      </c>
      <c r="K107" s="39">
        <v>0</v>
      </c>
      <c r="L107" s="39">
        <v>0.01</v>
      </c>
      <c r="M107" s="39">
        <v>0.09</v>
      </c>
      <c r="N107" s="39">
        <v>0.06</v>
      </c>
      <c r="O107" s="39">
        <v>0.14000000000000001</v>
      </c>
      <c r="P107" s="39">
        <v>0.92</v>
      </c>
      <c r="Q107" s="39">
        <v>2.06</v>
      </c>
      <c r="R107" s="39">
        <v>2.62</v>
      </c>
      <c r="S107" s="39">
        <v>1.75</v>
      </c>
      <c r="T107" s="39">
        <v>1.22</v>
      </c>
      <c r="U107" s="39">
        <v>2.64</v>
      </c>
      <c r="V107" s="39">
        <v>1.5</v>
      </c>
      <c r="W107" s="39">
        <v>1.74</v>
      </c>
      <c r="X107" s="39">
        <v>4.67</v>
      </c>
      <c r="Y107" s="39">
        <v>5.69</v>
      </c>
      <c r="Z107" s="39">
        <v>4.6399999999999997</v>
      </c>
      <c r="AA107" s="39">
        <v>3.05</v>
      </c>
      <c r="AB107" s="39">
        <v>2.48</v>
      </c>
      <c r="AC107" s="39">
        <v>0.74</v>
      </c>
      <c r="AD107" s="39">
        <v>0.61</v>
      </c>
      <c r="AE107" s="39">
        <v>0.53</v>
      </c>
      <c r="AF107" s="39">
        <v>0.82</v>
      </c>
      <c r="AG107" s="39">
        <v>0.14000000000000001</v>
      </c>
      <c r="AH107" s="39">
        <v>0.14000000000000001</v>
      </c>
      <c r="AI107" s="39">
        <v>0.96</v>
      </c>
      <c r="AJ107" s="39">
        <v>0.87</v>
      </c>
      <c r="AK107" s="39">
        <v>1.08</v>
      </c>
      <c r="AL107" s="39">
        <v>2.5499999999999998</v>
      </c>
      <c r="AM107" s="39">
        <v>5.66</v>
      </c>
      <c r="AN107" s="39">
        <v>7.11</v>
      </c>
      <c r="AO107" s="39">
        <v>5.97</v>
      </c>
      <c r="AP107" s="39">
        <v>3.89</v>
      </c>
      <c r="AQ107" s="39">
        <v>4.04</v>
      </c>
      <c r="AR107" s="39">
        <v>1.74</v>
      </c>
      <c r="AS107" s="52"/>
      <c r="AT107" s="52"/>
      <c r="AU107" s="52"/>
      <c r="AV107" s="52"/>
      <c r="AW107" s="52"/>
      <c r="AX107" s="52"/>
      <c r="AY107" s="52"/>
      <c r="AZ107" s="52"/>
    </row>
    <row r="108" spans="1:68">
      <c r="A108" s="12"/>
      <c r="B108" s="12"/>
      <c r="C108" s="8" t="s">
        <v>172</v>
      </c>
      <c r="D108" s="8"/>
      <c r="E108" s="34" t="s">
        <v>92</v>
      </c>
      <c r="F108" s="39" t="s">
        <v>159</v>
      </c>
      <c r="G108" s="39">
        <v>0</v>
      </c>
      <c r="H108" s="39">
        <v>0</v>
      </c>
      <c r="I108" s="39">
        <v>0</v>
      </c>
      <c r="J108" s="39">
        <v>0</v>
      </c>
      <c r="K108" s="39">
        <v>0</v>
      </c>
      <c r="L108" s="39">
        <v>0</v>
      </c>
      <c r="M108" s="39">
        <v>0</v>
      </c>
      <c r="N108" s="39">
        <v>0</v>
      </c>
      <c r="O108" s="39">
        <v>0</v>
      </c>
      <c r="P108" s="39">
        <v>0</v>
      </c>
      <c r="Q108" s="39">
        <v>0</v>
      </c>
      <c r="R108" s="39">
        <v>0</v>
      </c>
      <c r="S108" s="39">
        <v>0</v>
      </c>
      <c r="T108" s="39">
        <v>0</v>
      </c>
      <c r="U108" s="39">
        <v>0</v>
      </c>
      <c r="V108" s="39">
        <v>0</v>
      </c>
      <c r="W108" s="39">
        <v>0</v>
      </c>
      <c r="X108" s="39">
        <v>0</v>
      </c>
      <c r="Y108" s="39">
        <v>0</v>
      </c>
      <c r="Z108" s="39">
        <v>0</v>
      </c>
      <c r="AA108" s="39">
        <v>0</v>
      </c>
      <c r="AB108" s="39">
        <v>0</v>
      </c>
      <c r="AC108" s="39">
        <v>0</v>
      </c>
      <c r="AD108" s="39">
        <v>0</v>
      </c>
      <c r="AE108" s="39">
        <v>0</v>
      </c>
      <c r="AF108" s="39">
        <v>0</v>
      </c>
      <c r="AG108" s="39">
        <v>0</v>
      </c>
      <c r="AH108" s="39">
        <v>0</v>
      </c>
      <c r="AI108" s="39">
        <v>0</v>
      </c>
      <c r="AJ108" s="39">
        <v>0</v>
      </c>
      <c r="AK108" s="39">
        <v>0</v>
      </c>
      <c r="AL108" s="39">
        <v>0</v>
      </c>
      <c r="AM108" s="39">
        <v>0</v>
      </c>
      <c r="AN108" s="39">
        <v>0</v>
      </c>
      <c r="AO108" s="39">
        <v>0</v>
      </c>
      <c r="AP108" s="39">
        <v>0</v>
      </c>
      <c r="AQ108" s="39">
        <v>0</v>
      </c>
      <c r="AR108" s="39">
        <v>0</v>
      </c>
      <c r="AS108" s="52"/>
      <c r="AT108" s="52"/>
      <c r="AU108" s="52"/>
      <c r="AV108" s="52"/>
      <c r="AW108" s="52"/>
      <c r="AX108" s="52"/>
      <c r="AY108" s="52"/>
      <c r="AZ108" s="52"/>
    </row>
    <row r="109" spans="1:68">
      <c r="A109" s="40"/>
      <c r="B109" s="12"/>
      <c r="C109" s="8" t="s">
        <v>173</v>
      </c>
      <c r="D109" s="8"/>
      <c r="E109" s="34" t="s">
        <v>92</v>
      </c>
      <c r="F109" s="39" t="s">
        <v>159</v>
      </c>
      <c r="G109" s="39">
        <v>0</v>
      </c>
      <c r="H109" s="39">
        <v>0</v>
      </c>
      <c r="I109" s="39">
        <v>0</v>
      </c>
      <c r="J109" s="39">
        <v>0</v>
      </c>
      <c r="K109" s="39">
        <v>0</v>
      </c>
      <c r="L109" s="39">
        <v>0</v>
      </c>
      <c r="M109" s="39">
        <v>0</v>
      </c>
      <c r="N109" s="39">
        <v>0</v>
      </c>
      <c r="O109" s="39">
        <v>0</v>
      </c>
      <c r="P109" s="39">
        <v>0</v>
      </c>
      <c r="Q109" s="39">
        <v>0</v>
      </c>
      <c r="R109" s="39">
        <v>0</v>
      </c>
      <c r="S109" s="39">
        <v>0</v>
      </c>
      <c r="T109" s="39">
        <v>0</v>
      </c>
      <c r="U109" s="39">
        <v>0</v>
      </c>
      <c r="V109" s="39">
        <v>0</v>
      </c>
      <c r="W109" s="39">
        <v>0</v>
      </c>
      <c r="X109" s="39">
        <v>0</v>
      </c>
      <c r="Y109" s="39">
        <v>0</v>
      </c>
      <c r="Z109" s="39">
        <v>0</v>
      </c>
      <c r="AA109" s="39">
        <v>0</v>
      </c>
      <c r="AB109" s="39">
        <v>0</v>
      </c>
      <c r="AC109" s="39">
        <v>0</v>
      </c>
      <c r="AD109" s="39">
        <v>0</v>
      </c>
      <c r="AE109" s="39">
        <v>0</v>
      </c>
      <c r="AF109" s="39">
        <v>0</v>
      </c>
      <c r="AG109" s="39">
        <v>0</v>
      </c>
      <c r="AH109" s="39">
        <v>0</v>
      </c>
      <c r="AI109" s="39">
        <v>0</v>
      </c>
      <c r="AJ109" s="39">
        <v>0</v>
      </c>
      <c r="AK109" s="39">
        <v>0</v>
      </c>
      <c r="AL109" s="39">
        <v>0</v>
      </c>
      <c r="AM109" s="39">
        <v>0</v>
      </c>
      <c r="AN109" s="39">
        <v>0</v>
      </c>
      <c r="AO109" s="39">
        <v>0</v>
      </c>
      <c r="AP109" s="39">
        <v>0</v>
      </c>
      <c r="AQ109" s="39">
        <v>0</v>
      </c>
      <c r="AR109" s="39">
        <v>0</v>
      </c>
      <c r="AS109" s="52"/>
      <c r="AT109" s="52"/>
      <c r="AU109" s="52"/>
      <c r="AV109" s="52"/>
      <c r="AW109" s="52"/>
      <c r="AX109" s="52"/>
      <c r="AY109" s="52"/>
      <c r="AZ109" s="52"/>
    </row>
    <row r="110" spans="1:68">
      <c r="A110" s="40"/>
      <c r="B110" s="12"/>
      <c r="C110" s="8" t="s">
        <v>174</v>
      </c>
      <c r="D110" s="8"/>
      <c r="E110" s="34" t="s">
        <v>92</v>
      </c>
      <c r="F110" s="39" t="s">
        <v>159</v>
      </c>
      <c r="G110" s="39">
        <v>0</v>
      </c>
      <c r="H110" s="39">
        <v>0</v>
      </c>
      <c r="I110" s="39">
        <v>0</v>
      </c>
      <c r="J110" s="39">
        <v>0</v>
      </c>
      <c r="K110" s="39">
        <v>1.19</v>
      </c>
      <c r="L110" s="39">
        <v>1.29</v>
      </c>
      <c r="M110" s="39">
        <v>0.05</v>
      </c>
      <c r="N110" s="39">
        <v>0.01</v>
      </c>
      <c r="O110" s="39">
        <v>0</v>
      </c>
      <c r="P110" s="39">
        <v>7.0000000000000007E-2</v>
      </c>
      <c r="Q110" s="39">
        <v>0</v>
      </c>
      <c r="R110" s="39">
        <v>0</v>
      </c>
      <c r="S110" s="39">
        <v>0.3</v>
      </c>
      <c r="T110" s="39">
        <v>1.31</v>
      </c>
      <c r="U110" s="39">
        <v>0</v>
      </c>
      <c r="V110" s="39">
        <v>0</v>
      </c>
      <c r="W110" s="39">
        <v>0</v>
      </c>
      <c r="X110" s="39">
        <v>0</v>
      </c>
      <c r="Y110" s="39">
        <v>0</v>
      </c>
      <c r="Z110" s="39">
        <v>0</v>
      </c>
      <c r="AA110" s="39">
        <v>0</v>
      </c>
      <c r="AB110" s="39">
        <v>0</v>
      </c>
      <c r="AC110" s="39">
        <v>0</v>
      </c>
      <c r="AD110" s="39">
        <v>0</v>
      </c>
      <c r="AE110" s="39">
        <v>0</v>
      </c>
      <c r="AF110" s="39">
        <v>0</v>
      </c>
      <c r="AG110" s="39">
        <v>0</v>
      </c>
      <c r="AH110" s="39">
        <v>0</v>
      </c>
      <c r="AI110" s="39">
        <v>0</v>
      </c>
      <c r="AJ110" s="39">
        <v>0</v>
      </c>
      <c r="AK110" s="39">
        <v>0</v>
      </c>
      <c r="AL110" s="39">
        <v>0</v>
      </c>
      <c r="AM110" s="39">
        <v>0</v>
      </c>
      <c r="AN110" s="39">
        <v>0</v>
      </c>
      <c r="AO110" s="39">
        <v>0</v>
      </c>
      <c r="AP110" s="39">
        <v>0</v>
      </c>
      <c r="AQ110" s="39">
        <v>0</v>
      </c>
      <c r="AR110" s="39">
        <v>0</v>
      </c>
      <c r="AS110" s="52"/>
      <c r="AT110" s="52"/>
      <c r="AU110" s="52"/>
      <c r="AV110" s="52"/>
      <c r="AW110" s="52"/>
      <c r="AX110" s="52"/>
      <c r="AY110" s="52"/>
      <c r="AZ110" s="52"/>
    </row>
    <row r="111" spans="1:68">
      <c r="A111" s="40"/>
      <c r="B111" s="12"/>
      <c r="C111" s="8" t="s">
        <v>163</v>
      </c>
      <c r="D111" s="8"/>
      <c r="E111" s="34" t="s">
        <v>92</v>
      </c>
      <c r="F111" s="39" t="s">
        <v>159</v>
      </c>
      <c r="G111" s="39">
        <v>0</v>
      </c>
      <c r="H111" s="39">
        <v>0</v>
      </c>
      <c r="I111" s="39">
        <v>0</v>
      </c>
      <c r="J111" s="39">
        <v>0</v>
      </c>
      <c r="K111" s="39">
        <v>0</v>
      </c>
      <c r="L111" s="39">
        <v>0</v>
      </c>
      <c r="M111" s="39">
        <v>0</v>
      </c>
      <c r="N111" s="39">
        <v>0</v>
      </c>
      <c r="O111" s="39">
        <v>0</v>
      </c>
      <c r="P111" s="39">
        <v>0</v>
      </c>
      <c r="Q111" s="39">
        <v>0</v>
      </c>
      <c r="R111" s="39">
        <v>3</v>
      </c>
      <c r="S111" s="39">
        <v>7.66</v>
      </c>
      <c r="T111" s="39">
        <v>6.48</v>
      </c>
      <c r="U111" s="39">
        <v>4.99</v>
      </c>
      <c r="V111" s="39">
        <v>2.99</v>
      </c>
      <c r="W111" s="39">
        <v>4.0599999999999996</v>
      </c>
      <c r="X111" s="39">
        <v>6.02</v>
      </c>
      <c r="Y111" s="39">
        <v>6.61</v>
      </c>
      <c r="Z111" s="39">
        <v>4.54</v>
      </c>
      <c r="AA111" s="39">
        <v>4.21</v>
      </c>
      <c r="AB111" s="39">
        <v>3.06</v>
      </c>
      <c r="AC111" s="39">
        <v>3.85</v>
      </c>
      <c r="AD111" s="39">
        <v>2.67</v>
      </c>
      <c r="AE111" s="39">
        <v>1.36</v>
      </c>
      <c r="AF111" s="39">
        <v>0.43</v>
      </c>
      <c r="AG111" s="39">
        <v>0.26</v>
      </c>
      <c r="AH111" s="39">
        <v>0.62</v>
      </c>
      <c r="AI111" s="39">
        <v>0.73</v>
      </c>
      <c r="AJ111" s="39">
        <v>1.26</v>
      </c>
      <c r="AK111" s="39">
        <v>0.9</v>
      </c>
      <c r="AL111" s="39">
        <v>1.88</v>
      </c>
      <c r="AM111" s="39">
        <v>2.54</v>
      </c>
      <c r="AN111" s="39">
        <v>3.58</v>
      </c>
      <c r="AO111" s="39">
        <v>4.41</v>
      </c>
      <c r="AP111" s="39">
        <v>5.4</v>
      </c>
      <c r="AQ111" s="39">
        <v>4.3899999999999997</v>
      </c>
      <c r="AR111" s="39">
        <v>1.94</v>
      </c>
      <c r="AS111" s="52"/>
      <c r="AT111" s="52"/>
      <c r="AU111" s="52"/>
      <c r="AV111" s="52"/>
      <c r="AW111" s="52"/>
      <c r="AX111" s="52"/>
      <c r="AY111" s="52"/>
      <c r="AZ111" s="52"/>
    </row>
    <row r="112" spans="1:68">
      <c r="A112" s="40"/>
      <c r="B112" s="12"/>
      <c r="C112" s="8" t="s">
        <v>175</v>
      </c>
      <c r="D112" s="8"/>
      <c r="E112" s="34" t="s">
        <v>92</v>
      </c>
      <c r="F112" s="39" t="s">
        <v>159</v>
      </c>
      <c r="G112" s="39">
        <v>0</v>
      </c>
      <c r="H112" s="39">
        <v>0</v>
      </c>
      <c r="I112" s="39">
        <v>0</v>
      </c>
      <c r="J112" s="39">
        <v>0</v>
      </c>
      <c r="K112" s="39">
        <v>0</v>
      </c>
      <c r="L112" s="39">
        <v>0</v>
      </c>
      <c r="M112" s="39">
        <v>0</v>
      </c>
      <c r="N112" s="39">
        <v>0</v>
      </c>
      <c r="O112" s="39">
        <v>0</v>
      </c>
      <c r="P112" s="39">
        <v>0</v>
      </c>
      <c r="Q112" s="39">
        <v>0</v>
      </c>
      <c r="R112" s="39">
        <v>0</v>
      </c>
      <c r="S112" s="39">
        <v>2.72</v>
      </c>
      <c r="T112" s="39">
        <v>0</v>
      </c>
      <c r="U112" s="39">
        <v>0</v>
      </c>
      <c r="V112" s="39">
        <v>0</v>
      </c>
      <c r="W112" s="39">
        <v>0</v>
      </c>
      <c r="X112" s="39">
        <v>0</v>
      </c>
      <c r="Y112" s="39">
        <v>0</v>
      </c>
      <c r="Z112" s="39">
        <v>0</v>
      </c>
      <c r="AA112" s="39">
        <v>0</v>
      </c>
      <c r="AB112" s="39">
        <v>0</v>
      </c>
      <c r="AC112" s="39">
        <v>0</v>
      </c>
      <c r="AD112" s="39">
        <v>0</v>
      </c>
      <c r="AE112" s="39">
        <v>0</v>
      </c>
      <c r="AF112" s="39">
        <v>0</v>
      </c>
      <c r="AG112" s="39">
        <v>0</v>
      </c>
      <c r="AH112" s="39">
        <v>0</v>
      </c>
      <c r="AI112" s="39">
        <v>0</v>
      </c>
      <c r="AJ112" s="39">
        <v>0</v>
      </c>
      <c r="AK112" s="39">
        <v>0</v>
      </c>
      <c r="AL112" s="39">
        <v>0</v>
      </c>
      <c r="AM112" s="39">
        <v>0</v>
      </c>
      <c r="AN112" s="39">
        <v>0</v>
      </c>
      <c r="AO112" s="39">
        <v>0</v>
      </c>
      <c r="AP112" s="39">
        <v>0</v>
      </c>
      <c r="AQ112" s="39">
        <v>0</v>
      </c>
      <c r="AR112" s="39">
        <v>0</v>
      </c>
      <c r="AS112" s="52"/>
      <c r="AT112" s="52"/>
      <c r="AU112" s="52"/>
      <c r="AV112" s="52"/>
      <c r="AW112" s="52"/>
      <c r="AX112" s="52"/>
      <c r="AY112" s="52"/>
      <c r="AZ112" s="52"/>
    </row>
    <row r="113" spans="1:68">
      <c r="A113" s="40"/>
      <c r="B113" s="12"/>
      <c r="C113" s="8" t="s">
        <v>176</v>
      </c>
      <c r="D113" s="8"/>
      <c r="E113" s="34" t="s">
        <v>92</v>
      </c>
      <c r="F113" s="39" t="s">
        <v>159</v>
      </c>
      <c r="G113" s="39">
        <v>0</v>
      </c>
      <c r="H113" s="39">
        <v>0</v>
      </c>
      <c r="I113" s="39">
        <v>0</v>
      </c>
      <c r="J113" s="39">
        <v>0</v>
      </c>
      <c r="K113" s="39">
        <v>0</v>
      </c>
      <c r="L113" s="39">
        <v>0</v>
      </c>
      <c r="M113" s="39">
        <v>0</v>
      </c>
      <c r="N113" s="39">
        <v>0</v>
      </c>
      <c r="O113" s="39">
        <v>0</v>
      </c>
      <c r="P113" s="39">
        <v>0</v>
      </c>
      <c r="Q113" s="39">
        <v>0</v>
      </c>
      <c r="R113" s="39">
        <v>0</v>
      </c>
      <c r="S113" s="39">
        <v>0</v>
      </c>
      <c r="T113" s="39">
        <v>0</v>
      </c>
      <c r="U113" s="39">
        <v>0</v>
      </c>
      <c r="V113" s="39">
        <v>0</v>
      </c>
      <c r="W113" s="39">
        <v>0</v>
      </c>
      <c r="X113" s="39">
        <v>0</v>
      </c>
      <c r="Y113" s="39">
        <v>0</v>
      </c>
      <c r="Z113" s="39">
        <v>0</v>
      </c>
      <c r="AA113" s="39">
        <v>0</v>
      </c>
      <c r="AB113" s="39">
        <v>0</v>
      </c>
      <c r="AC113" s="39">
        <v>0</v>
      </c>
      <c r="AD113" s="39">
        <v>0</v>
      </c>
      <c r="AE113" s="39">
        <v>0</v>
      </c>
      <c r="AF113" s="39">
        <v>0</v>
      </c>
      <c r="AG113" s="39">
        <v>0</v>
      </c>
      <c r="AH113" s="39">
        <v>0</v>
      </c>
      <c r="AI113" s="39">
        <v>0</v>
      </c>
      <c r="AJ113" s="39">
        <v>0</v>
      </c>
      <c r="AK113" s="39">
        <v>0</v>
      </c>
      <c r="AL113" s="39">
        <v>0</v>
      </c>
      <c r="AM113" s="39">
        <v>0</v>
      </c>
      <c r="AN113" s="39">
        <v>0</v>
      </c>
      <c r="AO113" s="39">
        <v>0</v>
      </c>
      <c r="AP113" s="39">
        <v>0</v>
      </c>
      <c r="AQ113" s="39">
        <v>0</v>
      </c>
      <c r="AR113" s="39">
        <v>0</v>
      </c>
      <c r="AS113" s="52"/>
      <c r="AT113" s="52"/>
      <c r="AU113" s="52"/>
      <c r="AV113" s="52"/>
      <c r="AW113" s="52"/>
      <c r="AX113" s="52"/>
      <c r="AY113" s="52"/>
      <c r="AZ113" s="52"/>
    </row>
    <row r="114" spans="1:68">
      <c r="A114" s="40"/>
      <c r="B114" s="12"/>
      <c r="C114" s="8" t="s">
        <v>177</v>
      </c>
      <c r="D114" s="8"/>
      <c r="E114" s="34" t="s">
        <v>92</v>
      </c>
      <c r="F114" s="39" t="s">
        <v>159</v>
      </c>
      <c r="G114" s="39">
        <v>0</v>
      </c>
      <c r="H114" s="39">
        <v>0</v>
      </c>
      <c r="I114" s="39">
        <v>0</v>
      </c>
      <c r="J114" s="39">
        <v>0</v>
      </c>
      <c r="K114" s="39">
        <v>0</v>
      </c>
      <c r="L114" s="39">
        <v>0</v>
      </c>
      <c r="M114" s="39">
        <v>0</v>
      </c>
      <c r="N114" s="39">
        <v>0</v>
      </c>
      <c r="O114" s="39">
        <v>0</v>
      </c>
      <c r="P114" s="39">
        <v>0</v>
      </c>
      <c r="Q114" s="39">
        <v>0</v>
      </c>
      <c r="R114" s="39">
        <v>0</v>
      </c>
      <c r="S114" s="39">
        <v>0</v>
      </c>
      <c r="T114" s="39">
        <v>0</v>
      </c>
      <c r="U114" s="39">
        <v>0</v>
      </c>
      <c r="V114" s="39">
        <v>0</v>
      </c>
      <c r="W114" s="39">
        <v>0</v>
      </c>
      <c r="X114" s="39">
        <v>0</v>
      </c>
      <c r="Y114" s="39">
        <v>0</v>
      </c>
      <c r="Z114" s="39">
        <v>0</v>
      </c>
      <c r="AA114" s="39">
        <v>0</v>
      </c>
      <c r="AB114" s="39">
        <v>0</v>
      </c>
      <c r="AC114" s="39">
        <v>0</v>
      </c>
      <c r="AD114" s="39">
        <v>0</v>
      </c>
      <c r="AE114" s="39">
        <v>0</v>
      </c>
      <c r="AF114" s="39">
        <v>0</v>
      </c>
      <c r="AG114" s="39">
        <v>0</v>
      </c>
      <c r="AH114" s="39">
        <v>0</v>
      </c>
      <c r="AI114" s="39">
        <v>0</v>
      </c>
      <c r="AJ114" s="39">
        <v>0</v>
      </c>
      <c r="AK114" s="39">
        <v>0</v>
      </c>
      <c r="AL114" s="39">
        <v>0</v>
      </c>
      <c r="AM114" s="39">
        <v>0</v>
      </c>
      <c r="AN114" s="39">
        <v>0</v>
      </c>
      <c r="AO114" s="39">
        <v>0</v>
      </c>
      <c r="AP114" s="39">
        <v>0</v>
      </c>
      <c r="AQ114" s="39">
        <v>0</v>
      </c>
      <c r="AR114" s="39">
        <v>0</v>
      </c>
      <c r="AS114" s="52"/>
      <c r="AT114" s="52"/>
      <c r="AU114" s="52"/>
      <c r="AV114" s="52"/>
      <c r="AW114" s="52"/>
      <c r="AX114" s="52"/>
      <c r="AY114" s="52"/>
      <c r="AZ114" s="52"/>
    </row>
    <row r="115" spans="1:68">
      <c r="A115" s="40"/>
      <c r="B115" s="12"/>
      <c r="C115" s="8" t="s">
        <v>178</v>
      </c>
      <c r="D115" s="8"/>
      <c r="E115" s="34" t="s">
        <v>92</v>
      </c>
      <c r="F115" s="39" t="s">
        <v>159</v>
      </c>
      <c r="G115" s="39">
        <v>0.71</v>
      </c>
      <c r="H115" s="39">
        <v>1.1100000000000001</v>
      </c>
      <c r="I115" s="39">
        <v>0.92</v>
      </c>
      <c r="J115" s="39">
        <v>3.78</v>
      </c>
      <c r="K115" s="39">
        <v>0.1</v>
      </c>
      <c r="L115" s="39">
        <v>2.78</v>
      </c>
      <c r="M115" s="39">
        <v>1.66</v>
      </c>
      <c r="N115" s="39">
        <v>3.02</v>
      </c>
      <c r="O115" s="39">
        <v>3.19</v>
      </c>
      <c r="P115" s="39">
        <v>0.91</v>
      </c>
      <c r="Q115" s="39">
        <v>0.89</v>
      </c>
      <c r="R115" s="39">
        <v>5.3</v>
      </c>
      <c r="S115" s="39">
        <v>5.46</v>
      </c>
      <c r="T115" s="39">
        <v>0</v>
      </c>
      <c r="U115" s="39">
        <v>0</v>
      </c>
      <c r="V115" s="39">
        <v>0</v>
      </c>
      <c r="W115" s="39">
        <v>0</v>
      </c>
      <c r="X115" s="39">
        <v>0</v>
      </c>
      <c r="Y115" s="39">
        <v>0</v>
      </c>
      <c r="Z115" s="39">
        <v>0</v>
      </c>
      <c r="AA115" s="39">
        <v>0</v>
      </c>
      <c r="AB115" s="39">
        <v>0</v>
      </c>
      <c r="AC115" s="39">
        <v>0</v>
      </c>
      <c r="AD115" s="39">
        <v>0</v>
      </c>
      <c r="AE115" s="39">
        <v>0</v>
      </c>
      <c r="AF115" s="39">
        <v>0</v>
      </c>
      <c r="AG115" s="39">
        <v>0</v>
      </c>
      <c r="AH115" s="39">
        <v>0</v>
      </c>
      <c r="AI115" s="39">
        <v>0</v>
      </c>
      <c r="AJ115" s="39">
        <v>0</v>
      </c>
      <c r="AK115" s="39">
        <v>0</v>
      </c>
      <c r="AL115" s="39">
        <v>0</v>
      </c>
      <c r="AM115" s="39">
        <v>0</v>
      </c>
      <c r="AN115" s="39">
        <v>0</v>
      </c>
      <c r="AO115" s="39">
        <v>0</v>
      </c>
      <c r="AP115" s="39">
        <v>0</v>
      </c>
      <c r="AQ115" s="39">
        <v>0</v>
      </c>
      <c r="AR115" s="39">
        <v>0</v>
      </c>
      <c r="AS115" s="52"/>
      <c r="AT115" s="52"/>
      <c r="AU115" s="52"/>
      <c r="AV115" s="52"/>
      <c r="AW115" s="52"/>
      <c r="AX115" s="52"/>
      <c r="AY115" s="52"/>
      <c r="AZ115" s="52"/>
    </row>
    <row r="116" spans="1:68">
      <c r="A116" s="40"/>
      <c r="B116" s="12"/>
      <c r="C116" s="8" t="s">
        <v>179</v>
      </c>
      <c r="D116" s="8"/>
      <c r="E116" s="34" t="s">
        <v>92</v>
      </c>
      <c r="F116" s="39" t="s">
        <v>159</v>
      </c>
      <c r="G116" s="39">
        <v>2.72</v>
      </c>
      <c r="H116" s="39">
        <v>0</v>
      </c>
      <c r="I116" s="39">
        <v>1.54</v>
      </c>
      <c r="J116" s="39">
        <v>0</v>
      </c>
      <c r="K116" s="39">
        <v>0</v>
      </c>
      <c r="L116" s="39">
        <v>0</v>
      </c>
      <c r="M116" s="39">
        <v>0</v>
      </c>
      <c r="N116" s="39">
        <v>0</v>
      </c>
      <c r="O116" s="39">
        <v>0</v>
      </c>
      <c r="P116" s="39">
        <v>0</v>
      </c>
      <c r="Q116" s="39">
        <v>0</v>
      </c>
      <c r="R116" s="39">
        <v>0</v>
      </c>
      <c r="S116" s="39">
        <v>0</v>
      </c>
      <c r="T116" s="39">
        <v>0</v>
      </c>
      <c r="U116" s="39">
        <v>0</v>
      </c>
      <c r="V116" s="39">
        <v>0</v>
      </c>
      <c r="W116" s="39">
        <v>0</v>
      </c>
      <c r="X116" s="39">
        <v>0</v>
      </c>
      <c r="Y116" s="39">
        <v>0</v>
      </c>
      <c r="Z116" s="39">
        <v>0</v>
      </c>
      <c r="AA116" s="39">
        <v>0</v>
      </c>
      <c r="AB116" s="39">
        <v>0</v>
      </c>
      <c r="AC116" s="39">
        <v>0</v>
      </c>
      <c r="AD116" s="39">
        <v>0</v>
      </c>
      <c r="AE116" s="39">
        <v>0</v>
      </c>
      <c r="AF116" s="39">
        <v>0</v>
      </c>
      <c r="AG116" s="39">
        <v>0</v>
      </c>
      <c r="AH116" s="39">
        <v>0</v>
      </c>
      <c r="AI116" s="39">
        <v>0</v>
      </c>
      <c r="AJ116" s="39">
        <v>0</v>
      </c>
      <c r="AK116" s="39">
        <v>0</v>
      </c>
      <c r="AL116" s="39">
        <v>0</v>
      </c>
      <c r="AM116" s="39">
        <v>0</v>
      </c>
      <c r="AN116" s="39">
        <v>0</v>
      </c>
      <c r="AO116" s="39">
        <v>0</v>
      </c>
      <c r="AP116" s="39">
        <v>0</v>
      </c>
      <c r="AQ116" s="39">
        <v>0</v>
      </c>
      <c r="AR116" s="39">
        <v>0</v>
      </c>
      <c r="AS116" s="52"/>
      <c r="AT116" s="52"/>
      <c r="AU116" s="52"/>
      <c r="AV116" s="52"/>
      <c r="AW116" s="52"/>
      <c r="AX116" s="52"/>
      <c r="AY116" s="52"/>
      <c r="AZ116" s="52"/>
    </row>
    <row r="117" spans="1:68">
      <c r="A117" s="40"/>
      <c r="B117" s="12"/>
      <c r="C117" s="8" t="s">
        <v>180</v>
      </c>
      <c r="D117" s="8"/>
      <c r="E117" s="34" t="s">
        <v>92</v>
      </c>
      <c r="F117" s="39" t="s">
        <v>159</v>
      </c>
      <c r="G117" s="39">
        <v>1.06</v>
      </c>
      <c r="H117" s="39">
        <v>1.21</v>
      </c>
      <c r="I117" s="39">
        <v>1.21</v>
      </c>
      <c r="J117" s="39">
        <v>0</v>
      </c>
      <c r="K117" s="39">
        <v>1.22</v>
      </c>
      <c r="L117" s="39">
        <v>1.22</v>
      </c>
      <c r="M117" s="39">
        <v>0</v>
      </c>
      <c r="N117" s="39">
        <v>0</v>
      </c>
      <c r="O117" s="39">
        <v>0</v>
      </c>
      <c r="P117" s="39">
        <v>0</v>
      </c>
      <c r="Q117" s="39">
        <v>0</v>
      </c>
      <c r="R117" s="39">
        <v>0</v>
      </c>
      <c r="S117" s="39">
        <v>0</v>
      </c>
      <c r="T117" s="39">
        <v>0</v>
      </c>
      <c r="U117" s="39">
        <v>0</v>
      </c>
      <c r="V117" s="39">
        <v>0</v>
      </c>
      <c r="W117" s="39">
        <v>0</v>
      </c>
      <c r="X117" s="39">
        <v>0</v>
      </c>
      <c r="Y117" s="39">
        <v>0</v>
      </c>
      <c r="Z117" s="39">
        <v>0</v>
      </c>
      <c r="AA117" s="39">
        <v>0</v>
      </c>
      <c r="AB117" s="39">
        <v>0</v>
      </c>
      <c r="AC117" s="39">
        <v>0</v>
      </c>
      <c r="AD117" s="39">
        <v>0</v>
      </c>
      <c r="AE117" s="39">
        <v>0</v>
      </c>
      <c r="AF117" s="39">
        <v>0</v>
      </c>
      <c r="AG117" s="39">
        <v>0</v>
      </c>
      <c r="AH117" s="39">
        <v>0</v>
      </c>
      <c r="AI117" s="39">
        <v>0</v>
      </c>
      <c r="AJ117" s="39">
        <v>0</v>
      </c>
      <c r="AK117" s="39">
        <v>0</v>
      </c>
      <c r="AL117" s="39">
        <v>0</v>
      </c>
      <c r="AM117" s="39">
        <v>1.23</v>
      </c>
      <c r="AN117" s="39">
        <v>0</v>
      </c>
      <c r="AO117" s="39">
        <v>0</v>
      </c>
      <c r="AP117" s="39">
        <v>0</v>
      </c>
      <c r="AQ117" s="39">
        <v>0</v>
      </c>
      <c r="AR117" s="39">
        <v>0</v>
      </c>
      <c r="AS117" s="52"/>
      <c r="AT117" s="52"/>
      <c r="AU117" s="52"/>
      <c r="AV117" s="52"/>
      <c r="AW117" s="52"/>
      <c r="AX117" s="52"/>
      <c r="AY117" s="52"/>
      <c r="AZ117" s="52"/>
    </row>
    <row r="118" spans="1:68">
      <c r="A118" s="12"/>
      <c r="B118" s="37" t="s">
        <v>181</v>
      </c>
    </row>
    <row r="119" spans="1:68">
      <c r="A119" s="12"/>
      <c r="C119" s="8"/>
      <c r="D119" s="8"/>
      <c r="E119" s="8"/>
      <c r="F119" s="43"/>
      <c r="G119" s="43"/>
      <c r="H119" s="43"/>
      <c r="I119" s="43"/>
      <c r="J119" s="43"/>
      <c r="K119" s="43"/>
      <c r="L119" s="43"/>
      <c r="M119" s="43"/>
      <c r="N119" s="43"/>
      <c r="O119" s="43"/>
      <c r="P119" s="43"/>
      <c r="Q119" s="43"/>
      <c r="R119" s="43"/>
      <c r="S119" s="43"/>
      <c r="T119" s="43"/>
      <c r="U119" s="43"/>
      <c r="V119" s="43"/>
      <c r="W119" s="43"/>
      <c r="X119" s="43"/>
      <c r="Y119" s="43"/>
      <c r="Z119" s="43"/>
      <c r="AA119" s="43"/>
      <c r="AB119" s="43"/>
      <c r="AC119" s="43"/>
      <c r="AD119" s="43"/>
      <c r="AE119" s="43"/>
      <c r="AF119" s="43"/>
      <c r="AG119" s="43"/>
      <c r="AH119" s="43"/>
      <c r="AI119" s="43"/>
      <c r="AJ119" s="43"/>
      <c r="AK119" s="43"/>
      <c r="AL119" s="43"/>
      <c r="AM119" s="43"/>
      <c r="AN119" s="43"/>
      <c r="AO119" s="43"/>
      <c r="AP119" s="43"/>
      <c r="AQ119" s="43"/>
      <c r="AR119" s="43"/>
    </row>
    <row r="120" spans="1:68">
      <c r="A120" s="32"/>
      <c r="B120" s="32"/>
      <c r="C120" s="32" t="s">
        <v>164</v>
      </c>
      <c r="D120" s="32"/>
      <c r="E120" s="32" t="s">
        <v>51</v>
      </c>
      <c r="F120" s="33">
        <v>2022</v>
      </c>
      <c r="G120" s="33">
        <v>2023</v>
      </c>
      <c r="H120" s="33">
        <v>2024</v>
      </c>
      <c r="I120" s="33">
        <v>2025</v>
      </c>
      <c r="J120" s="33">
        <v>2026</v>
      </c>
      <c r="K120" s="33">
        <v>2027</v>
      </c>
      <c r="L120" s="33">
        <v>2028</v>
      </c>
      <c r="M120" s="33">
        <v>2029</v>
      </c>
      <c r="N120" s="33">
        <v>2030</v>
      </c>
      <c r="O120" s="33">
        <v>2031</v>
      </c>
      <c r="P120" s="33">
        <v>2032</v>
      </c>
      <c r="Q120" s="33">
        <v>2033</v>
      </c>
      <c r="R120" s="33">
        <v>2034</v>
      </c>
      <c r="S120" s="33">
        <v>2035</v>
      </c>
      <c r="T120" s="33">
        <v>2036</v>
      </c>
      <c r="U120" s="33">
        <v>2037</v>
      </c>
      <c r="V120" s="33">
        <v>2038</v>
      </c>
      <c r="W120" s="33">
        <v>2039</v>
      </c>
      <c r="X120" s="33">
        <v>2040</v>
      </c>
      <c r="Y120" s="33">
        <v>2041</v>
      </c>
      <c r="Z120" s="33">
        <v>2042</v>
      </c>
      <c r="AA120" s="33">
        <v>2043</v>
      </c>
      <c r="AB120" s="33">
        <v>2044</v>
      </c>
      <c r="AC120" s="33">
        <v>2045</v>
      </c>
      <c r="AD120" s="33">
        <v>2046</v>
      </c>
      <c r="AE120" s="33">
        <v>2047</v>
      </c>
      <c r="AF120" s="33">
        <v>2048</v>
      </c>
      <c r="AG120" s="33">
        <v>2049</v>
      </c>
      <c r="AH120" s="33">
        <v>2050</v>
      </c>
      <c r="AI120" s="33">
        <v>2051</v>
      </c>
      <c r="AJ120" s="33">
        <v>2052</v>
      </c>
      <c r="AK120" s="33">
        <v>2053</v>
      </c>
      <c r="AL120" s="33">
        <v>2054</v>
      </c>
      <c r="AM120" s="33">
        <v>2055</v>
      </c>
      <c r="AN120" s="33">
        <v>2056</v>
      </c>
      <c r="AO120" s="33">
        <v>2057</v>
      </c>
      <c r="AP120" s="33">
        <v>2058</v>
      </c>
      <c r="AQ120" s="33">
        <v>2059</v>
      </c>
      <c r="AR120" s="33">
        <v>2060</v>
      </c>
    </row>
    <row r="121" spans="1:68">
      <c r="A121" s="12"/>
      <c r="B121" s="12" t="s">
        <v>184</v>
      </c>
      <c r="C121" s="8" t="s" cm="1">
        <v>166</v>
      </c>
      <c r="D121" s="8"/>
      <c r="E121" s="34" t="s">
        <v>96</v>
      </c>
      <c r="F121" s="39">
        <v>40.49</v>
      </c>
      <c r="G121" s="39">
        <v>36.75</v>
      </c>
      <c r="H121" s="39">
        <v>43.98</v>
      </c>
      <c r="I121" s="39">
        <v>54.67</v>
      </c>
      <c r="J121" s="39">
        <v>53.75</v>
      </c>
      <c r="K121" s="39">
        <v>51.23</v>
      </c>
      <c r="L121" s="39">
        <v>47.92</v>
      </c>
      <c r="M121" s="39">
        <v>39.43</v>
      </c>
      <c r="N121" s="39">
        <v>35.47</v>
      </c>
      <c r="O121" s="39">
        <v>29.28</v>
      </c>
      <c r="P121" s="39">
        <v>22.66</v>
      </c>
      <c r="Q121" s="39">
        <v>18.16</v>
      </c>
      <c r="R121" s="39">
        <v>10.31</v>
      </c>
      <c r="S121" s="39">
        <v>3.94</v>
      </c>
      <c r="T121" s="39">
        <v>5.34</v>
      </c>
      <c r="U121" s="39">
        <v>11.85</v>
      </c>
      <c r="V121" s="39">
        <v>12.44</v>
      </c>
      <c r="W121" s="39">
        <v>13.44</v>
      </c>
      <c r="X121" s="39">
        <v>17.68</v>
      </c>
      <c r="Y121" s="39">
        <v>23.43</v>
      </c>
      <c r="Z121" s="39">
        <v>29.53</v>
      </c>
      <c r="AA121" s="39">
        <v>29.98</v>
      </c>
      <c r="AB121" s="39">
        <v>30.35</v>
      </c>
      <c r="AC121" s="39">
        <v>31.03</v>
      </c>
      <c r="AD121" s="39">
        <v>25.85</v>
      </c>
      <c r="AE121" s="39">
        <v>20.36</v>
      </c>
      <c r="AF121" s="39">
        <v>16.88</v>
      </c>
      <c r="AG121" s="39">
        <v>17</v>
      </c>
      <c r="AH121" s="39">
        <v>17.13</v>
      </c>
      <c r="AI121" s="39">
        <v>18.440000000000001</v>
      </c>
      <c r="AJ121" s="39">
        <v>19.11</v>
      </c>
      <c r="AK121" s="39">
        <v>19.690000000000001</v>
      </c>
      <c r="AL121" s="39">
        <v>20.059999999999999</v>
      </c>
      <c r="AM121" s="39">
        <v>21.13</v>
      </c>
      <c r="AN121" s="39">
        <v>22.18</v>
      </c>
      <c r="AO121" s="39">
        <v>19.53</v>
      </c>
      <c r="AP121" s="39">
        <v>17.96</v>
      </c>
      <c r="AQ121" s="39">
        <v>17.93</v>
      </c>
      <c r="AR121" s="39">
        <v>18.75</v>
      </c>
    </row>
    <row r="122" spans="1:68" s="35" customFormat="1">
      <c r="A122" s="12"/>
      <c r="B122" s="12"/>
      <c r="C122" s="8" t="s">
        <v>167</v>
      </c>
      <c r="D122" s="8"/>
      <c r="E122" s="34" t="s">
        <v>96</v>
      </c>
      <c r="F122" s="39">
        <v>0.14000000000000001</v>
      </c>
      <c r="G122" s="39">
        <v>0.11</v>
      </c>
      <c r="H122" s="39">
        <v>0.22</v>
      </c>
      <c r="I122" s="39">
        <v>0.32</v>
      </c>
      <c r="J122" s="39">
        <v>0.41</v>
      </c>
      <c r="K122" s="39">
        <v>0.52</v>
      </c>
      <c r="L122" s="39">
        <v>0.54</v>
      </c>
      <c r="M122" s="39">
        <v>0.64</v>
      </c>
      <c r="N122" s="39">
        <v>0.59</v>
      </c>
      <c r="O122" s="39">
        <v>0.89</v>
      </c>
      <c r="P122" s="39">
        <v>0.97</v>
      </c>
      <c r="Q122" s="39">
        <v>1.05</v>
      </c>
      <c r="R122" s="39">
        <v>1.1200000000000001</v>
      </c>
      <c r="S122" s="39">
        <v>1.18</v>
      </c>
      <c r="T122" s="39">
        <v>1.24</v>
      </c>
      <c r="U122" s="39">
        <v>1.29</v>
      </c>
      <c r="V122" s="39">
        <v>1.33</v>
      </c>
      <c r="W122" s="39">
        <v>1.38</v>
      </c>
      <c r="X122" s="39">
        <v>1.4</v>
      </c>
      <c r="Y122" s="39">
        <v>1.42</v>
      </c>
      <c r="Z122" s="39">
        <v>1.45</v>
      </c>
      <c r="AA122" s="39">
        <v>1.48</v>
      </c>
      <c r="AB122" s="39">
        <v>1.51</v>
      </c>
      <c r="AC122" s="39">
        <v>1.54</v>
      </c>
      <c r="AD122" s="39">
        <v>1.57</v>
      </c>
      <c r="AE122" s="39">
        <v>1.6</v>
      </c>
      <c r="AF122" s="39">
        <v>1.64</v>
      </c>
      <c r="AG122" s="39">
        <v>1.67</v>
      </c>
      <c r="AH122" s="39">
        <v>1.69</v>
      </c>
      <c r="AI122" s="39">
        <v>1.72</v>
      </c>
      <c r="AJ122" s="39">
        <v>1.75</v>
      </c>
      <c r="AK122" s="39">
        <v>1.78</v>
      </c>
      <c r="AL122" s="39">
        <v>1.8</v>
      </c>
      <c r="AM122" s="39">
        <v>1.83</v>
      </c>
      <c r="AN122" s="39">
        <v>1.86</v>
      </c>
      <c r="AO122" s="39">
        <v>1.89</v>
      </c>
      <c r="AP122" s="39">
        <v>1.91</v>
      </c>
      <c r="AQ122" s="39">
        <v>1.94</v>
      </c>
      <c r="AR122" s="39">
        <v>1.97</v>
      </c>
      <c r="AS122"/>
      <c r="AT122"/>
      <c r="AU122"/>
      <c r="AV122"/>
      <c r="AW122"/>
      <c r="AX122"/>
      <c r="AY122"/>
      <c r="AZ122"/>
      <c r="BA122"/>
      <c r="BB122"/>
      <c r="BC122"/>
      <c r="BD122"/>
      <c r="BE122"/>
      <c r="BF122"/>
      <c r="BG122"/>
      <c r="BH122"/>
      <c r="BI122"/>
      <c r="BJ122"/>
      <c r="BK122"/>
      <c r="BL122"/>
      <c r="BM122"/>
      <c r="BN122"/>
      <c r="BO122"/>
      <c r="BP122"/>
    </row>
    <row r="123" spans="1:68">
      <c r="A123" s="12"/>
      <c r="B123" s="12"/>
      <c r="C123" s="8" t="s">
        <v>158</v>
      </c>
      <c r="D123" s="8"/>
      <c r="E123" s="34" t="s">
        <v>96</v>
      </c>
      <c r="F123" s="39">
        <v>-0.04</v>
      </c>
      <c r="G123" s="39">
        <v>-0.04</v>
      </c>
      <c r="H123" s="39">
        <v>-0.04</v>
      </c>
      <c r="I123" s="39">
        <v>-7.0000000000000007E-2</v>
      </c>
      <c r="J123" s="39">
        <v>-0.16</v>
      </c>
      <c r="K123" s="39">
        <v>-0.23</v>
      </c>
      <c r="L123" s="39">
        <v>-0.35</v>
      </c>
      <c r="M123" s="39">
        <v>-0.49</v>
      </c>
      <c r="N123" s="39">
        <v>-0.56000000000000005</v>
      </c>
      <c r="O123" s="39">
        <v>-0.64</v>
      </c>
      <c r="P123" s="39">
        <v>-0.87</v>
      </c>
      <c r="Q123" s="39">
        <v>-0.94</v>
      </c>
      <c r="R123" s="39">
        <v>-0.99</v>
      </c>
      <c r="S123" s="39">
        <v>-1.1100000000000001</v>
      </c>
      <c r="T123" s="39">
        <v>-1.01</v>
      </c>
      <c r="U123" s="39">
        <v>-0.84</v>
      </c>
      <c r="V123" s="39">
        <v>-0.67</v>
      </c>
      <c r="W123" s="39">
        <v>-0.66</v>
      </c>
      <c r="X123" s="39">
        <v>-0.56000000000000005</v>
      </c>
      <c r="Y123" s="39">
        <v>-0.48</v>
      </c>
      <c r="Z123" s="39">
        <v>-0.4</v>
      </c>
      <c r="AA123" s="39">
        <v>-0.39</v>
      </c>
      <c r="AB123" s="39">
        <v>-0.41</v>
      </c>
      <c r="AC123" s="39">
        <v>-0.4</v>
      </c>
      <c r="AD123" s="39">
        <v>-0.37</v>
      </c>
      <c r="AE123" s="39">
        <v>-0.32</v>
      </c>
      <c r="AF123" s="39">
        <v>-0.28999999999999998</v>
      </c>
      <c r="AG123" s="39">
        <v>-0.27</v>
      </c>
      <c r="AH123" s="39">
        <v>-0.24</v>
      </c>
      <c r="AI123" s="39">
        <v>-0.21</v>
      </c>
      <c r="AJ123" s="39">
        <v>-0.2</v>
      </c>
      <c r="AK123" s="39">
        <v>-0.17</v>
      </c>
      <c r="AL123" s="39">
        <v>-0.16</v>
      </c>
      <c r="AM123" s="39">
        <v>-0.14000000000000001</v>
      </c>
      <c r="AN123" s="39">
        <v>-0.12</v>
      </c>
      <c r="AO123" s="39">
        <v>-0.1</v>
      </c>
      <c r="AP123" s="39">
        <v>-0.09</v>
      </c>
      <c r="AQ123" s="39">
        <v>-0.09</v>
      </c>
      <c r="AR123" s="39">
        <v>-0.09</v>
      </c>
    </row>
    <row r="124" spans="1:68">
      <c r="A124" s="12"/>
      <c r="B124" s="12"/>
      <c r="C124" s="8" t="s">
        <v>160</v>
      </c>
      <c r="D124" s="8"/>
      <c r="E124" s="34" t="s">
        <v>96</v>
      </c>
      <c r="F124" s="39">
        <v>0</v>
      </c>
      <c r="G124" s="39">
        <v>0</v>
      </c>
      <c r="H124" s="39">
        <v>0</v>
      </c>
      <c r="I124" s="39">
        <v>0</v>
      </c>
      <c r="J124" s="39">
        <v>0</v>
      </c>
      <c r="K124" s="39">
        <v>0</v>
      </c>
      <c r="L124" s="39">
        <v>0</v>
      </c>
      <c r="M124" s="39">
        <v>0</v>
      </c>
      <c r="N124" s="39">
        <v>0.19</v>
      </c>
      <c r="O124" s="39">
        <v>0.54</v>
      </c>
      <c r="P124" s="39">
        <v>0.69</v>
      </c>
      <c r="Q124" s="39">
        <v>1.05</v>
      </c>
      <c r="R124" s="39">
        <v>1.46</v>
      </c>
      <c r="S124" s="39">
        <v>2.1</v>
      </c>
      <c r="T124" s="39">
        <v>2.93</v>
      </c>
      <c r="U124" s="39">
        <v>3.96</v>
      </c>
      <c r="V124" s="39">
        <v>4.8499999999999996</v>
      </c>
      <c r="W124" s="39">
        <v>5.81</v>
      </c>
      <c r="X124" s="39">
        <v>6.23</v>
      </c>
      <c r="Y124" s="39">
        <v>7.07</v>
      </c>
      <c r="Z124" s="39">
        <v>7.43</v>
      </c>
      <c r="AA124" s="39">
        <v>7.55</v>
      </c>
      <c r="AB124" s="39">
        <v>7.85</v>
      </c>
      <c r="AC124" s="39">
        <v>8.52</v>
      </c>
      <c r="AD124" s="39">
        <v>8.33</v>
      </c>
      <c r="AE124" s="39">
        <v>7.83</v>
      </c>
      <c r="AF124" s="39">
        <v>6.39</v>
      </c>
      <c r="AG124" s="39">
        <v>5.47</v>
      </c>
      <c r="AH124" s="39">
        <v>4.7300000000000004</v>
      </c>
      <c r="AI124" s="39">
        <v>4.7</v>
      </c>
      <c r="AJ124" s="39">
        <v>3.23</v>
      </c>
      <c r="AK124" s="39">
        <v>3.38</v>
      </c>
      <c r="AL124" s="39">
        <v>2.73</v>
      </c>
      <c r="AM124" s="39">
        <v>2.0099999999999998</v>
      </c>
      <c r="AN124" s="39">
        <v>1.02</v>
      </c>
      <c r="AO124" s="39">
        <v>0.56999999999999995</v>
      </c>
      <c r="AP124" s="39">
        <v>0.26</v>
      </c>
      <c r="AQ124" s="39">
        <v>0.13</v>
      </c>
      <c r="AR124" s="39">
        <v>0</v>
      </c>
    </row>
    <row r="125" spans="1:68">
      <c r="A125" s="12"/>
      <c r="B125" s="12"/>
      <c r="C125" s="8" t="s">
        <v>161</v>
      </c>
      <c r="D125" s="8"/>
      <c r="E125" s="34" t="s">
        <v>96</v>
      </c>
      <c r="F125" s="39">
        <v>0.41</v>
      </c>
      <c r="G125" s="39">
        <v>0.41</v>
      </c>
      <c r="H125" s="39">
        <v>0.28000000000000003</v>
      </c>
      <c r="I125" s="39">
        <v>7.0000000000000007E-2</v>
      </c>
      <c r="J125" s="39">
        <v>0.19</v>
      </c>
      <c r="K125" s="39">
        <v>0.12</v>
      </c>
      <c r="L125" s="39">
        <v>0.18</v>
      </c>
      <c r="M125" s="39">
        <v>0.16</v>
      </c>
      <c r="N125" s="39">
        <v>0.05</v>
      </c>
      <c r="O125" s="39">
        <v>0.39</v>
      </c>
      <c r="P125" s="39">
        <v>0.39</v>
      </c>
      <c r="Q125" s="39">
        <v>0.39</v>
      </c>
      <c r="R125" s="39">
        <v>0.63</v>
      </c>
      <c r="S125" s="39">
        <v>0.02</v>
      </c>
      <c r="T125" s="39">
        <v>0.02</v>
      </c>
      <c r="U125" s="39">
        <v>0.02</v>
      </c>
      <c r="V125" s="39">
        <v>0.03</v>
      </c>
      <c r="W125" s="39">
        <v>0.03</v>
      </c>
      <c r="X125" s="39">
        <v>0.03</v>
      </c>
      <c r="Y125" s="39">
        <v>0.03</v>
      </c>
      <c r="Z125" s="39">
        <v>0.03</v>
      </c>
      <c r="AA125" s="39">
        <v>0.02</v>
      </c>
      <c r="AB125" s="39">
        <v>0.02</v>
      </c>
      <c r="AC125" s="39">
        <v>0.02</v>
      </c>
      <c r="AD125" s="39">
        <v>0.01</v>
      </c>
      <c r="AE125" s="39">
        <v>0</v>
      </c>
      <c r="AF125" s="39">
        <v>0</v>
      </c>
      <c r="AG125" s="39">
        <v>0</v>
      </c>
      <c r="AH125" s="39">
        <v>0</v>
      </c>
      <c r="AI125" s="39">
        <v>0</v>
      </c>
      <c r="AJ125" s="39">
        <v>0</v>
      </c>
      <c r="AK125" s="39">
        <v>0</v>
      </c>
      <c r="AL125" s="39">
        <v>0</v>
      </c>
      <c r="AM125" s="39">
        <v>0</v>
      </c>
      <c r="AN125" s="39">
        <v>0</v>
      </c>
      <c r="AO125" s="39">
        <v>0</v>
      </c>
      <c r="AP125" s="39">
        <v>0</v>
      </c>
      <c r="AQ125" s="39">
        <v>0</v>
      </c>
      <c r="AR125" s="39">
        <v>0</v>
      </c>
    </row>
    <row r="126" spans="1:68">
      <c r="A126" s="12"/>
      <c r="B126" s="12"/>
      <c r="C126" s="8" t="s">
        <v>162</v>
      </c>
      <c r="D126" s="8"/>
      <c r="E126" s="34" t="s">
        <v>96</v>
      </c>
      <c r="F126" s="39">
        <v>0.04</v>
      </c>
      <c r="G126" s="39">
        <v>0.04</v>
      </c>
      <c r="H126" s="39">
        <v>0.05</v>
      </c>
      <c r="I126" s="39">
        <v>0.12</v>
      </c>
      <c r="J126" s="39">
        <v>0.37</v>
      </c>
      <c r="K126" s="39">
        <v>0.34</v>
      </c>
      <c r="L126" s="39">
        <v>0.43</v>
      </c>
      <c r="M126" s="39">
        <v>0.39</v>
      </c>
      <c r="N126" s="39">
        <v>0.22</v>
      </c>
      <c r="O126" s="39">
        <v>0.46</v>
      </c>
      <c r="P126" s="39">
        <v>0.4</v>
      </c>
      <c r="Q126" s="39">
        <v>0.43</v>
      </c>
      <c r="R126" s="39">
        <v>0.62</v>
      </c>
      <c r="S126" s="39">
        <v>0.01</v>
      </c>
      <c r="T126" s="39">
        <v>0.01</v>
      </c>
      <c r="U126" s="39">
        <v>0.01</v>
      </c>
      <c r="V126" s="39">
        <v>0.01</v>
      </c>
      <c r="W126" s="39">
        <v>0.01</v>
      </c>
      <c r="X126" s="39">
        <v>0.01</v>
      </c>
      <c r="Y126" s="39">
        <v>0.01</v>
      </c>
      <c r="Z126" s="39">
        <v>0.01</v>
      </c>
      <c r="AA126" s="39">
        <v>0.01</v>
      </c>
      <c r="AB126" s="39">
        <v>0.01</v>
      </c>
      <c r="AC126" s="39">
        <v>0.01</v>
      </c>
      <c r="AD126" s="39">
        <v>0.01</v>
      </c>
      <c r="AE126" s="39">
        <v>0</v>
      </c>
      <c r="AF126" s="39">
        <v>0</v>
      </c>
      <c r="AG126" s="39">
        <v>0</v>
      </c>
      <c r="AH126" s="39">
        <v>0</v>
      </c>
      <c r="AI126" s="39">
        <v>0</v>
      </c>
      <c r="AJ126" s="39">
        <v>0</v>
      </c>
      <c r="AK126" s="39">
        <v>0</v>
      </c>
      <c r="AL126" s="39">
        <v>0</v>
      </c>
      <c r="AM126" s="39">
        <v>0</v>
      </c>
      <c r="AN126" s="39">
        <v>0</v>
      </c>
      <c r="AO126" s="39">
        <v>0</v>
      </c>
      <c r="AP126" s="39">
        <v>0</v>
      </c>
      <c r="AQ126" s="39">
        <v>0</v>
      </c>
      <c r="AR126" s="39">
        <v>0</v>
      </c>
    </row>
    <row r="127" spans="1:68">
      <c r="A127" s="12"/>
      <c r="B127" s="12"/>
      <c r="C127" s="8" t="s">
        <v>168</v>
      </c>
      <c r="D127" s="8"/>
      <c r="E127" s="34" t="s">
        <v>96</v>
      </c>
      <c r="F127" s="39">
        <v>0.04</v>
      </c>
      <c r="G127" s="39">
        <v>0.01</v>
      </c>
      <c r="H127" s="39">
        <v>0</v>
      </c>
      <c r="I127" s="39">
        <v>0</v>
      </c>
      <c r="J127" s="39">
        <v>0</v>
      </c>
      <c r="K127" s="39">
        <v>0</v>
      </c>
      <c r="L127" s="39">
        <v>0</v>
      </c>
      <c r="M127" s="39">
        <v>0</v>
      </c>
      <c r="N127" s="39">
        <v>0</v>
      </c>
      <c r="O127" s="39">
        <v>0</v>
      </c>
      <c r="P127" s="39">
        <v>0</v>
      </c>
      <c r="Q127" s="39">
        <v>0</v>
      </c>
      <c r="R127" s="39">
        <v>0</v>
      </c>
      <c r="S127" s="39">
        <v>0</v>
      </c>
      <c r="T127" s="39">
        <v>0</v>
      </c>
      <c r="U127" s="39">
        <v>0</v>
      </c>
      <c r="V127" s="39">
        <v>0</v>
      </c>
      <c r="W127" s="39">
        <v>0</v>
      </c>
      <c r="X127" s="39">
        <v>0</v>
      </c>
      <c r="Y127" s="39">
        <v>0</v>
      </c>
      <c r="Z127" s="39">
        <v>0</v>
      </c>
      <c r="AA127" s="39">
        <v>0</v>
      </c>
      <c r="AB127" s="39">
        <v>0</v>
      </c>
      <c r="AC127" s="39">
        <v>0</v>
      </c>
      <c r="AD127" s="39">
        <v>0</v>
      </c>
      <c r="AE127" s="39">
        <v>0</v>
      </c>
      <c r="AF127" s="39">
        <v>0</v>
      </c>
      <c r="AG127" s="39">
        <v>0</v>
      </c>
      <c r="AH127" s="39">
        <v>0</v>
      </c>
      <c r="AI127" s="39">
        <v>0</v>
      </c>
      <c r="AJ127" s="39">
        <v>0</v>
      </c>
      <c r="AK127" s="39">
        <v>0</v>
      </c>
      <c r="AL127" s="39">
        <v>0</v>
      </c>
      <c r="AM127" s="39">
        <v>0</v>
      </c>
      <c r="AN127" s="39">
        <v>0</v>
      </c>
      <c r="AO127" s="39">
        <v>0</v>
      </c>
      <c r="AP127" s="39">
        <v>0</v>
      </c>
      <c r="AQ127" s="39">
        <v>0</v>
      </c>
      <c r="AR127" s="39">
        <v>0</v>
      </c>
    </row>
    <row r="128" spans="1:68">
      <c r="A128" s="12"/>
      <c r="B128" s="12"/>
      <c r="C128" s="8" t="s">
        <v>169</v>
      </c>
      <c r="D128" s="8"/>
      <c r="E128" s="34" t="s">
        <v>96</v>
      </c>
      <c r="F128" s="39">
        <v>-0.75</v>
      </c>
      <c r="G128" s="39">
        <v>-1.06</v>
      </c>
      <c r="H128" s="39">
        <v>-1.03</v>
      </c>
      <c r="I128" s="39">
        <v>-1.1000000000000001</v>
      </c>
      <c r="J128" s="39">
        <v>-1.23</v>
      </c>
      <c r="K128" s="39">
        <v>-1.29</v>
      </c>
      <c r="L128" s="39">
        <v>-1.36</v>
      </c>
      <c r="M128" s="39">
        <v>-1.41</v>
      </c>
      <c r="N128" s="39">
        <v>-1.87</v>
      </c>
      <c r="O128" s="39">
        <v>-1.86</v>
      </c>
      <c r="P128" s="39">
        <v>-1.7</v>
      </c>
      <c r="Q128" s="39">
        <v>-1.71</v>
      </c>
      <c r="R128" s="39">
        <v>-1.73</v>
      </c>
      <c r="S128" s="39">
        <v>-1.77</v>
      </c>
      <c r="T128" s="39">
        <v>-1.69</v>
      </c>
      <c r="U128" s="39">
        <v>-1.89</v>
      </c>
      <c r="V128" s="39">
        <v>-1.72</v>
      </c>
      <c r="W128" s="39">
        <v>-1.61</v>
      </c>
      <c r="X128" s="39">
        <v>-1.57</v>
      </c>
      <c r="Y128" s="39">
        <v>-1.51</v>
      </c>
      <c r="Z128" s="39">
        <v>-1.47</v>
      </c>
      <c r="AA128" s="39">
        <v>-1.46</v>
      </c>
      <c r="AB128" s="39">
        <v>-1.41</v>
      </c>
      <c r="AC128" s="39">
        <v>-1.34</v>
      </c>
      <c r="AD128" s="39">
        <v>-1.32</v>
      </c>
      <c r="AE128" s="39">
        <v>-1.33</v>
      </c>
      <c r="AF128" s="39">
        <v>-1.26</v>
      </c>
      <c r="AG128" s="39">
        <v>-1.21</v>
      </c>
      <c r="AH128" s="39">
        <v>-1.1599999999999999</v>
      </c>
      <c r="AI128" s="39">
        <v>-1.07</v>
      </c>
      <c r="AJ128" s="39">
        <v>-1.0900000000000001</v>
      </c>
      <c r="AK128" s="39">
        <v>-1.03</v>
      </c>
      <c r="AL128" s="39">
        <v>-1.01</v>
      </c>
      <c r="AM128" s="39">
        <v>-0.98</v>
      </c>
      <c r="AN128" s="39">
        <v>-0.98</v>
      </c>
      <c r="AO128" s="39">
        <v>-1.01</v>
      </c>
      <c r="AP128" s="39">
        <v>-0.99</v>
      </c>
      <c r="AQ128" s="39">
        <v>-0.96</v>
      </c>
      <c r="AR128" s="39">
        <v>-0.95</v>
      </c>
    </row>
    <row r="129" spans="1:44">
      <c r="A129" s="40"/>
      <c r="B129" s="12"/>
      <c r="C129" s="8" t="s">
        <v>170</v>
      </c>
      <c r="D129" s="8"/>
      <c r="E129" s="34" t="s">
        <v>96</v>
      </c>
      <c r="F129" s="39">
        <v>30.03</v>
      </c>
      <c r="G129" s="39">
        <v>32.36</v>
      </c>
      <c r="H129" s="39">
        <v>36.31</v>
      </c>
      <c r="I129" s="39">
        <v>43.39</v>
      </c>
      <c r="J129" s="39">
        <v>47.83</v>
      </c>
      <c r="K129" s="39">
        <v>52.12</v>
      </c>
      <c r="L129" s="39">
        <v>56.46</v>
      </c>
      <c r="M129" s="39">
        <v>57.22</v>
      </c>
      <c r="N129" s="39">
        <v>58.62</v>
      </c>
      <c r="O129" s="39">
        <v>59.23</v>
      </c>
      <c r="P129" s="39">
        <v>59.92</v>
      </c>
      <c r="Q129" s="39">
        <v>60.53</v>
      </c>
      <c r="R129" s="39">
        <v>60.19</v>
      </c>
      <c r="S129" s="39">
        <v>62.25</v>
      </c>
      <c r="T129" s="39">
        <v>64.930000000000007</v>
      </c>
      <c r="U129" s="39">
        <v>66.28</v>
      </c>
      <c r="V129" s="39">
        <v>68.95</v>
      </c>
      <c r="W129" s="39">
        <v>71.27</v>
      </c>
      <c r="X129" s="39">
        <v>74.31</v>
      </c>
      <c r="Y129" s="39">
        <v>78.27</v>
      </c>
      <c r="Z129" s="39">
        <v>82.35</v>
      </c>
      <c r="AA129" s="39">
        <v>86.57</v>
      </c>
      <c r="AB129" s="39">
        <v>90.87</v>
      </c>
      <c r="AC129" s="39">
        <v>93.23</v>
      </c>
      <c r="AD129" s="39">
        <v>95.67</v>
      </c>
      <c r="AE129" s="39">
        <v>99.97</v>
      </c>
      <c r="AF129" s="39">
        <v>102.52</v>
      </c>
      <c r="AG129" s="39">
        <v>103.29</v>
      </c>
      <c r="AH129" s="39">
        <v>103.49</v>
      </c>
      <c r="AI129" s="39">
        <v>102.56</v>
      </c>
      <c r="AJ129" s="39">
        <v>101.33</v>
      </c>
      <c r="AK129" s="39">
        <v>98.99</v>
      </c>
      <c r="AL129" s="39">
        <v>100.08</v>
      </c>
      <c r="AM129" s="39">
        <v>100.8</v>
      </c>
      <c r="AN129" s="39">
        <v>102.03</v>
      </c>
      <c r="AO129" s="39">
        <v>102.19</v>
      </c>
      <c r="AP129" s="39">
        <v>102.86</v>
      </c>
      <c r="AQ129" s="39">
        <v>101.86</v>
      </c>
      <c r="AR129" s="39">
        <v>101.51</v>
      </c>
    </row>
    <row r="130" spans="1:44">
      <c r="A130" s="12"/>
      <c r="B130" s="12"/>
      <c r="C130" s="8" t="s">
        <v>171</v>
      </c>
      <c r="D130" s="8"/>
      <c r="E130" s="34" t="s">
        <v>96</v>
      </c>
      <c r="F130" s="39">
        <v>26.89</v>
      </c>
      <c r="G130" s="39">
        <v>28.71</v>
      </c>
      <c r="H130" s="39">
        <v>32.49</v>
      </c>
      <c r="I130" s="39">
        <v>41.81</v>
      </c>
      <c r="J130" s="39">
        <v>50.82</v>
      </c>
      <c r="K130" s="39">
        <v>69.92</v>
      </c>
      <c r="L130" s="39">
        <v>86.47</v>
      </c>
      <c r="M130" s="39">
        <v>100.07</v>
      </c>
      <c r="N130" s="39">
        <v>111.58</v>
      </c>
      <c r="O130" s="39">
        <v>116.31</v>
      </c>
      <c r="P130" s="39">
        <v>120.41</v>
      </c>
      <c r="Q130" s="39">
        <v>123.74</v>
      </c>
      <c r="R130" s="39">
        <v>127.67</v>
      </c>
      <c r="S130" s="39">
        <v>131.32</v>
      </c>
      <c r="T130" s="39">
        <v>135.76</v>
      </c>
      <c r="U130" s="39">
        <v>137.58000000000001</v>
      </c>
      <c r="V130" s="39">
        <v>140.44999999999999</v>
      </c>
      <c r="W130" s="39">
        <v>143.09</v>
      </c>
      <c r="X130" s="39">
        <v>145.66999999999999</v>
      </c>
      <c r="Y130" s="39">
        <v>148.24</v>
      </c>
      <c r="Z130" s="39">
        <v>149.27000000000001</v>
      </c>
      <c r="AA130" s="39">
        <v>152.72</v>
      </c>
      <c r="AB130" s="39">
        <v>159.80000000000001</v>
      </c>
      <c r="AC130" s="39">
        <v>163.84</v>
      </c>
      <c r="AD130" s="39">
        <v>169.23</v>
      </c>
      <c r="AE130" s="39">
        <v>177.79</v>
      </c>
      <c r="AF130" s="39">
        <v>188.99</v>
      </c>
      <c r="AG130" s="39">
        <v>195.17</v>
      </c>
      <c r="AH130" s="39">
        <v>199.81</v>
      </c>
      <c r="AI130" s="39">
        <v>197.38</v>
      </c>
      <c r="AJ130" s="39">
        <v>196.87</v>
      </c>
      <c r="AK130" s="39">
        <v>193.68</v>
      </c>
      <c r="AL130" s="39">
        <v>191.61</v>
      </c>
      <c r="AM130" s="39">
        <v>192.24</v>
      </c>
      <c r="AN130" s="39">
        <v>193.87</v>
      </c>
      <c r="AO130" s="39">
        <v>199.19</v>
      </c>
      <c r="AP130" s="39">
        <v>204.31</v>
      </c>
      <c r="AQ130" s="39">
        <v>209.81</v>
      </c>
      <c r="AR130" s="39">
        <v>215.29</v>
      </c>
    </row>
    <row r="131" spans="1:44">
      <c r="A131" s="12"/>
      <c r="B131" s="12"/>
      <c r="C131" s="8" t="s">
        <v>172</v>
      </c>
      <c r="D131" s="8"/>
      <c r="E131" s="34" t="s">
        <v>96</v>
      </c>
      <c r="F131" s="39">
        <v>5.69</v>
      </c>
      <c r="G131" s="39">
        <v>5.74</v>
      </c>
      <c r="H131" s="39">
        <v>5.81</v>
      </c>
      <c r="I131" s="39">
        <v>5.84</v>
      </c>
      <c r="J131" s="39">
        <v>5.89</v>
      </c>
      <c r="K131" s="39">
        <v>5.95</v>
      </c>
      <c r="L131" s="39">
        <v>5.99</v>
      </c>
      <c r="M131" s="39">
        <v>6.01</v>
      </c>
      <c r="N131" s="39">
        <v>6.07</v>
      </c>
      <c r="O131" s="39">
        <v>6.15</v>
      </c>
      <c r="P131" s="39">
        <v>6.2</v>
      </c>
      <c r="Q131" s="39">
        <v>6.19</v>
      </c>
      <c r="R131" s="39">
        <v>6.22</v>
      </c>
      <c r="S131" s="39">
        <v>6.22</v>
      </c>
      <c r="T131" s="39">
        <v>6.24</v>
      </c>
      <c r="U131" s="39">
        <v>6.22</v>
      </c>
      <c r="V131" s="39">
        <v>6.22</v>
      </c>
      <c r="W131" s="39">
        <v>6.22</v>
      </c>
      <c r="X131" s="39">
        <v>6.24</v>
      </c>
      <c r="Y131" s="39">
        <v>6.22</v>
      </c>
      <c r="Z131" s="39">
        <v>6.22</v>
      </c>
      <c r="AA131" s="39">
        <v>6.22</v>
      </c>
      <c r="AB131" s="39">
        <v>6.24</v>
      </c>
      <c r="AC131" s="39">
        <v>6.22</v>
      </c>
      <c r="AD131" s="39">
        <v>6.22</v>
      </c>
      <c r="AE131" s="39">
        <v>6.22</v>
      </c>
      <c r="AF131" s="39">
        <v>6.24</v>
      </c>
      <c r="AG131" s="39">
        <v>6.22</v>
      </c>
      <c r="AH131" s="39">
        <v>6.22</v>
      </c>
      <c r="AI131" s="39">
        <v>6.22</v>
      </c>
      <c r="AJ131" s="39">
        <v>6.24</v>
      </c>
      <c r="AK131" s="39">
        <v>6.22</v>
      </c>
      <c r="AL131" s="39">
        <v>6.22</v>
      </c>
      <c r="AM131" s="39">
        <v>6.22</v>
      </c>
      <c r="AN131" s="39">
        <v>6.24</v>
      </c>
      <c r="AO131" s="39">
        <v>6.22</v>
      </c>
      <c r="AP131" s="39">
        <v>6.22</v>
      </c>
      <c r="AQ131" s="39">
        <v>6.22</v>
      </c>
      <c r="AR131" s="39">
        <v>6.24</v>
      </c>
    </row>
    <row r="132" spans="1:44">
      <c r="A132" s="40"/>
      <c r="B132" s="12"/>
      <c r="C132" s="8" t="s">
        <v>173</v>
      </c>
      <c r="D132" s="8"/>
      <c r="E132" s="34" t="s">
        <v>96</v>
      </c>
      <c r="F132" s="39">
        <v>0</v>
      </c>
      <c r="G132" s="39">
        <v>0</v>
      </c>
      <c r="H132" s="39">
        <v>0</v>
      </c>
      <c r="I132" s="39">
        <v>0</v>
      </c>
      <c r="J132" s="39">
        <v>0</v>
      </c>
      <c r="K132" s="39">
        <v>0</v>
      </c>
      <c r="L132" s="39">
        <v>0</v>
      </c>
      <c r="M132" s="39">
        <v>0</v>
      </c>
      <c r="N132" s="39">
        <v>0.56999999999999995</v>
      </c>
      <c r="O132" s="39">
        <v>3.93</v>
      </c>
      <c r="P132" s="39">
        <v>7.26</v>
      </c>
      <c r="Q132" s="39">
        <v>7.32</v>
      </c>
      <c r="R132" s="39">
        <v>10.5</v>
      </c>
      <c r="S132" s="39">
        <v>13.8</v>
      </c>
      <c r="T132" s="39">
        <v>15.68</v>
      </c>
      <c r="U132" s="39">
        <v>16.079999999999998</v>
      </c>
      <c r="V132" s="39">
        <v>16.43</v>
      </c>
      <c r="W132" s="39">
        <v>16.48</v>
      </c>
      <c r="X132" s="39">
        <v>18.34</v>
      </c>
      <c r="Y132" s="39">
        <v>18.29</v>
      </c>
      <c r="Z132" s="39">
        <v>18.29</v>
      </c>
      <c r="AA132" s="39">
        <v>21.32</v>
      </c>
      <c r="AB132" s="39">
        <v>21.37</v>
      </c>
      <c r="AC132" s="39">
        <v>21.34</v>
      </c>
      <c r="AD132" s="39">
        <v>24.36</v>
      </c>
      <c r="AE132" s="39">
        <v>24.35</v>
      </c>
      <c r="AF132" s="39">
        <v>27.42</v>
      </c>
      <c r="AG132" s="39">
        <v>27.39</v>
      </c>
      <c r="AH132" s="39">
        <v>27.48</v>
      </c>
      <c r="AI132" s="39">
        <v>27.5</v>
      </c>
      <c r="AJ132" s="39">
        <v>30.51</v>
      </c>
      <c r="AK132" s="39">
        <v>30.46</v>
      </c>
      <c r="AL132" s="39">
        <v>30.46</v>
      </c>
      <c r="AM132" s="39">
        <v>30.46</v>
      </c>
      <c r="AN132" s="39">
        <v>30.54</v>
      </c>
      <c r="AO132" s="39">
        <v>30.46</v>
      </c>
      <c r="AP132" s="39">
        <v>30.46</v>
      </c>
      <c r="AQ132" s="39">
        <v>30.46</v>
      </c>
      <c r="AR132" s="39">
        <v>30.54</v>
      </c>
    </row>
    <row r="133" spans="1:44">
      <c r="A133" s="40"/>
      <c r="B133" s="12"/>
      <c r="C133" s="8" t="s">
        <v>174</v>
      </c>
      <c r="D133" s="8"/>
      <c r="E133" s="34" t="s">
        <v>96</v>
      </c>
      <c r="F133" s="39">
        <v>48.39</v>
      </c>
      <c r="G133" s="39">
        <v>50.86</v>
      </c>
      <c r="H133" s="39">
        <v>51.36</v>
      </c>
      <c r="I133" s="39">
        <v>47.69</v>
      </c>
      <c r="J133" s="39">
        <v>46.43</v>
      </c>
      <c r="K133" s="39">
        <v>37.83</v>
      </c>
      <c r="L133" s="39">
        <v>31.13</v>
      </c>
      <c r="M133" s="39">
        <v>29.45</v>
      </c>
      <c r="N133" s="39">
        <v>28.37</v>
      </c>
      <c r="O133" s="39">
        <v>28.97</v>
      </c>
      <c r="P133" s="39">
        <v>28.09</v>
      </c>
      <c r="Q133" s="39">
        <v>28.01</v>
      </c>
      <c r="R133" s="39">
        <v>26.93</v>
      </c>
      <c r="S133" s="39">
        <v>26.24</v>
      </c>
      <c r="T133" s="39">
        <v>22.77</v>
      </c>
      <c r="U133" s="39">
        <v>23.09</v>
      </c>
      <c r="V133" s="39">
        <v>23.52</v>
      </c>
      <c r="W133" s="39">
        <v>23.78</v>
      </c>
      <c r="X133" s="39">
        <v>23.78</v>
      </c>
      <c r="Y133" s="39">
        <v>23.93</v>
      </c>
      <c r="Z133" s="39">
        <v>23.99</v>
      </c>
      <c r="AA133" s="39">
        <v>24</v>
      </c>
      <c r="AB133" s="39">
        <v>24.05</v>
      </c>
      <c r="AC133" s="39">
        <v>23.99</v>
      </c>
      <c r="AD133" s="39">
        <v>23.98</v>
      </c>
      <c r="AE133" s="39">
        <v>23.99</v>
      </c>
      <c r="AF133" s="39">
        <v>23.93</v>
      </c>
      <c r="AG133" s="39">
        <v>23.84</v>
      </c>
      <c r="AH133" s="39">
        <v>23.86</v>
      </c>
      <c r="AI133" s="39">
        <v>24.01</v>
      </c>
      <c r="AJ133" s="39">
        <v>24.06</v>
      </c>
      <c r="AK133" s="39">
        <v>24.14</v>
      </c>
      <c r="AL133" s="39">
        <v>24.18</v>
      </c>
      <c r="AM133" s="39">
        <v>24.22</v>
      </c>
      <c r="AN133" s="39">
        <v>24.29</v>
      </c>
      <c r="AO133" s="39">
        <v>24.25</v>
      </c>
      <c r="AP133" s="39">
        <v>24.23</v>
      </c>
      <c r="AQ133" s="39">
        <v>24.26</v>
      </c>
      <c r="AR133" s="39">
        <v>24.29</v>
      </c>
    </row>
    <row r="134" spans="1:44">
      <c r="A134" s="40"/>
      <c r="B134" s="12"/>
      <c r="C134" s="8" t="s">
        <v>163</v>
      </c>
      <c r="D134" s="8"/>
      <c r="E134" s="34" t="s">
        <v>96</v>
      </c>
      <c r="F134" s="39">
        <v>12.47</v>
      </c>
      <c r="G134" s="39">
        <v>12.76</v>
      </c>
      <c r="H134" s="39">
        <v>16.5</v>
      </c>
      <c r="I134" s="39">
        <v>20.05</v>
      </c>
      <c r="J134" s="39">
        <v>24.6</v>
      </c>
      <c r="K134" s="39">
        <v>28.23</v>
      </c>
      <c r="L134" s="39">
        <v>31.99</v>
      </c>
      <c r="M134" s="39">
        <v>35.33</v>
      </c>
      <c r="N134" s="39">
        <v>40.79</v>
      </c>
      <c r="O134" s="39">
        <v>45.29</v>
      </c>
      <c r="P134" s="39">
        <v>51.8</v>
      </c>
      <c r="Q134" s="39">
        <v>55.87</v>
      </c>
      <c r="R134" s="39">
        <v>59.25</v>
      </c>
      <c r="S134" s="39">
        <v>62.61</v>
      </c>
      <c r="T134" s="39">
        <v>63.41</v>
      </c>
      <c r="U134" s="39">
        <v>63.86</v>
      </c>
      <c r="V134" s="39">
        <v>65.06</v>
      </c>
      <c r="W134" s="39">
        <v>66.56</v>
      </c>
      <c r="X134" s="39">
        <v>68.12</v>
      </c>
      <c r="Y134" s="39">
        <v>69.63</v>
      </c>
      <c r="Z134" s="39">
        <v>71.33</v>
      </c>
      <c r="AA134" s="39">
        <v>73.3</v>
      </c>
      <c r="AB134" s="39">
        <v>75.540000000000006</v>
      </c>
      <c r="AC134" s="39">
        <v>78.849999999999994</v>
      </c>
      <c r="AD134" s="39">
        <v>82.81</v>
      </c>
      <c r="AE134" s="39">
        <v>84.64</v>
      </c>
      <c r="AF134" s="39">
        <v>86.41</v>
      </c>
      <c r="AG134" s="39">
        <v>86.57</v>
      </c>
      <c r="AH134" s="39">
        <v>87.11</v>
      </c>
      <c r="AI134" s="39">
        <v>87.24</v>
      </c>
      <c r="AJ134" s="39">
        <v>87.82</v>
      </c>
      <c r="AK134" s="39">
        <v>87.73</v>
      </c>
      <c r="AL134" s="39">
        <v>88.35</v>
      </c>
      <c r="AM134" s="39">
        <v>89.01</v>
      </c>
      <c r="AN134" s="39">
        <v>90.17</v>
      </c>
      <c r="AO134" s="39">
        <v>90.7</v>
      </c>
      <c r="AP134" s="39">
        <v>91.76</v>
      </c>
      <c r="AQ134" s="39">
        <v>92.7</v>
      </c>
      <c r="AR134" s="39">
        <v>93.73</v>
      </c>
    </row>
    <row r="135" spans="1:44">
      <c r="A135" s="40"/>
      <c r="B135" s="12"/>
      <c r="C135" s="8" t="s">
        <v>175</v>
      </c>
      <c r="D135" s="8"/>
      <c r="E135" s="34" t="s">
        <v>96</v>
      </c>
      <c r="F135" s="39">
        <v>9.26</v>
      </c>
      <c r="G135" s="39">
        <v>9.27</v>
      </c>
      <c r="H135" s="39">
        <v>9.2899999999999991</v>
      </c>
      <c r="I135" s="39">
        <v>9.58</v>
      </c>
      <c r="J135" s="39">
        <v>9.58</v>
      </c>
      <c r="K135" s="39">
        <v>9.58</v>
      </c>
      <c r="L135" s="39">
        <v>9.6</v>
      </c>
      <c r="M135" s="39">
        <v>9.58</v>
      </c>
      <c r="N135" s="39">
        <v>9.58</v>
      </c>
      <c r="O135" s="39">
        <v>9.58</v>
      </c>
      <c r="P135" s="39">
        <v>9.6</v>
      </c>
      <c r="Q135" s="39">
        <v>9.58</v>
      </c>
      <c r="R135" s="39">
        <v>9.58</v>
      </c>
      <c r="S135" s="39">
        <v>0</v>
      </c>
      <c r="T135" s="39">
        <v>0</v>
      </c>
      <c r="U135" s="39">
        <v>0</v>
      </c>
      <c r="V135" s="39">
        <v>0</v>
      </c>
      <c r="W135" s="39">
        <v>0</v>
      </c>
      <c r="X135" s="39">
        <v>0</v>
      </c>
      <c r="Y135" s="39">
        <v>0</v>
      </c>
      <c r="Z135" s="39">
        <v>0</v>
      </c>
      <c r="AA135" s="39">
        <v>0</v>
      </c>
      <c r="AB135" s="39">
        <v>0</v>
      </c>
      <c r="AC135" s="39">
        <v>0</v>
      </c>
      <c r="AD135" s="39">
        <v>0</v>
      </c>
      <c r="AE135" s="39">
        <v>0</v>
      </c>
      <c r="AF135" s="39">
        <v>0</v>
      </c>
      <c r="AG135" s="39">
        <v>0</v>
      </c>
      <c r="AH135" s="39">
        <v>0</v>
      </c>
      <c r="AI135" s="39">
        <v>0</v>
      </c>
      <c r="AJ135" s="39">
        <v>0</v>
      </c>
      <c r="AK135" s="39">
        <v>0</v>
      </c>
      <c r="AL135" s="39">
        <v>0</v>
      </c>
      <c r="AM135" s="39">
        <v>0</v>
      </c>
      <c r="AN135" s="39">
        <v>0</v>
      </c>
      <c r="AO135" s="39">
        <v>0</v>
      </c>
      <c r="AP135" s="39">
        <v>0</v>
      </c>
      <c r="AQ135" s="39">
        <v>0</v>
      </c>
      <c r="AR135" s="39">
        <v>0</v>
      </c>
    </row>
    <row r="136" spans="1:44">
      <c r="A136" s="40"/>
      <c r="B136" s="12"/>
      <c r="C136" s="8" t="s">
        <v>176</v>
      </c>
      <c r="D136" s="8"/>
      <c r="E136" s="34" t="s">
        <v>96</v>
      </c>
      <c r="F136" s="39">
        <v>0</v>
      </c>
      <c r="G136" s="39">
        <v>0</v>
      </c>
      <c r="H136" s="39">
        <v>0</v>
      </c>
      <c r="I136" s="39">
        <v>1.44</v>
      </c>
      <c r="J136" s="39">
        <v>2.61</v>
      </c>
      <c r="K136" s="39">
        <v>2.38</v>
      </c>
      <c r="L136" s="39">
        <v>4.05</v>
      </c>
      <c r="M136" s="39">
        <v>3.39</v>
      </c>
      <c r="N136" s="39">
        <v>3.91</v>
      </c>
      <c r="O136" s="39">
        <v>3.78</v>
      </c>
      <c r="P136" s="39">
        <v>4.58</v>
      </c>
      <c r="Q136" s="39">
        <v>4.17</v>
      </c>
      <c r="R136" s="39">
        <v>4.29</v>
      </c>
      <c r="S136" s="39">
        <v>5.3</v>
      </c>
      <c r="T136" s="39">
        <v>6.95</v>
      </c>
      <c r="U136" s="39">
        <v>8.67</v>
      </c>
      <c r="V136" s="39">
        <v>9.91</v>
      </c>
      <c r="W136" s="39">
        <v>11.82</v>
      </c>
      <c r="X136" s="39">
        <v>13.31</v>
      </c>
      <c r="Y136" s="39">
        <v>13.9</v>
      </c>
      <c r="Z136" s="39">
        <v>15.07</v>
      </c>
      <c r="AA136" s="39">
        <v>16.37</v>
      </c>
      <c r="AB136" s="39">
        <v>18.21</v>
      </c>
      <c r="AC136" s="39">
        <v>19.61</v>
      </c>
      <c r="AD136" s="39">
        <v>20.420000000000002</v>
      </c>
      <c r="AE136" s="39">
        <v>19.7</v>
      </c>
      <c r="AF136" s="39">
        <v>19.09</v>
      </c>
      <c r="AG136" s="39">
        <v>19.03</v>
      </c>
      <c r="AH136" s="39">
        <v>19.14</v>
      </c>
      <c r="AI136" s="39">
        <v>19.18</v>
      </c>
      <c r="AJ136" s="39">
        <v>18.95</v>
      </c>
      <c r="AK136" s="39">
        <v>20.34</v>
      </c>
      <c r="AL136" s="39">
        <v>20.16</v>
      </c>
      <c r="AM136" s="39">
        <v>21.13</v>
      </c>
      <c r="AN136" s="39">
        <v>20.56</v>
      </c>
      <c r="AO136" s="39">
        <v>20.34</v>
      </c>
      <c r="AP136" s="39">
        <v>19.489999999999998</v>
      </c>
      <c r="AQ136" s="39">
        <v>19</v>
      </c>
      <c r="AR136" s="39">
        <v>18.2</v>
      </c>
    </row>
    <row r="137" spans="1:44">
      <c r="A137" s="40"/>
      <c r="B137" s="12"/>
      <c r="C137" s="8" t="s">
        <v>177</v>
      </c>
      <c r="D137" s="8"/>
      <c r="E137" s="34" t="s">
        <v>96</v>
      </c>
      <c r="F137" s="39">
        <v>0</v>
      </c>
      <c r="G137" s="39">
        <v>0</v>
      </c>
      <c r="H137" s="39">
        <v>0</v>
      </c>
      <c r="I137" s="39">
        <v>5.0999999999999996</v>
      </c>
      <c r="J137" s="39">
        <v>14.72</v>
      </c>
      <c r="K137" s="39">
        <v>23.04</v>
      </c>
      <c r="L137" s="39">
        <v>35.42</v>
      </c>
      <c r="M137" s="39">
        <v>33.97</v>
      </c>
      <c r="N137" s="39">
        <v>43.44</v>
      </c>
      <c r="O137" s="39">
        <v>52.25</v>
      </c>
      <c r="P137" s="39">
        <v>58.5</v>
      </c>
      <c r="Q137" s="39">
        <v>69.489999999999995</v>
      </c>
      <c r="R137" s="39">
        <v>85.06</v>
      </c>
      <c r="S137" s="39">
        <v>98.76</v>
      </c>
      <c r="T137" s="39">
        <v>101.3</v>
      </c>
      <c r="U137" s="39">
        <v>106.08</v>
      </c>
      <c r="V137" s="39">
        <v>112.91999999999999</v>
      </c>
      <c r="W137" s="39">
        <v>118.38999999999999</v>
      </c>
      <c r="X137" s="39">
        <v>117.83</v>
      </c>
      <c r="Y137" s="39">
        <v>119.13999999999999</v>
      </c>
      <c r="Z137" s="39">
        <v>119.61999999999999</v>
      </c>
      <c r="AA137" s="39">
        <v>119.39999999999999</v>
      </c>
      <c r="AB137" s="39">
        <v>121.58</v>
      </c>
      <c r="AC137" s="39">
        <v>122.53</v>
      </c>
      <c r="AD137" s="39">
        <v>123.77999999999999</v>
      </c>
      <c r="AE137" s="39">
        <v>125.66</v>
      </c>
      <c r="AF137" s="39">
        <v>122.82</v>
      </c>
      <c r="AG137" s="39">
        <v>124.53</v>
      </c>
      <c r="AH137" s="39">
        <v>127.27000000000001</v>
      </c>
      <c r="AI137" s="39">
        <v>132.38999999999999</v>
      </c>
      <c r="AJ137" s="39">
        <v>132.31</v>
      </c>
      <c r="AK137" s="39">
        <v>140.26</v>
      </c>
      <c r="AL137" s="39">
        <v>142.15</v>
      </c>
      <c r="AM137" s="39">
        <v>145.01999999999998</v>
      </c>
      <c r="AN137" s="39">
        <v>140.97</v>
      </c>
      <c r="AO137" s="39">
        <v>137.6</v>
      </c>
      <c r="AP137" s="39">
        <v>132.77000000000001</v>
      </c>
      <c r="AQ137" s="39">
        <v>130.07</v>
      </c>
      <c r="AR137" s="39">
        <v>125.62</v>
      </c>
    </row>
    <row r="138" spans="1:44">
      <c r="A138" s="40"/>
      <c r="B138" s="12"/>
      <c r="C138" s="8" t="s">
        <v>178</v>
      </c>
      <c r="D138" s="8"/>
      <c r="E138" s="34" t="s">
        <v>96</v>
      </c>
      <c r="F138" s="39">
        <v>96.9</v>
      </c>
      <c r="G138" s="39">
        <v>102.87</v>
      </c>
      <c r="H138" s="39">
        <v>99.91</v>
      </c>
      <c r="I138" s="39">
        <v>87.05</v>
      </c>
      <c r="J138" s="39">
        <v>70.760000000000005</v>
      </c>
      <c r="K138" s="39">
        <v>63.99</v>
      </c>
      <c r="L138" s="39">
        <v>46.27</v>
      </c>
      <c r="M138" s="39">
        <v>38.15</v>
      </c>
      <c r="N138" s="39">
        <v>25.82</v>
      </c>
      <c r="O138" s="39">
        <v>23.6</v>
      </c>
      <c r="P138" s="39">
        <v>19.89</v>
      </c>
      <c r="Q138" s="39">
        <v>17.73</v>
      </c>
      <c r="R138" s="39">
        <v>8.26</v>
      </c>
      <c r="S138" s="39">
        <v>0</v>
      </c>
      <c r="T138" s="39">
        <v>0</v>
      </c>
      <c r="U138" s="39">
        <v>0</v>
      </c>
      <c r="V138" s="39">
        <v>0</v>
      </c>
      <c r="W138" s="39">
        <v>0</v>
      </c>
      <c r="X138" s="39">
        <v>0</v>
      </c>
      <c r="Y138" s="39">
        <v>0</v>
      </c>
      <c r="Z138" s="39">
        <v>0</v>
      </c>
      <c r="AA138" s="39">
        <v>0</v>
      </c>
      <c r="AB138" s="39">
        <v>0</v>
      </c>
      <c r="AC138" s="39">
        <v>0</v>
      </c>
      <c r="AD138" s="39">
        <v>0</v>
      </c>
      <c r="AE138" s="39">
        <v>0</v>
      </c>
      <c r="AF138" s="39">
        <v>0</v>
      </c>
      <c r="AG138" s="39">
        <v>0</v>
      </c>
      <c r="AH138" s="39">
        <v>0</v>
      </c>
      <c r="AI138" s="39">
        <v>0</v>
      </c>
      <c r="AJ138" s="39">
        <v>0</v>
      </c>
      <c r="AK138" s="39">
        <v>0</v>
      </c>
      <c r="AL138" s="39">
        <v>0</v>
      </c>
      <c r="AM138" s="39">
        <v>0</v>
      </c>
      <c r="AN138" s="39">
        <v>0</v>
      </c>
      <c r="AO138" s="39">
        <v>0</v>
      </c>
      <c r="AP138" s="39">
        <v>0</v>
      </c>
      <c r="AQ138" s="39">
        <v>0</v>
      </c>
      <c r="AR138" s="39">
        <v>0</v>
      </c>
    </row>
    <row r="139" spans="1:44">
      <c r="A139" s="40"/>
      <c r="B139" s="12"/>
      <c r="C139" s="8" t="s">
        <v>179</v>
      </c>
      <c r="D139" s="8"/>
      <c r="E139" s="34" t="s">
        <v>96</v>
      </c>
      <c r="F139" s="39">
        <v>3.55</v>
      </c>
      <c r="G139" s="39">
        <v>5.69</v>
      </c>
      <c r="H139" s="39">
        <v>2.96</v>
      </c>
      <c r="I139" s="39">
        <v>0</v>
      </c>
      <c r="J139" s="39">
        <v>0</v>
      </c>
      <c r="K139" s="39">
        <v>0</v>
      </c>
      <c r="L139" s="39">
        <v>0</v>
      </c>
      <c r="M139" s="39">
        <v>0</v>
      </c>
      <c r="N139" s="39">
        <v>0</v>
      </c>
      <c r="O139" s="39">
        <v>0</v>
      </c>
      <c r="P139" s="39">
        <v>0</v>
      </c>
      <c r="Q139" s="39">
        <v>0</v>
      </c>
      <c r="R139" s="39">
        <v>0</v>
      </c>
      <c r="S139" s="39">
        <v>0</v>
      </c>
      <c r="T139" s="39">
        <v>0</v>
      </c>
      <c r="U139" s="39">
        <v>0</v>
      </c>
      <c r="V139" s="39">
        <v>0</v>
      </c>
      <c r="W139" s="39">
        <v>0</v>
      </c>
      <c r="X139" s="39">
        <v>0</v>
      </c>
      <c r="Y139" s="39">
        <v>0</v>
      </c>
      <c r="Z139" s="39">
        <v>0</v>
      </c>
      <c r="AA139" s="39">
        <v>0</v>
      </c>
      <c r="AB139" s="39">
        <v>0</v>
      </c>
      <c r="AC139" s="39">
        <v>0</v>
      </c>
      <c r="AD139" s="39">
        <v>0</v>
      </c>
      <c r="AE139" s="39">
        <v>0</v>
      </c>
      <c r="AF139" s="39">
        <v>0</v>
      </c>
      <c r="AG139" s="39">
        <v>0</v>
      </c>
      <c r="AH139" s="39">
        <v>0</v>
      </c>
      <c r="AI139" s="39">
        <v>0</v>
      </c>
      <c r="AJ139" s="39">
        <v>0</v>
      </c>
      <c r="AK139" s="39">
        <v>0</v>
      </c>
      <c r="AL139" s="39">
        <v>0</v>
      </c>
      <c r="AM139" s="39">
        <v>0</v>
      </c>
      <c r="AN139" s="39">
        <v>0</v>
      </c>
      <c r="AO139" s="39">
        <v>0</v>
      </c>
      <c r="AP139" s="39">
        <v>0</v>
      </c>
      <c r="AQ139" s="39">
        <v>0</v>
      </c>
      <c r="AR139" s="39">
        <v>0</v>
      </c>
    </row>
    <row r="140" spans="1:44">
      <c r="A140" s="40"/>
      <c r="B140" s="12"/>
      <c r="C140" s="8" t="s">
        <v>180</v>
      </c>
      <c r="D140" s="8"/>
      <c r="E140" s="34" t="s">
        <v>96</v>
      </c>
      <c r="F140" s="39">
        <v>44.79</v>
      </c>
      <c r="G140" s="39">
        <v>37.82</v>
      </c>
      <c r="H140" s="39">
        <v>30.36</v>
      </c>
      <c r="I140" s="39">
        <v>22.94</v>
      </c>
      <c r="J140" s="39">
        <v>22.64</v>
      </c>
      <c r="K140" s="39">
        <v>15.32</v>
      </c>
      <c r="L140" s="39">
        <v>14.63</v>
      </c>
      <c r="M140" s="39">
        <v>27.67</v>
      </c>
      <c r="N140" s="39">
        <v>34.21</v>
      </c>
      <c r="O140" s="39">
        <v>34.270000000000003</v>
      </c>
      <c r="P140" s="39">
        <v>34.36</v>
      </c>
      <c r="Q140" s="39">
        <v>34.28</v>
      </c>
      <c r="R140" s="39">
        <v>40.64</v>
      </c>
      <c r="S140" s="39">
        <v>53.87</v>
      </c>
      <c r="T140" s="39">
        <v>60.72</v>
      </c>
      <c r="U140" s="39">
        <v>60.66</v>
      </c>
      <c r="V140" s="39">
        <v>60.67</v>
      </c>
      <c r="W140" s="39">
        <v>60.67</v>
      </c>
      <c r="X140" s="39">
        <v>60.85</v>
      </c>
      <c r="Y140" s="39">
        <v>60.69</v>
      </c>
      <c r="Z140" s="39">
        <v>60.69</v>
      </c>
      <c r="AA140" s="39">
        <v>60.69</v>
      </c>
      <c r="AB140" s="39">
        <v>60.9</v>
      </c>
      <c r="AC140" s="39">
        <v>60.75</v>
      </c>
      <c r="AD140" s="39">
        <v>60.68</v>
      </c>
      <c r="AE140" s="39">
        <v>60.54</v>
      </c>
      <c r="AF140" s="39">
        <v>60.56</v>
      </c>
      <c r="AG140" s="39">
        <v>60.27</v>
      </c>
      <c r="AH140" s="39">
        <v>60.14</v>
      </c>
      <c r="AI140" s="39">
        <v>60.01</v>
      </c>
      <c r="AJ140" s="39">
        <v>60.03</v>
      </c>
      <c r="AK140" s="39">
        <v>59.74</v>
      </c>
      <c r="AL140" s="39">
        <v>59.67</v>
      </c>
      <c r="AM140" s="39">
        <v>52.67</v>
      </c>
      <c r="AN140" s="39">
        <v>52.81</v>
      </c>
      <c r="AO140" s="39">
        <v>52.67</v>
      </c>
      <c r="AP140" s="39">
        <v>52.67</v>
      </c>
      <c r="AQ140" s="39">
        <v>52.67</v>
      </c>
      <c r="AR140" s="39">
        <v>52.81</v>
      </c>
    </row>
    <row r="141" spans="1:44">
      <c r="A141" s="40"/>
      <c r="B141" s="12"/>
      <c r="C141" s="8"/>
      <c r="D141" s="8"/>
      <c r="E141" s="34"/>
      <c r="F141" s="39"/>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c r="AE141" s="39"/>
      <c r="AF141" s="39"/>
      <c r="AG141" s="39"/>
      <c r="AH141" s="39"/>
      <c r="AI141" s="39"/>
      <c r="AJ141" s="39"/>
      <c r="AK141" s="39"/>
      <c r="AL141" s="39"/>
      <c r="AM141" s="39"/>
      <c r="AN141" s="39"/>
      <c r="AO141" s="39"/>
      <c r="AP141" s="39"/>
      <c r="AQ141" s="39"/>
      <c r="AR141" s="39"/>
    </row>
    <row r="142" spans="1:44">
      <c r="A142" s="40"/>
      <c r="B142" s="12" t="s">
        <v>185</v>
      </c>
      <c r="C142" s="8" t="s" cm="1">
        <v>166</v>
      </c>
      <c r="D142" s="8"/>
      <c r="E142" s="34" t="s">
        <v>67</v>
      </c>
      <c r="F142" s="39">
        <f t="shared" ref="F142:AR142" si="0">(F121*1000)/(8760*F52)</f>
        <v>0.55025549032398346</v>
      </c>
      <c r="G142" s="39">
        <f t="shared" si="0"/>
        <v>0.40730150285942279</v>
      </c>
      <c r="H142" s="39">
        <f t="shared" si="0"/>
        <v>0.38324793474850988</v>
      </c>
      <c r="I142" s="39">
        <f t="shared" si="0"/>
        <v>0.39250739496280979</v>
      </c>
      <c r="J142" s="39">
        <f t="shared" si="0"/>
        <v>0.38590218546279542</v>
      </c>
      <c r="K142" s="39">
        <f t="shared" si="0"/>
        <v>0.36780965509319091</v>
      </c>
      <c r="L142" s="39">
        <f t="shared" si="0"/>
        <v>0.3440452600442262</v>
      </c>
      <c r="M142" s="39">
        <f t="shared" si="0"/>
        <v>0.28309066367996322</v>
      </c>
      <c r="N142" s="39">
        <f t="shared" si="0"/>
        <v>0.22620596413356803</v>
      </c>
      <c r="O142" s="39">
        <f t="shared" si="0"/>
        <v>0.18672993035891941</v>
      </c>
      <c r="P142" s="39">
        <f t="shared" si="0"/>
        <v>0.14451161960154077</v>
      </c>
      <c r="Q142" s="39">
        <f t="shared" si="0"/>
        <v>0.11581337210785439</v>
      </c>
      <c r="R142" s="39">
        <f t="shared" si="0"/>
        <v>6.5750873702201479E-2</v>
      </c>
      <c r="S142" s="39">
        <f t="shared" si="0"/>
        <v>2.5126910027805413E-2</v>
      </c>
      <c r="T142" s="39">
        <f t="shared" si="0"/>
        <v>3.4055253692507843E-2</v>
      </c>
      <c r="U142" s="39">
        <f t="shared" si="0"/>
        <v>7.5572051733374154E-2</v>
      </c>
      <c r="V142" s="39">
        <f t="shared" si="0"/>
        <v>7.9334710849213036E-2</v>
      </c>
      <c r="W142" s="39">
        <f t="shared" si="0"/>
        <v>8.5712099181143336E-2</v>
      </c>
      <c r="X142" s="39">
        <f t="shared" si="0"/>
        <v>0.11275222570852785</v>
      </c>
      <c r="Y142" s="39">
        <f t="shared" si="0"/>
        <v>0.1494222086171271</v>
      </c>
      <c r="Z142" s="39">
        <f t="shared" si="0"/>
        <v>0.188324277441902</v>
      </c>
      <c r="AA142" s="39">
        <f t="shared" si="0"/>
        <v>0.19119410219127064</v>
      </c>
      <c r="AB142" s="39">
        <f t="shared" si="0"/>
        <v>0.19355373587408484</v>
      </c>
      <c r="AC142" s="39">
        <f t="shared" si="0"/>
        <v>0.19789035993979745</v>
      </c>
      <c r="AD142" s="39">
        <f t="shared" si="0"/>
        <v>0.16485548838039846</v>
      </c>
      <c r="AE142" s="39">
        <f t="shared" si="0"/>
        <v>0.12984362643810107</v>
      </c>
      <c r="AF142" s="39">
        <f t="shared" si="0"/>
        <v>0.1076503150429836</v>
      </c>
      <c r="AG142" s="39">
        <f t="shared" si="0"/>
        <v>0.10841560164281523</v>
      </c>
      <c r="AH142" s="39">
        <f t="shared" si="0"/>
        <v>0.10924466212596617</v>
      </c>
      <c r="AI142" s="39">
        <f t="shared" si="0"/>
        <v>0.11759904084079488</v>
      </c>
      <c r="AJ142" s="39">
        <f t="shared" si="0"/>
        <v>0.12187189102318818</v>
      </c>
      <c r="AK142" s="39">
        <f t="shared" si="0"/>
        <v>0.12557077625570776</v>
      </c>
      <c r="AL142" s="39">
        <f t="shared" si="0"/>
        <v>0.12793040993852198</v>
      </c>
      <c r="AM142" s="39">
        <f t="shared" si="0"/>
        <v>0.1347542154536874</v>
      </c>
      <c r="AN142" s="39">
        <f t="shared" si="0"/>
        <v>0.14145047320221424</v>
      </c>
      <c r="AO142" s="39">
        <f t="shared" si="0"/>
        <v>0.12455039412259891</v>
      </c>
      <c r="AP142" s="39">
        <f t="shared" si="0"/>
        <v>0.11453789444146834</v>
      </c>
      <c r="AQ142" s="39">
        <f t="shared" si="0"/>
        <v>0.11434657279151042</v>
      </c>
      <c r="AR142" s="39">
        <f t="shared" si="0"/>
        <v>0.11957603122369327</v>
      </c>
    </row>
    <row r="143" spans="1:44">
      <c r="A143" s="40"/>
      <c r="B143" s="12"/>
      <c r="C143" s="8" t="s">
        <v>167</v>
      </c>
      <c r="D143" s="8"/>
      <c r="E143" s="34" t="s">
        <v>67</v>
      </c>
      <c r="F143" s="39">
        <f t="shared" ref="F143:AR143" si="1">(F122*1000)/(8760*F53)</f>
        <v>8.8787417554540837E-3</v>
      </c>
      <c r="G143" s="39">
        <f t="shared" si="1"/>
        <v>5.9795607740813217E-3</v>
      </c>
      <c r="H143" s="39">
        <f t="shared" si="1"/>
        <v>1.0005639542287472E-2</v>
      </c>
      <c r="I143" s="39">
        <f t="shared" si="1"/>
        <v>1.2596441505274759E-2</v>
      </c>
      <c r="J143" s="39">
        <f t="shared" si="1"/>
        <v>1.4097485833745944E-2</v>
      </c>
      <c r="K143" s="39">
        <f t="shared" si="1"/>
        <v>1.5871853099895E-2</v>
      </c>
      <c r="L143" s="39">
        <f t="shared" si="1"/>
        <v>1.4818229715489991E-2</v>
      </c>
      <c r="M143" s="39">
        <f t="shared" si="1"/>
        <v>1.595182548702917E-2</v>
      </c>
      <c r="N143" s="39">
        <f t="shared" si="1"/>
        <v>1.3470319634703196E-2</v>
      </c>
      <c r="O143" s="39">
        <f t="shared" si="1"/>
        <v>1.8814476577033654E-2</v>
      </c>
      <c r="P143" s="39">
        <f t="shared" si="1"/>
        <v>1.9224061390157282E-2</v>
      </c>
      <c r="Q143" s="39">
        <f t="shared" si="1"/>
        <v>1.9585459754678125E-2</v>
      </c>
      <c r="R143" s="39">
        <f t="shared" si="1"/>
        <v>1.9730537234342409E-2</v>
      </c>
      <c r="S143" s="39">
        <f t="shared" si="1"/>
        <v>1.9809293580445878E-2</v>
      </c>
      <c r="T143" s="39">
        <f t="shared" si="1"/>
        <v>1.9936973438806353E-2</v>
      </c>
      <c r="U143" s="39">
        <f t="shared" si="1"/>
        <v>2.003541142484391E-2</v>
      </c>
      <c r="V143" s="39">
        <f t="shared" si="1"/>
        <v>2.0109468081889383E-2</v>
      </c>
      <c r="W143" s="39">
        <f t="shared" si="1"/>
        <v>2.0458993061732787E-2</v>
      </c>
      <c r="X143" s="39">
        <f t="shared" si="1"/>
        <v>2.0358898292760958E-2</v>
      </c>
      <c r="Y143" s="39">
        <f t="shared" si="1"/>
        <v>2.0287916973842871E-2</v>
      </c>
      <c r="Z143" s="39">
        <f t="shared" si="1"/>
        <v>2.0334780608753208E-2</v>
      </c>
      <c r="AA143" s="39">
        <f t="shared" si="1"/>
        <v>2.0355394179457555E-2</v>
      </c>
      <c r="AB143" s="39">
        <f t="shared" si="1"/>
        <v>2.0351172281433797E-2</v>
      </c>
      <c r="AC143" s="39">
        <f t="shared" si="1"/>
        <v>2.0347116522915609E-2</v>
      </c>
      <c r="AD143" s="39">
        <f t="shared" si="1"/>
        <v>2.0320152414085878E-2</v>
      </c>
      <c r="AE143" s="39">
        <f t="shared" si="1"/>
        <v>2.0294266869609334E-2</v>
      </c>
      <c r="AF143" s="39">
        <f t="shared" si="1"/>
        <v>2.0349414333928926E-2</v>
      </c>
      <c r="AG143" s="39">
        <f t="shared" si="1"/>
        <v>2.0302371608774513E-2</v>
      </c>
      <c r="AH143" s="39">
        <f t="shared" si="1"/>
        <v>2.0307618360970919E-2</v>
      </c>
      <c r="AI143" s="39">
        <f t="shared" si="1"/>
        <v>2.0346842690515059E-2</v>
      </c>
      <c r="AJ143" s="39">
        <f t="shared" si="1"/>
        <v>2.0364086595078174E-2</v>
      </c>
      <c r="AK143" s="39">
        <f t="shared" si="1"/>
        <v>2.040123966184372E-2</v>
      </c>
      <c r="AL143" s="39">
        <f t="shared" si="1"/>
        <v>2.0304293681303806E-2</v>
      </c>
      <c r="AM143" s="39">
        <f t="shared" si="1"/>
        <v>2.034119859679076E-2</v>
      </c>
      <c r="AN143" s="39">
        <f t="shared" si="1"/>
        <v>2.0357504038666124E-2</v>
      </c>
      <c r="AO143" s="39">
        <f t="shared" si="1"/>
        <v>2.0392573219048606E-2</v>
      </c>
      <c r="AP143" s="39">
        <f t="shared" si="1"/>
        <v>2.0301352856644812E-2</v>
      </c>
      <c r="AQ143" s="39">
        <f t="shared" si="1"/>
        <v>2.0336197173058939E-2</v>
      </c>
      <c r="AR143" s="39">
        <f t="shared" si="1"/>
        <v>2.0351660158267733E-2</v>
      </c>
    </row>
    <row r="144" spans="1:44">
      <c r="A144" s="40"/>
      <c r="B144" s="12"/>
      <c r="C144" s="8" t="s">
        <v>158</v>
      </c>
      <c r="D144" s="8"/>
      <c r="E144" s="34" t="s">
        <v>67</v>
      </c>
      <c r="F144" s="39">
        <f t="shared" ref="F144:AR144" si="2">(F123*1000)/(8760*F54)</f>
        <v>-2.1437605848178875E-3</v>
      </c>
      <c r="G144" s="39">
        <f t="shared" si="2"/>
        <v>-1.7495057646214945E-3</v>
      </c>
      <c r="H144" s="39">
        <f t="shared" si="2"/>
        <v>-1.4314138074175864E-3</v>
      </c>
      <c r="I144" s="39">
        <f t="shared" si="2"/>
        <v>-1.2972187629721878E-3</v>
      </c>
      <c r="J144" s="39">
        <f t="shared" si="2"/>
        <v>-1.8393595350099095E-3</v>
      </c>
      <c r="K144" s="39">
        <f t="shared" si="2"/>
        <v>-2.2008137269536529E-3</v>
      </c>
      <c r="L144" s="39">
        <f t="shared" si="2"/>
        <v>-2.8682223904912692E-3</v>
      </c>
      <c r="M144" s="39">
        <f t="shared" si="2"/>
        <v>-3.5113667959422936E-3</v>
      </c>
      <c r="N144" s="39">
        <f t="shared" si="2"/>
        <v>-3.5653619988438045E-3</v>
      </c>
      <c r="O144" s="39">
        <f t="shared" si="2"/>
        <v>-3.6657983306870854E-3</v>
      </c>
      <c r="P144" s="39">
        <f t="shared" si="2"/>
        <v>-4.5287308934405237E-3</v>
      </c>
      <c r="Q144" s="39">
        <f t="shared" si="2"/>
        <v>-4.6292465950413877E-3</v>
      </c>
      <c r="R144" s="39">
        <f t="shared" si="2"/>
        <v>-4.8649891790846743E-3</v>
      </c>
      <c r="S144" s="39">
        <f t="shared" si="2"/>
        <v>-5.0664665640593074E-3</v>
      </c>
      <c r="T144" s="39">
        <f t="shared" si="2"/>
        <v>-4.9718328440262194E-3</v>
      </c>
      <c r="U144" s="39">
        <f t="shared" si="2"/>
        <v>-4.4047042241113516E-3</v>
      </c>
      <c r="V144" s="39">
        <f t="shared" si="2"/>
        <v>-3.8942982823238384E-3</v>
      </c>
      <c r="W144" s="39">
        <f t="shared" si="2"/>
        <v>-3.8186754056474732E-3</v>
      </c>
      <c r="X144" s="39">
        <f t="shared" si="2"/>
        <v>-3.7231765078199999E-3</v>
      </c>
      <c r="Y144" s="39">
        <f t="shared" si="2"/>
        <v>-3.4746049808462407E-3</v>
      </c>
      <c r="Z144" s="39">
        <f t="shared" si="2"/>
        <v>-3.1753894615174551E-3</v>
      </c>
      <c r="AA144" s="39">
        <f t="shared" si="2"/>
        <v>-2.7635349438364667E-3</v>
      </c>
      <c r="AB144" s="39">
        <f t="shared" si="2"/>
        <v>-2.623523148432541E-3</v>
      </c>
      <c r="AC144" s="39">
        <f t="shared" si="2"/>
        <v>-2.5538087503703026E-3</v>
      </c>
      <c r="AD144" s="39">
        <f t="shared" si="2"/>
        <v>-2.3570001630789299E-3</v>
      </c>
      <c r="AE144" s="39">
        <f t="shared" si="2"/>
        <v>-1.9853087155052612E-3</v>
      </c>
      <c r="AF144" s="39">
        <f t="shared" si="2"/>
        <v>-1.7543732289904731E-3</v>
      </c>
      <c r="AG144" s="39">
        <f t="shared" si="2"/>
        <v>-1.7180556191872449E-3</v>
      </c>
      <c r="AH144" s="39">
        <f t="shared" si="2"/>
        <v>-1.6106561007626456E-3</v>
      </c>
      <c r="AI144" s="39">
        <f t="shared" si="2"/>
        <v>-1.429493305887062E-3</v>
      </c>
      <c r="AJ144" s="39">
        <f t="shared" si="2"/>
        <v>-1.3811887615432848E-3</v>
      </c>
      <c r="AK144" s="39">
        <f t="shared" si="2"/>
        <v>-1.1740104473117923E-3</v>
      </c>
      <c r="AL144" s="39">
        <f t="shared" si="2"/>
        <v>-1.1049510092346279E-3</v>
      </c>
      <c r="AM144" s="39">
        <f t="shared" si="2"/>
        <v>-1.0999129497465487E-3</v>
      </c>
      <c r="AN144" s="39">
        <f t="shared" si="2"/>
        <v>-1.0932665711880529E-3</v>
      </c>
      <c r="AO144" s="39">
        <f t="shared" si="2"/>
        <v>-9.7485269975706665E-4</v>
      </c>
      <c r="AP144" s="39">
        <f t="shared" si="2"/>
        <v>-9.4256629382933265E-4</v>
      </c>
      <c r="AQ144" s="39">
        <f t="shared" si="2"/>
        <v>-9.4256629382933265E-4</v>
      </c>
      <c r="AR144" s="39">
        <f t="shared" si="2"/>
        <v>-9.4256629382933265E-4</v>
      </c>
    </row>
    <row r="145" spans="1:44">
      <c r="A145" s="40"/>
      <c r="B145" s="12"/>
      <c r="C145" s="8" t="s">
        <v>160</v>
      </c>
      <c r="D145" s="8"/>
      <c r="E145" s="34" t="s">
        <v>67</v>
      </c>
      <c r="F145" s="39">
        <v>0</v>
      </c>
      <c r="G145" s="39">
        <v>0</v>
      </c>
      <c r="H145" s="39">
        <v>0</v>
      </c>
      <c r="I145" s="39">
        <v>0</v>
      </c>
      <c r="J145" s="39">
        <v>0</v>
      </c>
      <c r="K145" s="39">
        <v>0</v>
      </c>
      <c r="L145" s="39">
        <v>0</v>
      </c>
      <c r="M145" s="39">
        <v>0</v>
      </c>
      <c r="N145" s="39">
        <f t="shared" ref="N145:AR145" si="3">(N124*1000)/(8760*N55)</f>
        <v>2.711187214611872E-2</v>
      </c>
      <c r="O145" s="39">
        <f t="shared" si="3"/>
        <v>4.7418335089567963E-2</v>
      </c>
      <c r="P145" s="39">
        <f t="shared" si="3"/>
        <v>4.3759512937595127E-2</v>
      </c>
      <c r="Q145" s="39">
        <f t="shared" si="3"/>
        <v>4.6101159114857744E-2</v>
      </c>
      <c r="R145" s="39">
        <f t="shared" si="3"/>
        <v>5.3763440860215055E-2</v>
      </c>
      <c r="S145" s="39">
        <f t="shared" si="3"/>
        <v>3.7282430388376406E-2</v>
      </c>
      <c r="T145" s="39">
        <f t="shared" si="3"/>
        <v>4.8334521075830764E-2</v>
      </c>
      <c r="U145" s="39">
        <f t="shared" si="3"/>
        <v>5.8480568502011374E-2</v>
      </c>
      <c r="V145" s="39">
        <f t="shared" si="3"/>
        <v>6.4906561317295386E-2</v>
      </c>
      <c r="W145" s="39">
        <f t="shared" si="3"/>
        <v>7.108703206135264E-2</v>
      </c>
      <c r="X145" s="39">
        <f t="shared" si="3"/>
        <v>7.020604290344247E-2</v>
      </c>
      <c r="Y145" s="39">
        <f t="shared" si="3"/>
        <v>7.452240309979466E-2</v>
      </c>
      <c r="Z145" s="39">
        <f t="shared" si="3"/>
        <v>7.3882710451370653E-2</v>
      </c>
      <c r="AA145" s="39">
        <f t="shared" si="3"/>
        <v>7.0761259944065805E-2</v>
      </c>
      <c r="AB145" s="39">
        <f t="shared" si="3"/>
        <v>6.9574434896054901E-2</v>
      </c>
      <c r="AC145" s="39">
        <f t="shared" si="3"/>
        <v>7.0580750342962809E-2</v>
      </c>
      <c r="AD145" s="39">
        <f t="shared" si="3"/>
        <v>6.5489892700353478E-2</v>
      </c>
      <c r="AE145" s="39">
        <f t="shared" si="3"/>
        <v>5.7816016587215788E-2</v>
      </c>
      <c r="AF145" s="39">
        <f t="shared" si="3"/>
        <v>4.5055716787802381E-2</v>
      </c>
      <c r="AG145" s="39">
        <f t="shared" si="3"/>
        <v>3.7323922519085007E-2</v>
      </c>
      <c r="AH145" s="39">
        <f t="shared" si="3"/>
        <v>3.1447544432122498E-2</v>
      </c>
      <c r="AI145" s="39">
        <f t="shared" si="3"/>
        <v>3.3366273654558257E-2</v>
      </c>
      <c r="AJ145" s="39">
        <f t="shared" si="3"/>
        <v>2.4532366013786736E-2</v>
      </c>
      <c r="AK145" s="39">
        <f t="shared" si="3"/>
        <v>2.5006140561143714E-2</v>
      </c>
      <c r="AL145" s="39">
        <f t="shared" si="3"/>
        <v>1.9649674376824612E-2</v>
      </c>
      <c r="AM145" s="39">
        <f t="shared" si="3"/>
        <v>1.4025186723381449E-2</v>
      </c>
      <c r="AN145" s="39">
        <f t="shared" si="3"/>
        <v>6.9432532000228723E-3</v>
      </c>
      <c r="AO145" s="39">
        <f t="shared" si="3"/>
        <v>3.7786581388318773E-3</v>
      </c>
      <c r="AP145" s="39">
        <f t="shared" si="3"/>
        <v>1.6749641815351948E-3</v>
      </c>
      <c r="AQ145" s="39">
        <f t="shared" si="3"/>
        <v>8.258309765387772E-4</v>
      </c>
      <c r="AR145" s="39">
        <f t="shared" si="3"/>
        <v>0</v>
      </c>
    </row>
    <row r="146" spans="1:44">
      <c r="A146" s="40"/>
      <c r="B146" s="12"/>
      <c r="C146" s="8" t="s">
        <v>161</v>
      </c>
      <c r="D146" s="8"/>
      <c r="E146" s="34" t="s">
        <v>67</v>
      </c>
      <c r="F146" s="39">
        <f t="shared" ref="F146:R146" si="4">(F125*1000)/(8760*F56)</f>
        <v>9.8120865761082872E-3</v>
      </c>
      <c r="G146" s="39">
        <f t="shared" si="4"/>
        <v>8.1539465101108932E-3</v>
      </c>
      <c r="H146" s="39">
        <f t="shared" si="4"/>
        <v>5.0178132369913184E-3</v>
      </c>
      <c r="I146" s="39">
        <f t="shared" si="4"/>
        <v>1.1223128623467241E-3</v>
      </c>
      <c r="J146" s="39">
        <f t="shared" si="4"/>
        <v>2.4873277198274053E-3</v>
      </c>
      <c r="K146" s="39">
        <f t="shared" si="4"/>
        <v>1.3753644715849699E-3</v>
      </c>
      <c r="L146" s="39">
        <f t="shared" si="4"/>
        <v>2.0007736324712221E-3</v>
      </c>
      <c r="M146" s="39">
        <f t="shared" si="4"/>
        <v>1.7312644722889481E-3</v>
      </c>
      <c r="N146" s="39">
        <f t="shared" si="4"/>
        <v>5.339347574441184E-4</v>
      </c>
      <c r="O146" s="39">
        <f t="shared" si="4"/>
        <v>4.1337556123681972E-3</v>
      </c>
      <c r="P146" s="39">
        <f t="shared" si="4"/>
        <v>4.0882045863365911E-3</v>
      </c>
      <c r="Q146" s="39">
        <f t="shared" si="4"/>
        <v>4.0473225404732251E-3</v>
      </c>
      <c r="R146" s="39">
        <f t="shared" si="4"/>
        <v>6.4966403088688425E-3</v>
      </c>
      <c r="S146" s="39">
        <v>0</v>
      </c>
      <c r="T146" s="39">
        <v>0</v>
      </c>
      <c r="U146" s="39">
        <v>0</v>
      </c>
      <c r="V146" s="39">
        <v>0</v>
      </c>
      <c r="W146" s="39">
        <v>0</v>
      </c>
      <c r="X146" s="39">
        <v>0</v>
      </c>
      <c r="Y146" s="39">
        <v>0</v>
      </c>
      <c r="Z146" s="39">
        <v>0</v>
      </c>
      <c r="AA146" s="39">
        <v>0</v>
      </c>
      <c r="AB146" s="39">
        <v>0</v>
      </c>
      <c r="AC146" s="39">
        <v>0</v>
      </c>
      <c r="AD146" s="39">
        <v>0</v>
      </c>
      <c r="AE146" s="39">
        <v>0</v>
      </c>
      <c r="AF146" s="39">
        <v>0</v>
      </c>
      <c r="AG146" s="39">
        <v>0</v>
      </c>
      <c r="AH146" s="39">
        <v>0</v>
      </c>
      <c r="AI146" s="39">
        <v>0</v>
      </c>
      <c r="AJ146" s="39">
        <v>0</v>
      </c>
      <c r="AK146" s="39">
        <v>0</v>
      </c>
      <c r="AL146" s="39">
        <v>0</v>
      </c>
      <c r="AM146" s="39">
        <v>0</v>
      </c>
      <c r="AN146" s="39">
        <v>0</v>
      </c>
      <c r="AO146" s="39">
        <v>0</v>
      </c>
      <c r="AP146" s="39">
        <v>0</v>
      </c>
      <c r="AQ146" s="39">
        <v>0</v>
      </c>
      <c r="AR146" s="39">
        <v>0</v>
      </c>
    </row>
    <row r="147" spans="1:44">
      <c r="A147" s="40"/>
      <c r="B147" s="12"/>
      <c r="C147" s="8" t="s">
        <v>162</v>
      </c>
      <c r="D147" s="8"/>
      <c r="E147" s="34" t="s">
        <v>67</v>
      </c>
      <c r="F147" s="39">
        <f t="shared" ref="F147:F156" si="5">(F126*1000)/(8760*F57)</f>
        <v>2.5227679810287847E-3</v>
      </c>
      <c r="G147" s="39">
        <f t="shared" ref="G147:AF151" si="6">(G126*1000)/(8760*G57)</f>
        <v>2.4951967462634428E-3</v>
      </c>
      <c r="H147" s="39">
        <f t="shared" si="6"/>
        <v>2.0907555154130496E-3</v>
      </c>
      <c r="I147" s="39">
        <f t="shared" si="6"/>
        <v>5.6840788950150625E-3</v>
      </c>
      <c r="J147" s="39">
        <f t="shared" si="6"/>
        <v>1.5643497378657195E-2</v>
      </c>
      <c r="K147" s="39">
        <f t="shared" si="6"/>
        <v>1.2937595129375951E-2</v>
      </c>
      <c r="L147" s="39">
        <f t="shared" si="6"/>
        <v>1.6362252663622526E-2</v>
      </c>
      <c r="M147" s="39">
        <f t="shared" si="6"/>
        <v>1.4840182648401826E-2</v>
      </c>
      <c r="N147" s="39">
        <f t="shared" si="6"/>
        <v>8.3713850837138504E-3</v>
      </c>
      <c r="O147" s="39">
        <f t="shared" si="6"/>
        <v>1.7503805175038051E-2</v>
      </c>
      <c r="P147" s="39">
        <f t="shared" si="6"/>
        <v>1.5220700152207001E-2</v>
      </c>
      <c r="Q147" s="39">
        <f t="shared" si="6"/>
        <v>1.6362252663622526E-2</v>
      </c>
      <c r="R147" s="39">
        <f t="shared" si="6"/>
        <v>2.4660716274481728E-2</v>
      </c>
      <c r="S147" s="39">
        <v>0</v>
      </c>
      <c r="T147" s="39">
        <v>0</v>
      </c>
      <c r="U147" s="39">
        <v>0</v>
      </c>
      <c r="V147" s="39">
        <v>0</v>
      </c>
      <c r="W147" s="39">
        <v>0</v>
      </c>
      <c r="X147" s="39">
        <v>0</v>
      </c>
      <c r="Y147" s="39">
        <v>0</v>
      </c>
      <c r="Z147" s="39">
        <v>0</v>
      </c>
      <c r="AA147" s="39">
        <v>0</v>
      </c>
      <c r="AB147" s="39">
        <v>0</v>
      </c>
      <c r="AC147" s="39">
        <v>0</v>
      </c>
      <c r="AD147" s="39">
        <v>0</v>
      </c>
      <c r="AE147" s="39">
        <v>0</v>
      </c>
      <c r="AF147" s="39">
        <v>0</v>
      </c>
      <c r="AG147" s="39">
        <v>0</v>
      </c>
      <c r="AH147" s="39">
        <v>0</v>
      </c>
      <c r="AI147" s="39">
        <v>0</v>
      </c>
      <c r="AJ147" s="39">
        <v>0</v>
      </c>
      <c r="AK147" s="39">
        <v>0</v>
      </c>
      <c r="AL147" s="39">
        <v>0</v>
      </c>
      <c r="AM147" s="39">
        <v>0</v>
      </c>
      <c r="AN147" s="39">
        <v>0</v>
      </c>
      <c r="AO147" s="39">
        <v>0</v>
      </c>
      <c r="AP147" s="39">
        <v>0</v>
      </c>
      <c r="AQ147" s="39">
        <v>0</v>
      </c>
      <c r="AR147" s="39">
        <v>0</v>
      </c>
    </row>
    <row r="148" spans="1:44">
      <c r="A148" s="40"/>
      <c r="B148" s="12"/>
      <c r="C148" s="8" t="s">
        <v>168</v>
      </c>
      <c r="D148" s="8"/>
      <c r="E148" s="34" t="s">
        <v>67</v>
      </c>
      <c r="F148" s="39">
        <f t="shared" si="5"/>
        <v>3.5124692658939236E-2</v>
      </c>
      <c r="G148" s="39">
        <f t="shared" si="6"/>
        <v>8.7811731647348089E-3</v>
      </c>
      <c r="H148" s="39">
        <f t="shared" si="6"/>
        <v>0</v>
      </c>
      <c r="I148" s="39">
        <f t="shared" si="6"/>
        <v>0</v>
      </c>
      <c r="J148" s="39">
        <f t="shared" si="6"/>
        <v>0</v>
      </c>
      <c r="K148" s="39">
        <f t="shared" si="6"/>
        <v>0</v>
      </c>
      <c r="L148" s="39">
        <f t="shared" si="6"/>
        <v>0</v>
      </c>
      <c r="M148" s="39">
        <f t="shared" si="6"/>
        <v>0</v>
      </c>
      <c r="N148" s="39">
        <f t="shared" si="6"/>
        <v>0</v>
      </c>
      <c r="O148" s="39">
        <f t="shared" si="6"/>
        <v>0</v>
      </c>
      <c r="P148" s="39">
        <f t="shared" si="6"/>
        <v>0</v>
      </c>
      <c r="Q148" s="39">
        <f t="shared" si="6"/>
        <v>0</v>
      </c>
      <c r="R148" s="39">
        <f t="shared" si="6"/>
        <v>0</v>
      </c>
      <c r="S148" s="39">
        <v>0</v>
      </c>
      <c r="T148" s="39">
        <v>0</v>
      </c>
      <c r="U148" s="39">
        <v>0</v>
      </c>
      <c r="V148" s="39">
        <v>0</v>
      </c>
      <c r="W148" s="39">
        <v>0</v>
      </c>
      <c r="X148" s="39">
        <v>0</v>
      </c>
      <c r="Y148" s="39">
        <v>0</v>
      </c>
      <c r="Z148" s="39">
        <v>0</v>
      </c>
      <c r="AA148" s="39">
        <v>0</v>
      </c>
      <c r="AB148" s="39">
        <v>0</v>
      </c>
      <c r="AC148" s="39">
        <v>0</v>
      </c>
      <c r="AD148" s="39">
        <v>0</v>
      </c>
      <c r="AE148" s="39">
        <v>0</v>
      </c>
      <c r="AF148" s="39">
        <v>0</v>
      </c>
      <c r="AG148" s="39">
        <v>0</v>
      </c>
      <c r="AH148" s="39">
        <v>0</v>
      </c>
      <c r="AI148" s="39">
        <v>0</v>
      </c>
      <c r="AJ148" s="39">
        <v>0</v>
      </c>
      <c r="AK148" s="39">
        <v>0</v>
      </c>
      <c r="AL148" s="39">
        <v>0</v>
      </c>
      <c r="AM148" s="39">
        <v>0</v>
      </c>
      <c r="AN148" s="39">
        <v>0</v>
      </c>
      <c r="AO148" s="39">
        <v>0</v>
      </c>
      <c r="AP148" s="39">
        <v>0</v>
      </c>
      <c r="AQ148" s="39">
        <v>0</v>
      </c>
      <c r="AR148" s="39">
        <v>0</v>
      </c>
    </row>
    <row r="149" spans="1:44">
      <c r="A149" s="40"/>
      <c r="B149" s="12"/>
      <c r="C149" s="8" t="s">
        <v>169</v>
      </c>
      <c r="D149" s="8"/>
      <c r="E149" s="34" t="s">
        <v>67</v>
      </c>
      <c r="F149" s="39">
        <f t="shared" si="5"/>
        <v>-3.0468483400770241E-2</v>
      </c>
      <c r="G149" s="39">
        <f t="shared" si="6"/>
        <v>-4.3062123206421943E-2</v>
      </c>
      <c r="H149" s="39">
        <f t="shared" si="6"/>
        <v>-4.1843383870391132E-2</v>
      </c>
      <c r="I149" s="39">
        <f t="shared" si="6"/>
        <v>-4.4687108987796355E-2</v>
      </c>
      <c r="J149" s="39">
        <f t="shared" si="6"/>
        <v>-4.9968312777263192E-2</v>
      </c>
      <c r="K149" s="39">
        <f t="shared" si="6"/>
        <v>-5.2405791449324814E-2</v>
      </c>
      <c r="L149" s="39">
        <f t="shared" si="6"/>
        <v>-5.5249516566730036E-2</v>
      </c>
      <c r="M149" s="39">
        <f t="shared" si="6"/>
        <v>-5.728074879344805E-2</v>
      </c>
      <c r="N149" s="39">
        <f t="shared" si="6"/>
        <v>-5.3234493674489576E-2</v>
      </c>
      <c r="O149" s="39">
        <f t="shared" si="6"/>
        <v>-5.2949817237727598E-2</v>
      </c>
      <c r="P149" s="39">
        <f t="shared" si="6"/>
        <v>-5.6910242504586289E-2</v>
      </c>
      <c r="Q149" s="39">
        <f t="shared" si="6"/>
        <v>-5.7245008636966209E-2</v>
      </c>
      <c r="R149" s="39">
        <f t="shared" si="6"/>
        <v>-5.7914540901726048E-2</v>
      </c>
      <c r="S149" s="39">
        <f t="shared" si="6"/>
        <v>-5.9253605431245727E-2</v>
      </c>
      <c r="T149" s="39">
        <f t="shared" si="6"/>
        <v>-5.6575476372206369E-2</v>
      </c>
      <c r="U149" s="39">
        <f t="shared" si="6"/>
        <v>-5.3938356164383562E-2</v>
      </c>
      <c r="V149" s="39">
        <f t="shared" si="6"/>
        <v>-4.9086757990867577E-2</v>
      </c>
      <c r="W149" s="39">
        <f t="shared" si="6"/>
        <v>-4.5947488584474887E-2</v>
      </c>
      <c r="X149" s="39">
        <f t="shared" si="6"/>
        <v>-4.4805936073059362E-2</v>
      </c>
      <c r="Y149" s="39">
        <f t="shared" si="6"/>
        <v>-4.3093607305936074E-2</v>
      </c>
      <c r="Z149" s="39">
        <f t="shared" si="6"/>
        <v>-4.1952054794520549E-2</v>
      </c>
      <c r="AA149" s="39">
        <f t="shared" si="6"/>
        <v>-3.968253968253968E-2</v>
      </c>
      <c r="AB149" s="39">
        <f t="shared" si="6"/>
        <v>-3.8323548597521198E-2</v>
      </c>
      <c r="AC149" s="39">
        <f t="shared" si="6"/>
        <v>-3.6420961078495323E-2</v>
      </c>
      <c r="AD149" s="39">
        <f t="shared" si="6"/>
        <v>-3.587736464448793E-2</v>
      </c>
      <c r="AE149" s="39">
        <f t="shared" si="6"/>
        <v>-3.3739218670725518E-2</v>
      </c>
      <c r="AF149" s="39">
        <f t="shared" si="6"/>
        <v>-3.1963470319634701E-2</v>
      </c>
      <c r="AG149" s="39">
        <f t="shared" ref="AG149:AR161" si="7">(AG128*1000)/(8760*AG59)</f>
        <v>-3.0695078640284118E-2</v>
      </c>
      <c r="AH149" s="39">
        <f t="shared" si="7"/>
        <v>-2.9426686960933535E-2</v>
      </c>
      <c r="AI149" s="39">
        <f t="shared" si="7"/>
        <v>-2.7143581938102485E-2</v>
      </c>
      <c r="AJ149" s="39">
        <f t="shared" si="7"/>
        <v>-2.6474302924317496E-2</v>
      </c>
      <c r="AK149" s="39">
        <f t="shared" si="7"/>
        <v>-2.50170018459147E-2</v>
      </c>
      <c r="AL149" s="39">
        <f t="shared" si="7"/>
        <v>-2.4531234819780433E-2</v>
      </c>
      <c r="AM149" s="39">
        <f t="shared" si="7"/>
        <v>-2.3802584280579034E-2</v>
      </c>
      <c r="AN149" s="39">
        <f t="shared" si="7"/>
        <v>-2.3802584280579034E-2</v>
      </c>
      <c r="AO149" s="39">
        <f t="shared" si="7"/>
        <v>-2.4531234819780433E-2</v>
      </c>
      <c r="AP149" s="39">
        <f t="shared" si="7"/>
        <v>-2.4045467793646167E-2</v>
      </c>
      <c r="AQ149" s="39">
        <f t="shared" si="7"/>
        <v>-2.3316817254444767E-2</v>
      </c>
      <c r="AR149" s="39">
        <f t="shared" si="7"/>
        <v>-2.3073933741377634E-2</v>
      </c>
    </row>
    <row r="150" spans="1:44">
      <c r="A150" s="40"/>
      <c r="B150" s="12"/>
      <c r="C150" s="8" t="s">
        <v>170</v>
      </c>
      <c r="D150" s="8"/>
      <c r="E150" s="34" t="s">
        <v>67</v>
      </c>
      <c r="F150" s="39">
        <f t="shared" si="5"/>
        <v>0.25659297842670825</v>
      </c>
      <c r="G150" s="39">
        <f t="shared" si="6"/>
        <v>0.26124921689820646</v>
      </c>
      <c r="H150" s="39">
        <f t="shared" si="6"/>
        <v>0.26915436162011502</v>
      </c>
      <c r="I150" s="39">
        <f t="shared" si="6"/>
        <v>0.27702440419641855</v>
      </c>
      <c r="J150" s="39">
        <f t="shared" si="6"/>
        <v>0.281300652349328</v>
      </c>
      <c r="K150" s="39">
        <f t="shared" si="6"/>
        <v>0.28495075141272591</v>
      </c>
      <c r="L150" s="39">
        <f t="shared" si="6"/>
        <v>0.28837608409181453</v>
      </c>
      <c r="M150" s="39">
        <f t="shared" si="6"/>
        <v>0.28586273393083739</v>
      </c>
      <c r="N150" s="39">
        <f t="shared" si="6"/>
        <v>0.28658590243759352</v>
      </c>
      <c r="O150" s="39">
        <f t="shared" si="6"/>
        <v>0.28601588515711318</v>
      </c>
      <c r="P150" s="39">
        <f t="shared" si="6"/>
        <v>0.28680011104410175</v>
      </c>
      <c r="Q150" s="39">
        <f t="shared" si="6"/>
        <v>0.28447169006167861</v>
      </c>
      <c r="R150" s="39">
        <f t="shared" si="6"/>
        <v>0.28264107635582258</v>
      </c>
      <c r="S150" s="39">
        <f t="shared" si="6"/>
        <v>0.28527356015903826</v>
      </c>
      <c r="T150" s="39">
        <f t="shared" si="6"/>
        <v>0.29055666235284222</v>
      </c>
      <c r="U150" s="39">
        <f t="shared" si="6"/>
        <v>0.29011541586127687</v>
      </c>
      <c r="V150" s="39">
        <f t="shared" si="6"/>
        <v>0.29391353869342962</v>
      </c>
      <c r="W150" s="39">
        <f t="shared" si="6"/>
        <v>0.2939250270541347</v>
      </c>
      <c r="X150" s="39">
        <f t="shared" si="6"/>
        <v>0.29474901710662843</v>
      </c>
      <c r="Y150" s="39">
        <f t="shared" si="6"/>
        <v>0.29585865916719584</v>
      </c>
      <c r="Z150" s="39">
        <f t="shared" si="6"/>
        <v>0.30227282737964145</v>
      </c>
      <c r="AA150" s="39">
        <f t="shared" si="6"/>
        <v>0.30892216603076594</v>
      </c>
      <c r="AB150" s="39">
        <f t="shared" si="6"/>
        <v>0.31539336184958577</v>
      </c>
      <c r="AC150" s="39">
        <f t="shared" si="6"/>
        <v>0.31496579058676949</v>
      </c>
      <c r="AD150" s="39">
        <f t="shared" si="6"/>
        <v>0.3184961468857489</v>
      </c>
      <c r="AE150" s="39">
        <f t="shared" si="6"/>
        <v>0.32783971435280101</v>
      </c>
      <c r="AF150" s="39">
        <f t="shared" si="6"/>
        <v>0.33153530728135872</v>
      </c>
      <c r="AG150" s="39">
        <f t="shared" si="7"/>
        <v>0.32936022040254076</v>
      </c>
      <c r="AH150" s="39">
        <f t="shared" si="7"/>
        <v>0.32473685928090346</v>
      </c>
      <c r="AI150" s="39">
        <f t="shared" si="7"/>
        <v>0.31953500428705306</v>
      </c>
      <c r="AJ150" s="39">
        <f t="shared" si="7"/>
        <v>0.31604785787359335</v>
      </c>
      <c r="AK150" s="39">
        <f t="shared" si="7"/>
        <v>0.31010505791718673</v>
      </c>
      <c r="AL150" s="39">
        <f t="shared" si="7"/>
        <v>0.3111290178171725</v>
      </c>
      <c r="AM150" s="39">
        <f t="shared" si="7"/>
        <v>0.31690579220789017</v>
      </c>
      <c r="AN150" s="39">
        <f t="shared" si="7"/>
        <v>0.32077279741042691</v>
      </c>
      <c r="AO150" s="39">
        <f t="shared" si="7"/>
        <v>0.32127582247742359</v>
      </c>
      <c r="AP150" s="39">
        <f t="shared" si="7"/>
        <v>0.32338223994547205</v>
      </c>
      <c r="AQ150" s="39">
        <f t="shared" si="7"/>
        <v>0.320238333276743</v>
      </c>
      <c r="AR150" s="39">
        <f t="shared" si="7"/>
        <v>0.31913796594268778</v>
      </c>
    </row>
    <row r="151" spans="1:44">
      <c r="A151" s="40"/>
      <c r="B151" s="12"/>
      <c r="C151" s="8" t="s">
        <v>171</v>
      </c>
      <c r="D151" s="8"/>
      <c r="E151" s="34" t="s">
        <v>67</v>
      </c>
      <c r="F151" s="39">
        <f t="shared" si="5"/>
        <v>0.25730383094688575</v>
      </c>
      <c r="G151" s="39">
        <f t="shared" si="6"/>
        <v>0.25114155251141551</v>
      </c>
      <c r="H151" s="39">
        <f t="shared" si="6"/>
        <v>0.24416748581889675</v>
      </c>
      <c r="I151" s="39">
        <f t="shared" si="6"/>
        <v>0.22727766905849098</v>
      </c>
      <c r="J151" s="39">
        <f t="shared" si="6"/>
        <v>0.2134425998165452</v>
      </c>
      <c r="K151" s="39">
        <f t="shared" si="6"/>
        <v>0.22955810065623675</v>
      </c>
      <c r="L151" s="39">
        <f t="shared" si="6"/>
        <v>0.2415811200736673</v>
      </c>
      <c r="M151" s="39">
        <f t="shared" si="6"/>
        <v>0.24839130205990778</v>
      </c>
      <c r="N151" s="39">
        <f t="shared" si="6"/>
        <v>0.25444352621602934</v>
      </c>
      <c r="O151" s="39">
        <f t="shared" si="6"/>
        <v>0.25533456269757637</v>
      </c>
      <c r="P151" s="39">
        <f t="shared" si="6"/>
        <v>0.25639682503179145</v>
      </c>
      <c r="Q151" s="39">
        <f t="shared" si="6"/>
        <v>0.25668854763321292</v>
      </c>
      <c r="R151" s="39">
        <f t="shared" si="6"/>
        <v>0.25840781761067394</v>
      </c>
      <c r="S151" s="39">
        <f t="shared" si="6"/>
        <v>0.2597620443581472</v>
      </c>
      <c r="T151" s="39">
        <f t="shared" si="6"/>
        <v>0.26302981831257921</v>
      </c>
      <c r="U151" s="39">
        <f t="shared" si="6"/>
        <v>0.26276525768872</v>
      </c>
      <c r="V151" s="39">
        <f t="shared" si="6"/>
        <v>0.26383256578626046</v>
      </c>
      <c r="W151" s="39">
        <f t="shared" si="6"/>
        <v>0.2649549859828832</v>
      </c>
      <c r="X151" s="39">
        <f t="shared" si="6"/>
        <v>0.2662343169034575</v>
      </c>
      <c r="Y151" s="39">
        <f t="shared" ref="G151:AF160" si="8">(Y130*1000)/(8760*Y61)</f>
        <v>0.26754742180590901</v>
      </c>
      <c r="Z151" s="39">
        <f t="shared" si="8"/>
        <v>0.26484231174851636</v>
      </c>
      <c r="AA151" s="39">
        <f t="shared" si="8"/>
        <v>0.26677566877334202</v>
      </c>
      <c r="AB151" s="39">
        <f t="shared" si="8"/>
        <v>0.26830429669686856</v>
      </c>
      <c r="AC151" s="39">
        <f t="shared" si="8"/>
        <v>0.26491779528373888</v>
      </c>
      <c r="AD151" s="39">
        <f t="shared" si="8"/>
        <v>0.26272940501407493</v>
      </c>
      <c r="AE151" s="39">
        <f t="shared" si="8"/>
        <v>0.26457648416707891</v>
      </c>
      <c r="AF151" s="39">
        <f t="shared" si="8"/>
        <v>0.27062469785802823</v>
      </c>
      <c r="AG151" s="39">
        <f t="shared" si="7"/>
        <v>0.27031885907906822</v>
      </c>
      <c r="AH151" s="39">
        <f t="shared" si="7"/>
        <v>0.26942311281116949</v>
      </c>
      <c r="AI151" s="39">
        <f t="shared" si="7"/>
        <v>0.26439759998028206</v>
      </c>
      <c r="AJ151" s="39">
        <f t="shared" si="7"/>
        <v>0.26322024235461988</v>
      </c>
      <c r="AK151" s="39">
        <f t="shared" si="7"/>
        <v>0.25856144358666694</v>
      </c>
      <c r="AL151" s="39">
        <f t="shared" si="7"/>
        <v>0.25445890729679943</v>
      </c>
      <c r="AM151" s="39">
        <f t="shared" si="7"/>
        <v>0.2542308327091295</v>
      </c>
      <c r="AN151" s="39">
        <f t="shared" si="7"/>
        <v>0.256149057162185</v>
      </c>
      <c r="AO151" s="39">
        <f t="shared" si="7"/>
        <v>0.26260058291818739</v>
      </c>
      <c r="AP151" s="39">
        <f t="shared" si="7"/>
        <v>0.26848232255934834</v>
      </c>
      <c r="AQ151" s="39">
        <f t="shared" si="7"/>
        <v>0.2753928163965636</v>
      </c>
      <c r="AR151" s="39">
        <f t="shared" si="7"/>
        <v>0.28177578557973909</v>
      </c>
    </row>
    <row r="152" spans="1:44">
      <c r="A152" s="40"/>
      <c r="B152" s="12"/>
      <c r="C152" s="8" t="s">
        <v>172</v>
      </c>
      <c r="D152" s="8"/>
      <c r="E152" s="34" t="s">
        <v>67</v>
      </c>
      <c r="F152" s="39">
        <f t="shared" si="5"/>
        <v>0.37984992923709576</v>
      </c>
      <c r="G152" s="39">
        <f t="shared" si="8"/>
        <v>0.38095996601890203</v>
      </c>
      <c r="H152" s="39">
        <f t="shared" si="8"/>
        <v>0.38117356846690809</v>
      </c>
      <c r="I152" s="39">
        <f t="shared" si="8"/>
        <v>0.38095238095238093</v>
      </c>
      <c r="J152" s="39">
        <f t="shared" si="8"/>
        <v>0.37987255888347132</v>
      </c>
      <c r="K152" s="39">
        <f t="shared" si="8"/>
        <v>0.37945460574985335</v>
      </c>
      <c r="L152" s="39">
        <f t="shared" si="8"/>
        <v>0.37988330796549974</v>
      </c>
      <c r="M152" s="39">
        <f t="shared" si="8"/>
        <v>0.37696321942897282</v>
      </c>
      <c r="N152" s="39">
        <f t="shared" si="8"/>
        <v>0.37658824697240417</v>
      </c>
      <c r="O152" s="39">
        <f t="shared" si="8"/>
        <v>0.37744881425835908</v>
      </c>
      <c r="P152" s="39">
        <f t="shared" si="8"/>
        <v>0.37848265084365001</v>
      </c>
      <c r="Q152" s="39">
        <f t="shared" si="8"/>
        <v>0.37787219495519253</v>
      </c>
      <c r="R152" s="39">
        <f t="shared" si="8"/>
        <v>0.37970356262056504</v>
      </c>
      <c r="S152" s="39">
        <f t="shared" si="8"/>
        <v>0.37970356262056504</v>
      </c>
      <c r="T152" s="39">
        <f t="shared" si="8"/>
        <v>0.38092447439748001</v>
      </c>
      <c r="U152" s="39">
        <f t="shared" si="8"/>
        <v>0.37970356262056504</v>
      </c>
      <c r="V152" s="39">
        <f t="shared" si="8"/>
        <v>0.37970356262056504</v>
      </c>
      <c r="W152" s="39">
        <f t="shared" si="8"/>
        <v>0.37970356262056504</v>
      </c>
      <c r="X152" s="39">
        <f t="shared" si="8"/>
        <v>0.38092447439748001</v>
      </c>
      <c r="Y152" s="39">
        <f t="shared" si="8"/>
        <v>0.37970356262056504</v>
      </c>
      <c r="Z152" s="39">
        <f t="shared" si="8"/>
        <v>0.37970356262056504</v>
      </c>
      <c r="AA152" s="39">
        <f t="shared" si="8"/>
        <v>0.37970356262056504</v>
      </c>
      <c r="AB152" s="39">
        <f t="shared" si="8"/>
        <v>0.38092447439748001</v>
      </c>
      <c r="AC152" s="39">
        <f t="shared" si="8"/>
        <v>0.37970356262056504</v>
      </c>
      <c r="AD152" s="39">
        <f t="shared" si="8"/>
        <v>0.37970356262056504</v>
      </c>
      <c r="AE152" s="39">
        <f t="shared" si="8"/>
        <v>0.37970356262056504</v>
      </c>
      <c r="AF152" s="39">
        <f t="shared" si="8"/>
        <v>0.38092447439748001</v>
      </c>
      <c r="AG152" s="39">
        <f t="shared" si="7"/>
        <v>0.37970356262056504</v>
      </c>
      <c r="AH152" s="39">
        <f t="shared" si="7"/>
        <v>0.37970356262056504</v>
      </c>
      <c r="AI152" s="39">
        <f t="shared" si="7"/>
        <v>0.37970356262056504</v>
      </c>
      <c r="AJ152" s="39">
        <f t="shared" si="7"/>
        <v>0.38092447439748001</v>
      </c>
      <c r="AK152" s="39">
        <f t="shared" si="7"/>
        <v>0.37970356262056504</v>
      </c>
      <c r="AL152" s="39">
        <f t="shared" si="7"/>
        <v>0.37970356262056504</v>
      </c>
      <c r="AM152" s="39">
        <f t="shared" si="7"/>
        <v>0.37970356262056504</v>
      </c>
      <c r="AN152" s="39">
        <f t="shared" si="7"/>
        <v>0.38092447439748001</v>
      </c>
      <c r="AO152" s="39">
        <f t="shared" si="7"/>
        <v>0.37970356262056504</v>
      </c>
      <c r="AP152" s="39">
        <f t="shared" si="7"/>
        <v>0.37970356262056504</v>
      </c>
      <c r="AQ152" s="39">
        <f t="shared" si="7"/>
        <v>0.37970356262056504</v>
      </c>
      <c r="AR152" s="39">
        <f t="shared" si="7"/>
        <v>0.38092447439748001</v>
      </c>
    </row>
    <row r="153" spans="1:44">
      <c r="A153" s="40"/>
      <c r="B153" s="12"/>
      <c r="C153" s="8" t="s">
        <v>173</v>
      </c>
      <c r="D153" s="8"/>
      <c r="E153" s="34" t="s">
        <v>67</v>
      </c>
      <c r="F153" s="39">
        <v>0</v>
      </c>
      <c r="G153" s="39">
        <v>0</v>
      </c>
      <c r="H153" s="39">
        <v>0</v>
      </c>
      <c r="I153" s="39">
        <v>0</v>
      </c>
      <c r="J153" s="39">
        <v>0</v>
      </c>
      <c r="K153" s="39">
        <v>0</v>
      </c>
      <c r="L153" s="39">
        <v>0</v>
      </c>
      <c r="M153" s="39">
        <v>0</v>
      </c>
      <c r="N153" s="39">
        <f t="shared" si="8"/>
        <v>0.65068493150684936</v>
      </c>
      <c r="O153" s="39">
        <f t="shared" si="8"/>
        <v>0.65975020145044316</v>
      </c>
      <c r="P153" s="39">
        <f t="shared" si="8"/>
        <v>0.65775168514894544</v>
      </c>
      <c r="Q153" s="39">
        <f t="shared" si="8"/>
        <v>0.66318764948901932</v>
      </c>
      <c r="R153" s="39">
        <f t="shared" si="8"/>
        <v>0.65142942227516376</v>
      </c>
      <c r="S153" s="39">
        <f t="shared" si="8"/>
        <v>0.6509679610551341</v>
      </c>
      <c r="T153" s="39">
        <f t="shared" si="8"/>
        <v>0.65807144775718507</v>
      </c>
      <c r="U153" s="39">
        <f t="shared" si="8"/>
        <v>0.67485898468976624</v>
      </c>
      <c r="V153" s="39">
        <f t="shared" si="8"/>
        <v>0.6895480795057749</v>
      </c>
      <c r="W153" s="39">
        <f t="shared" si="8"/>
        <v>0.69164652162234752</v>
      </c>
      <c r="X153" s="39">
        <f t="shared" si="8"/>
        <v>0.69324745229671292</v>
      </c>
      <c r="Y153" s="39">
        <f t="shared" si="8"/>
        <v>0.69135746469503156</v>
      </c>
      <c r="Z153" s="39">
        <f t="shared" si="8"/>
        <v>0.69135746469503156</v>
      </c>
      <c r="AA153" s="39">
        <f t="shared" si="8"/>
        <v>0.69141760066417601</v>
      </c>
      <c r="AB153" s="39">
        <f t="shared" si="8"/>
        <v>0.69303912411789126</v>
      </c>
      <c r="AC153" s="39">
        <f t="shared" si="8"/>
        <v>0.69206621004566204</v>
      </c>
      <c r="AD153" s="39">
        <f t="shared" si="8"/>
        <v>0.69174674572343764</v>
      </c>
      <c r="AE153" s="39">
        <f t="shared" si="8"/>
        <v>0.6914627774370159</v>
      </c>
      <c r="AF153" s="39">
        <f t="shared" si="8"/>
        <v>0.69250818281003768</v>
      </c>
      <c r="AG153" s="39">
        <f t="shared" si="7"/>
        <v>0.69175051521396536</v>
      </c>
      <c r="AH153" s="39">
        <f t="shared" si="7"/>
        <v>0.69402351800218209</v>
      </c>
      <c r="AI153" s="39">
        <f t="shared" si="7"/>
        <v>0.69452862973289697</v>
      </c>
      <c r="AJ153" s="39">
        <f t="shared" si="7"/>
        <v>0.69657534246575348</v>
      </c>
      <c r="AK153" s="39">
        <f t="shared" si="7"/>
        <v>0.69543378995433791</v>
      </c>
      <c r="AL153" s="39">
        <f t="shared" si="7"/>
        <v>0.69543378995433791</v>
      </c>
      <c r="AM153" s="39">
        <f t="shared" si="7"/>
        <v>0.69543378995433791</v>
      </c>
      <c r="AN153" s="39">
        <f t="shared" si="7"/>
        <v>0.69726027397260271</v>
      </c>
      <c r="AO153" s="39">
        <f t="shared" si="7"/>
        <v>0.69543378995433791</v>
      </c>
      <c r="AP153" s="39">
        <f t="shared" si="7"/>
        <v>0.69543378995433791</v>
      </c>
      <c r="AQ153" s="39">
        <f t="shared" si="7"/>
        <v>0.69543378995433791</v>
      </c>
      <c r="AR153" s="39">
        <f t="shared" si="7"/>
        <v>0.69726027397260271</v>
      </c>
    </row>
    <row r="154" spans="1:44">
      <c r="A154" s="40"/>
      <c r="B154" s="12"/>
      <c r="C154" s="8" t="s">
        <v>174</v>
      </c>
      <c r="D154" s="8"/>
      <c r="E154" s="34" t="s">
        <v>67</v>
      </c>
      <c r="F154" s="39">
        <f t="shared" si="5"/>
        <v>0.84593761144559354</v>
      </c>
      <c r="G154" s="39">
        <f t="shared" si="8"/>
        <v>0.86526618078380935</v>
      </c>
      <c r="H154" s="39">
        <f t="shared" si="8"/>
        <v>0.86094180596624625</v>
      </c>
      <c r="I154" s="39">
        <f t="shared" si="8"/>
        <v>0.79591577879249109</v>
      </c>
      <c r="J154" s="39">
        <f t="shared" si="8"/>
        <v>0.7748871798979946</v>
      </c>
      <c r="K154" s="39">
        <f t="shared" si="8"/>
        <v>0.68547510328332251</v>
      </c>
      <c r="L154" s="39">
        <f t="shared" si="8"/>
        <v>0.70931196966797005</v>
      </c>
      <c r="M154" s="39">
        <f t="shared" si="8"/>
        <v>0.67779680365296802</v>
      </c>
      <c r="N154" s="39">
        <f t="shared" si="8"/>
        <v>0.65425948987592819</v>
      </c>
      <c r="O154" s="39">
        <f t="shared" si="8"/>
        <v>0.66809649001429827</v>
      </c>
      <c r="P154" s="39">
        <f t="shared" si="8"/>
        <v>0.65709446814881356</v>
      </c>
      <c r="Q154" s="39">
        <f t="shared" si="8"/>
        <v>0.655223070589116</v>
      </c>
      <c r="R154" s="39">
        <f t="shared" si="8"/>
        <v>0.62995920353319868</v>
      </c>
      <c r="S154" s="39">
        <f t="shared" si="8"/>
        <v>0.65402484496819602</v>
      </c>
      <c r="T154" s="39">
        <f t="shared" si="8"/>
        <v>0.79489757446273723</v>
      </c>
      <c r="U154" s="39">
        <f t="shared" si="8"/>
        <v>0.80606873053775152</v>
      </c>
      <c r="V154" s="39">
        <f t="shared" si="8"/>
        <v>0.82107997151355194</v>
      </c>
      <c r="W154" s="39">
        <f t="shared" si="8"/>
        <v>0.83015653582450111</v>
      </c>
      <c r="X154" s="39">
        <f t="shared" si="8"/>
        <v>0.83015653582450111</v>
      </c>
      <c r="Y154" s="39">
        <f t="shared" si="8"/>
        <v>0.83539301523466403</v>
      </c>
      <c r="Z154" s="39">
        <f t="shared" si="8"/>
        <v>0.83748760699872926</v>
      </c>
      <c r="AA154" s="39">
        <f t="shared" si="8"/>
        <v>0.83783670562607349</v>
      </c>
      <c r="AB154" s="39">
        <f t="shared" si="8"/>
        <v>0.8395821987627945</v>
      </c>
      <c r="AC154" s="39">
        <f t="shared" si="8"/>
        <v>0.83748760699872926</v>
      </c>
      <c r="AD154" s="39">
        <f t="shared" si="8"/>
        <v>0.83713850837138504</v>
      </c>
      <c r="AE154" s="39">
        <f t="shared" si="8"/>
        <v>0.83748760699872926</v>
      </c>
      <c r="AF154" s="39">
        <f t="shared" si="8"/>
        <v>0.83539301523466403</v>
      </c>
      <c r="AG154" s="39">
        <f t="shared" si="7"/>
        <v>0.83225112758856634</v>
      </c>
      <c r="AH154" s="39">
        <f t="shared" si="7"/>
        <v>0.83294932484325468</v>
      </c>
      <c r="AI154" s="39">
        <f t="shared" si="7"/>
        <v>0.8381858042534176</v>
      </c>
      <c r="AJ154" s="39">
        <f t="shared" si="7"/>
        <v>0.83993129739013861</v>
      </c>
      <c r="AK154" s="39">
        <f t="shared" si="7"/>
        <v>0.84272408640889218</v>
      </c>
      <c r="AL154" s="39">
        <f t="shared" si="7"/>
        <v>0.84412048091826897</v>
      </c>
      <c r="AM154" s="39">
        <f t="shared" si="7"/>
        <v>0.84551687542764575</v>
      </c>
      <c r="AN154" s="39">
        <f t="shared" si="7"/>
        <v>0.84796056581905521</v>
      </c>
      <c r="AO154" s="39">
        <f t="shared" si="7"/>
        <v>0.84656417130967843</v>
      </c>
      <c r="AP154" s="39">
        <f t="shared" si="7"/>
        <v>0.84586597405498998</v>
      </c>
      <c r="AQ154" s="39">
        <f t="shared" si="7"/>
        <v>0.84691326993702254</v>
      </c>
      <c r="AR154" s="39">
        <f t="shared" si="7"/>
        <v>0.84796056581905521</v>
      </c>
    </row>
    <row r="155" spans="1:44">
      <c r="A155" s="40"/>
      <c r="B155" s="12"/>
      <c r="C155" s="8" t="s">
        <v>163</v>
      </c>
      <c r="D155" s="8"/>
      <c r="E155" s="34" t="s">
        <v>67</v>
      </c>
      <c r="F155" s="39">
        <f t="shared" si="5"/>
        <v>0.10467029277464411</v>
      </c>
      <c r="G155" s="39">
        <f t="shared" si="8"/>
        <v>0.104193204904593</v>
      </c>
      <c r="H155" s="39">
        <f t="shared" si="8"/>
        <v>0.1045261733538078</v>
      </c>
      <c r="I155" s="39">
        <f t="shared" si="8"/>
        <v>0.10394245165250354</v>
      </c>
      <c r="J155" s="39">
        <f t="shared" si="8"/>
        <v>0.10393113168327876</v>
      </c>
      <c r="K155" s="39">
        <f t="shared" si="8"/>
        <v>0.10388790263462371</v>
      </c>
      <c r="L155" s="39">
        <f t="shared" si="8"/>
        <v>0.10427831193655811</v>
      </c>
      <c r="M155" s="39">
        <f t="shared" si="8"/>
        <v>0.10335994420376858</v>
      </c>
      <c r="N155" s="39">
        <f t="shared" si="8"/>
        <v>0.10342942456827914</v>
      </c>
      <c r="O155" s="39">
        <f t="shared" si="8"/>
        <v>0.10336048229110183</v>
      </c>
      <c r="P155" s="39">
        <f t="shared" si="8"/>
        <v>0.10370470026538793</v>
      </c>
      <c r="Q155" s="39">
        <f t="shared" si="8"/>
        <v>0.10283543826634212</v>
      </c>
      <c r="R155" s="39">
        <f t="shared" si="8"/>
        <v>0.10244923705145391</v>
      </c>
      <c r="S155" s="39">
        <f t="shared" si="8"/>
        <v>0.10200171648312549</v>
      </c>
      <c r="T155" s="39">
        <f t="shared" si="8"/>
        <v>0.10163696257913291</v>
      </c>
      <c r="U155" s="39">
        <f t="shared" si="8"/>
        <v>0.10073171670442922</v>
      </c>
      <c r="V155" s="39">
        <f t="shared" si="8"/>
        <v>0.1004862757308809</v>
      </c>
      <c r="W155" s="39">
        <f t="shared" si="8"/>
        <v>0.10002861395447256</v>
      </c>
      <c r="X155" s="39">
        <f t="shared" si="8"/>
        <v>9.9682806150013542E-2</v>
      </c>
      <c r="Y155" s="39">
        <f t="shared" si="8"/>
        <v>9.9283414151714988E-2</v>
      </c>
      <c r="Z155" s="39">
        <f t="shared" si="8"/>
        <v>9.9168116720581428E-2</v>
      </c>
      <c r="AA155" s="39">
        <f t="shared" si="8"/>
        <v>9.8907563932338044E-2</v>
      </c>
      <c r="AB155" s="39">
        <f t="shared" si="8"/>
        <v>9.9587569825994648E-2</v>
      </c>
      <c r="AC155" s="39">
        <f t="shared" si="8"/>
        <v>0.10069517342556679</v>
      </c>
      <c r="AD155" s="39">
        <f t="shared" si="8"/>
        <v>0.10252924454481523</v>
      </c>
      <c r="AE155" s="39">
        <f t="shared" si="8"/>
        <v>0.10323859874581691</v>
      </c>
      <c r="AF155" s="39">
        <f t="shared" si="8"/>
        <v>0.10385507739673144</v>
      </c>
      <c r="AG155" s="39">
        <f t="shared" si="7"/>
        <v>0.1033401661750936</v>
      </c>
      <c r="AH155" s="39">
        <f t="shared" si="7"/>
        <v>0.10328275786186787</v>
      </c>
      <c r="AI155" s="39">
        <f t="shared" si="7"/>
        <v>0.10316900558985849</v>
      </c>
      <c r="AJ155" s="39">
        <f t="shared" si="7"/>
        <v>0.10358663107306407</v>
      </c>
      <c r="AK155" s="39">
        <f t="shared" si="7"/>
        <v>0.10321385326856025</v>
      </c>
      <c r="AL155" s="39">
        <f t="shared" si="7"/>
        <v>0.10368681441714984</v>
      </c>
      <c r="AM155" s="39">
        <f t="shared" si="7"/>
        <v>0.10424703913111305</v>
      </c>
      <c r="AN155" s="39">
        <f t="shared" si="7"/>
        <v>0.10540015354734579</v>
      </c>
      <c r="AO155" s="39">
        <f t="shared" si="7"/>
        <v>0.10581380969380494</v>
      </c>
      <c r="AP155" s="39">
        <f t="shared" si="7"/>
        <v>0.10684298087259138</v>
      </c>
      <c r="AQ155" s="39">
        <f t="shared" si="7"/>
        <v>0.10772871608288626</v>
      </c>
      <c r="AR155" s="39">
        <f t="shared" si="7"/>
        <v>0.10870437559176792</v>
      </c>
    </row>
    <row r="156" spans="1:44">
      <c r="A156" s="40"/>
      <c r="B156" s="12"/>
      <c r="C156" s="8" t="s">
        <v>175</v>
      </c>
      <c r="D156" s="8"/>
      <c r="E156" s="34" t="s">
        <v>67</v>
      </c>
      <c r="F156" s="39">
        <f t="shared" si="5"/>
        <v>0.40193065611056134</v>
      </c>
      <c r="G156" s="39">
        <f t="shared" si="8"/>
        <v>0.40236470649512995</v>
      </c>
      <c r="H156" s="39">
        <f t="shared" si="8"/>
        <v>0.40323280726426725</v>
      </c>
      <c r="I156" s="39">
        <f t="shared" si="8"/>
        <v>0.40206150953532094</v>
      </c>
      <c r="J156" s="39">
        <f t="shared" si="8"/>
        <v>0.40206150953532094</v>
      </c>
      <c r="K156" s="39">
        <f t="shared" si="8"/>
        <v>0.40206150953532094</v>
      </c>
      <c r="L156" s="39">
        <f t="shared" si="8"/>
        <v>0.40290088638195004</v>
      </c>
      <c r="M156" s="39">
        <f t="shared" si="8"/>
        <v>0.40206150953532094</v>
      </c>
      <c r="N156" s="39">
        <f t="shared" si="8"/>
        <v>0.40206150953532094</v>
      </c>
      <c r="O156" s="39">
        <f t="shared" si="8"/>
        <v>0.40206150953532094</v>
      </c>
      <c r="P156" s="39">
        <f t="shared" si="8"/>
        <v>0.40290088638195004</v>
      </c>
      <c r="Q156" s="39">
        <f t="shared" si="8"/>
        <v>0.40206150953532094</v>
      </c>
      <c r="R156" s="39">
        <f t="shared" si="8"/>
        <v>0.40206150953532094</v>
      </c>
      <c r="S156" s="39">
        <v>0</v>
      </c>
      <c r="T156" s="39">
        <v>0</v>
      </c>
      <c r="U156" s="39">
        <v>0</v>
      </c>
      <c r="V156" s="39">
        <v>0</v>
      </c>
      <c r="W156" s="39">
        <v>0</v>
      </c>
      <c r="X156" s="39">
        <v>0</v>
      </c>
      <c r="Y156" s="39">
        <v>0</v>
      </c>
      <c r="Z156" s="39">
        <v>0</v>
      </c>
      <c r="AA156" s="39">
        <v>0</v>
      </c>
      <c r="AB156" s="39">
        <v>0</v>
      </c>
      <c r="AC156" s="39">
        <v>0</v>
      </c>
      <c r="AD156" s="39">
        <v>0</v>
      </c>
      <c r="AE156" s="39">
        <v>0</v>
      </c>
      <c r="AF156" s="39">
        <v>0</v>
      </c>
      <c r="AG156" s="39">
        <v>0</v>
      </c>
      <c r="AH156" s="39">
        <v>0</v>
      </c>
      <c r="AI156" s="39">
        <v>0</v>
      </c>
      <c r="AJ156" s="39">
        <v>0</v>
      </c>
      <c r="AK156" s="39">
        <v>0</v>
      </c>
      <c r="AL156" s="39">
        <v>0</v>
      </c>
      <c r="AM156" s="39">
        <v>0</v>
      </c>
      <c r="AN156" s="39">
        <v>0</v>
      </c>
      <c r="AO156" s="39">
        <v>0</v>
      </c>
      <c r="AP156" s="39">
        <v>0</v>
      </c>
      <c r="AQ156" s="39">
        <v>0</v>
      </c>
      <c r="AR156" s="39">
        <v>0</v>
      </c>
    </row>
    <row r="157" spans="1:44">
      <c r="A157" s="40"/>
      <c r="B157" s="12"/>
      <c r="C157" s="8" t="s">
        <v>176</v>
      </c>
      <c r="D157" s="8"/>
      <c r="E157" s="34" t="s">
        <v>67</v>
      </c>
      <c r="F157" s="39">
        <v>0</v>
      </c>
      <c r="G157" s="39">
        <v>0</v>
      </c>
      <c r="H157" s="39">
        <v>0</v>
      </c>
      <c r="I157" s="39">
        <f t="shared" si="8"/>
        <v>0.82191780821917804</v>
      </c>
      <c r="J157" s="39">
        <f t="shared" si="8"/>
        <v>0.74486301369863017</v>
      </c>
      <c r="K157" s="39">
        <f t="shared" si="8"/>
        <v>0.67922374429223742</v>
      </c>
      <c r="L157" s="39">
        <f t="shared" si="8"/>
        <v>0.5779109589041096</v>
      </c>
      <c r="M157" s="39">
        <f t="shared" si="8"/>
        <v>0.48373287671232879</v>
      </c>
      <c r="N157" s="39">
        <f t="shared" si="8"/>
        <v>0.3719558599695586</v>
      </c>
      <c r="O157" s="39">
        <f t="shared" si="8"/>
        <v>0.3595890410958904</v>
      </c>
      <c r="P157" s="39">
        <f t="shared" si="8"/>
        <v>0.32676940639269408</v>
      </c>
      <c r="Q157" s="39">
        <f t="shared" si="8"/>
        <v>0.29751712328767121</v>
      </c>
      <c r="R157" s="39">
        <f t="shared" si="8"/>
        <v>0.24486301369863014</v>
      </c>
      <c r="S157" s="39">
        <f t="shared" si="8"/>
        <v>0.20167427701674276</v>
      </c>
      <c r="T157" s="39">
        <f t="shared" si="8"/>
        <v>0.22038305428716387</v>
      </c>
      <c r="U157" s="39">
        <f t="shared" si="8"/>
        <v>0.23564905414220483</v>
      </c>
      <c r="V157" s="39">
        <f t="shared" si="8"/>
        <v>0.25710875882108758</v>
      </c>
      <c r="W157" s="39">
        <f t="shared" si="8"/>
        <v>0.26986301369863014</v>
      </c>
      <c r="X157" s="39">
        <f t="shared" si="8"/>
        <v>0.27132257012394001</v>
      </c>
      <c r="Y157" s="39">
        <f t="shared" si="8"/>
        <v>0.27357896394268622</v>
      </c>
      <c r="Z157" s="39">
        <f t="shared" si="8"/>
        <v>0.26879994292237441</v>
      </c>
      <c r="AA157" s="39">
        <f t="shared" si="8"/>
        <v>0.26320020580101616</v>
      </c>
      <c r="AB157" s="39">
        <f t="shared" si="8"/>
        <v>0.26313507889717358</v>
      </c>
      <c r="AC157" s="39">
        <f t="shared" si="8"/>
        <v>0.25730856033170629</v>
      </c>
      <c r="AD157" s="39">
        <f t="shared" si="8"/>
        <v>0.2403144565268559</v>
      </c>
      <c r="AE157" s="39">
        <f t="shared" si="8"/>
        <v>0.21623638918159466</v>
      </c>
      <c r="AF157" s="39">
        <f t="shared" si="8"/>
        <v>0.19115997756949452</v>
      </c>
      <c r="AG157" s="39">
        <f t="shared" si="7"/>
        <v>0.17953507679535077</v>
      </c>
      <c r="AH157" s="39">
        <f t="shared" si="7"/>
        <v>0.17069777397260275</v>
      </c>
      <c r="AI157" s="39">
        <f t="shared" si="7"/>
        <v>0.1710545091324201</v>
      </c>
      <c r="AJ157" s="39">
        <f t="shared" si="7"/>
        <v>0.16143597083077763</v>
      </c>
      <c r="AK157" s="39">
        <f t="shared" si="7"/>
        <v>0.16585127201565558</v>
      </c>
      <c r="AL157" s="39">
        <f t="shared" si="7"/>
        <v>0.1609349554555034</v>
      </c>
      <c r="AM157" s="39">
        <f t="shared" si="7"/>
        <v>0.15869081951453978</v>
      </c>
      <c r="AN157" s="39">
        <f t="shared" si="7"/>
        <v>0.14854632680191895</v>
      </c>
      <c r="AO157" s="39">
        <f t="shared" si="7"/>
        <v>0.14158035415970599</v>
      </c>
      <c r="AP157" s="39">
        <f t="shared" si="7"/>
        <v>0.13087563792640344</v>
      </c>
      <c r="AQ157" s="39">
        <f t="shared" si="7"/>
        <v>0.12537281917280332</v>
      </c>
      <c r="AR157" s="39">
        <f t="shared" si="7"/>
        <v>0.1160684676411316</v>
      </c>
    </row>
    <row r="158" spans="1:44">
      <c r="A158" s="40"/>
      <c r="B158" s="12"/>
      <c r="C158" s="8" t="s">
        <v>177</v>
      </c>
      <c r="D158" s="8"/>
      <c r="E158" s="34" t="s">
        <v>67</v>
      </c>
      <c r="F158" s="39">
        <v>0</v>
      </c>
      <c r="G158" s="39">
        <v>0</v>
      </c>
      <c r="H158" s="39">
        <v>0</v>
      </c>
      <c r="I158" s="39">
        <f t="shared" si="8"/>
        <v>0.78674564975934846</v>
      </c>
      <c r="J158" s="39">
        <f t="shared" si="8"/>
        <v>0.77794689666835781</v>
      </c>
      <c r="K158" s="39">
        <f t="shared" si="8"/>
        <v>0.76015519835299705</v>
      </c>
      <c r="L158" s="39">
        <f t="shared" si="8"/>
        <v>0.74190440283188808</v>
      </c>
      <c r="M158" s="39">
        <f t="shared" si="8"/>
        <v>0.7115328222529429</v>
      </c>
      <c r="N158" s="39">
        <f t="shared" si="8"/>
        <v>0.68210510448267414</v>
      </c>
      <c r="O158" s="39">
        <f t="shared" si="8"/>
        <v>0.69275399211917765</v>
      </c>
      <c r="P158" s="39">
        <f t="shared" si="8"/>
        <v>0.66647526864080064</v>
      </c>
      <c r="Q158" s="39">
        <f t="shared" si="8"/>
        <v>0.65776520744829881</v>
      </c>
      <c r="R158" s="39">
        <f t="shared" si="8"/>
        <v>0.62243882449361898</v>
      </c>
      <c r="S158" s="39">
        <f t="shared" si="8"/>
        <v>0.58444648018350054</v>
      </c>
      <c r="T158" s="39">
        <f t="shared" si="8"/>
        <v>0.57560611949423945</v>
      </c>
      <c r="U158" s="39">
        <f t="shared" si="8"/>
        <v>0.59682548255770773</v>
      </c>
      <c r="V158" s="39">
        <f t="shared" si="8"/>
        <v>0.62605201354560991</v>
      </c>
      <c r="W158" s="39">
        <f t="shared" si="8"/>
        <v>0.65006446284985087</v>
      </c>
      <c r="X158" s="39">
        <f t="shared" si="8"/>
        <v>0.64082483287323166</v>
      </c>
      <c r="Y158" s="39">
        <f t="shared" si="8"/>
        <v>0.63583247410026011</v>
      </c>
      <c r="Z158" s="39">
        <f t="shared" si="8"/>
        <v>0.62667513270089537</v>
      </c>
      <c r="AA158" s="39">
        <f t="shared" si="8"/>
        <v>0.61424682227586147</v>
      </c>
      <c r="AB158" s="39">
        <f t="shared" si="8"/>
        <v>0.61167895256897098</v>
      </c>
      <c r="AC158" s="39">
        <f t="shared" si="8"/>
        <v>0.60920918651456568</v>
      </c>
      <c r="AD158" s="39">
        <f t="shared" si="8"/>
        <v>0.59645998253699306</v>
      </c>
      <c r="AE158" s="39">
        <f t="shared" si="8"/>
        <v>0.58099428345271309</v>
      </c>
      <c r="AF158" s="39">
        <f t="shared" si="8"/>
        <v>0.54982540961590121</v>
      </c>
      <c r="AG158" s="39">
        <f t="shared" si="7"/>
        <v>0.53827161774545751</v>
      </c>
      <c r="AH158" s="39">
        <f t="shared" si="7"/>
        <v>0.52850268507767884</v>
      </c>
      <c r="AI158" s="39">
        <f t="shared" si="7"/>
        <v>0.53802113558669051</v>
      </c>
      <c r="AJ158" s="39">
        <f t="shared" si="7"/>
        <v>0.52645107279675185</v>
      </c>
      <c r="AK158" s="39">
        <f t="shared" si="7"/>
        <v>0.54852399880486991</v>
      </c>
      <c r="AL158" s="39">
        <f t="shared" si="7"/>
        <v>0.54840043764013824</v>
      </c>
      <c r="AM158" s="39">
        <f t="shared" si="7"/>
        <v>0.55385729409661899</v>
      </c>
      <c r="AN158" s="39">
        <f t="shared" si="7"/>
        <v>0.53838962038891458</v>
      </c>
      <c r="AO158" s="39">
        <f t="shared" si="7"/>
        <v>0.52551898819262721</v>
      </c>
      <c r="AP158" s="39">
        <f t="shared" si="7"/>
        <v>0.50707235510417958</v>
      </c>
      <c r="AQ158" s="39">
        <f t="shared" si="7"/>
        <v>0.49676057263237655</v>
      </c>
      <c r="AR158" s="39">
        <f t="shared" si="7"/>
        <v>0.47976522744736794</v>
      </c>
    </row>
    <row r="159" spans="1:44">
      <c r="A159" s="40"/>
      <c r="B159" s="12"/>
      <c r="C159" s="8" t="s">
        <v>178</v>
      </c>
      <c r="D159" s="8"/>
      <c r="E159" s="34" t="s">
        <v>67</v>
      </c>
      <c r="F159" s="39">
        <f t="shared" ref="F159:F161" si="9">(F138*1000)/(8760*F69)</f>
        <v>0.3703262080889333</v>
      </c>
      <c r="G159" s="39">
        <f t="shared" si="8"/>
        <v>0.40285251063229871</v>
      </c>
      <c r="H159" s="39">
        <f t="shared" si="8"/>
        <v>0.40660431877192554</v>
      </c>
      <c r="I159" s="39">
        <f t="shared" si="8"/>
        <v>0.36628140847298735</v>
      </c>
      <c r="J159" s="39">
        <f t="shared" si="8"/>
        <v>0.34593685527949702</v>
      </c>
      <c r="K159" s="39">
        <f t="shared" si="8"/>
        <v>0.3140496354491808</v>
      </c>
      <c r="L159" s="39">
        <f t="shared" si="8"/>
        <v>0.25790837257420091</v>
      </c>
      <c r="M159" s="39">
        <f t="shared" si="8"/>
        <v>0.23140397614507055</v>
      </c>
      <c r="N159" s="39">
        <f t="shared" si="8"/>
        <v>0.1865499104098029</v>
      </c>
      <c r="O159" s="39">
        <f t="shared" si="8"/>
        <v>0.21364503782241392</v>
      </c>
      <c r="P159" s="39">
        <f t="shared" si="8"/>
        <v>0.19406392694063926</v>
      </c>
      <c r="Q159" s="39">
        <f t="shared" si="8"/>
        <v>0.18723150811653338</v>
      </c>
      <c r="R159" s="39">
        <f t="shared" si="8"/>
        <v>0.17112928755521303</v>
      </c>
      <c r="S159" s="39">
        <v>0</v>
      </c>
      <c r="T159" s="39">
        <v>0</v>
      </c>
      <c r="U159" s="39">
        <v>0</v>
      </c>
      <c r="V159" s="39">
        <v>0</v>
      </c>
      <c r="W159" s="39">
        <v>0</v>
      </c>
      <c r="X159" s="39">
        <v>0</v>
      </c>
      <c r="Y159" s="39">
        <v>0</v>
      </c>
      <c r="Z159" s="39">
        <v>0</v>
      </c>
      <c r="AA159" s="39">
        <v>0</v>
      </c>
      <c r="AB159" s="39">
        <v>0</v>
      </c>
      <c r="AC159" s="39">
        <v>0</v>
      </c>
      <c r="AD159" s="39">
        <v>0</v>
      </c>
      <c r="AE159" s="39">
        <v>0</v>
      </c>
      <c r="AF159" s="39">
        <v>0</v>
      </c>
      <c r="AG159" s="39">
        <v>0</v>
      </c>
      <c r="AH159" s="39">
        <v>0</v>
      </c>
      <c r="AI159" s="39">
        <v>0</v>
      </c>
      <c r="AJ159" s="39">
        <v>0</v>
      </c>
      <c r="AK159" s="39">
        <v>0</v>
      </c>
      <c r="AL159" s="39">
        <v>0</v>
      </c>
      <c r="AM159" s="39">
        <v>0</v>
      </c>
      <c r="AN159" s="39">
        <v>0</v>
      </c>
      <c r="AO159" s="39">
        <v>0</v>
      </c>
      <c r="AP159" s="39">
        <v>0</v>
      </c>
      <c r="AQ159" s="39">
        <v>0</v>
      </c>
      <c r="AR159" s="39">
        <v>0</v>
      </c>
    </row>
    <row r="160" spans="1:44">
      <c r="A160" s="40"/>
      <c r="B160" s="12"/>
      <c r="C160" s="8" t="s">
        <v>179</v>
      </c>
      <c r="D160" s="8"/>
      <c r="E160" s="34" t="s">
        <v>67</v>
      </c>
      <c r="F160" s="39">
        <f t="shared" si="9"/>
        <v>9.5129375951293768E-2</v>
      </c>
      <c r="G160" s="39">
        <f t="shared" si="8"/>
        <v>0.42178141493209986</v>
      </c>
      <c r="H160" s="39">
        <f t="shared" si="8"/>
        <v>0.21941528790843859</v>
      </c>
      <c r="I160" s="39">
        <v>0</v>
      </c>
      <c r="J160" s="39">
        <v>0</v>
      </c>
      <c r="K160" s="39">
        <v>0</v>
      </c>
      <c r="L160" s="39">
        <v>0</v>
      </c>
      <c r="M160" s="39">
        <v>0</v>
      </c>
      <c r="N160" s="39">
        <v>0</v>
      </c>
      <c r="O160" s="39">
        <v>0</v>
      </c>
      <c r="P160" s="39">
        <v>0</v>
      </c>
      <c r="Q160" s="39">
        <v>0</v>
      </c>
      <c r="R160" s="39">
        <v>0</v>
      </c>
      <c r="S160" s="39">
        <v>0</v>
      </c>
      <c r="T160" s="39">
        <v>0</v>
      </c>
      <c r="U160" s="39">
        <v>0</v>
      </c>
      <c r="V160" s="39">
        <v>0</v>
      </c>
      <c r="W160" s="39">
        <v>0</v>
      </c>
      <c r="X160" s="39">
        <v>0</v>
      </c>
      <c r="Y160" s="39">
        <v>0</v>
      </c>
      <c r="Z160" s="39">
        <v>0</v>
      </c>
      <c r="AA160" s="39">
        <v>0</v>
      </c>
      <c r="AB160" s="39">
        <v>0</v>
      </c>
      <c r="AC160" s="39">
        <v>0</v>
      </c>
      <c r="AD160" s="39">
        <v>0</v>
      </c>
      <c r="AE160" s="39">
        <v>0</v>
      </c>
      <c r="AF160" s="39">
        <v>0</v>
      </c>
      <c r="AG160" s="39">
        <v>0</v>
      </c>
      <c r="AH160" s="39">
        <v>0</v>
      </c>
      <c r="AI160" s="39">
        <v>0</v>
      </c>
      <c r="AJ160" s="39">
        <v>0</v>
      </c>
      <c r="AK160" s="39">
        <v>0</v>
      </c>
      <c r="AL160" s="39">
        <v>0</v>
      </c>
      <c r="AM160" s="39">
        <v>0</v>
      </c>
      <c r="AN160" s="39">
        <v>0</v>
      </c>
      <c r="AO160" s="39">
        <v>0</v>
      </c>
      <c r="AP160" s="39">
        <v>0</v>
      </c>
      <c r="AQ160" s="39">
        <v>0</v>
      </c>
      <c r="AR160" s="39">
        <v>0</v>
      </c>
    </row>
    <row r="161" spans="1:52">
      <c r="A161" s="40"/>
      <c r="B161" s="12"/>
      <c r="C161" s="8" t="s">
        <v>180</v>
      </c>
      <c r="D161" s="8"/>
      <c r="E161" s="34" t="s">
        <v>67</v>
      </c>
      <c r="F161" s="39">
        <f t="shared" si="9"/>
        <v>0.71510681099722195</v>
      </c>
      <c r="G161" s="39">
        <f t="shared" ref="G161:AF161" si="10">(G140*1000)/(8760*G71)</f>
        <v>0.70892472876412416</v>
      </c>
      <c r="H161" s="39">
        <f t="shared" si="10"/>
        <v>0.71019537390523246</v>
      </c>
      <c r="I161" s="39">
        <f t="shared" si="10"/>
        <v>0.71354808206736087</v>
      </c>
      <c r="J161" s="39">
        <f t="shared" si="10"/>
        <v>0.70421659014843296</v>
      </c>
      <c r="K161" s="39">
        <f t="shared" si="10"/>
        <v>0.71381977448513656</v>
      </c>
      <c r="L161" s="39">
        <f t="shared" si="10"/>
        <v>0.57589356006928039</v>
      </c>
      <c r="M161" s="39">
        <f t="shared" si="10"/>
        <v>0.69117632365136927</v>
      </c>
      <c r="N161" s="39">
        <f t="shared" si="10"/>
        <v>0.85454073119310958</v>
      </c>
      <c r="O161" s="39">
        <f t="shared" si="10"/>
        <v>0.85603948722560264</v>
      </c>
      <c r="P161" s="39">
        <f t="shared" si="10"/>
        <v>0.85828762127434222</v>
      </c>
      <c r="Q161" s="39">
        <f t="shared" si="10"/>
        <v>0.85628927989768477</v>
      </c>
      <c r="R161" s="39">
        <f t="shared" si="10"/>
        <v>0.74347266128088041</v>
      </c>
      <c r="S161" s="39">
        <f t="shared" si="10"/>
        <v>0.77743911238880314</v>
      </c>
      <c r="T161" s="39">
        <f t="shared" si="10"/>
        <v>0.87629669397156362</v>
      </c>
      <c r="U161" s="39">
        <f t="shared" si="10"/>
        <v>0.87543078814748099</v>
      </c>
      <c r="V161" s="39">
        <f t="shared" si="10"/>
        <v>0.87557510578482811</v>
      </c>
      <c r="W161" s="39">
        <f t="shared" si="10"/>
        <v>0.87557510578482811</v>
      </c>
      <c r="X161" s="39">
        <f t="shared" si="10"/>
        <v>0.8781728232570758</v>
      </c>
      <c r="Y161" s="39">
        <f t="shared" si="10"/>
        <v>0.87586374105952225</v>
      </c>
      <c r="Z161" s="39">
        <f t="shared" si="10"/>
        <v>0.87586374105952225</v>
      </c>
      <c r="AA161" s="39">
        <f t="shared" si="10"/>
        <v>0.87586374105952225</v>
      </c>
      <c r="AB161" s="39">
        <f t="shared" si="10"/>
        <v>0.87889441144381131</v>
      </c>
      <c r="AC161" s="39">
        <f t="shared" si="10"/>
        <v>0.87672964688360489</v>
      </c>
      <c r="AD161" s="39">
        <f t="shared" si="10"/>
        <v>0.87571942342217524</v>
      </c>
      <c r="AE161" s="39">
        <f t="shared" si="10"/>
        <v>0.87369897649931583</v>
      </c>
      <c r="AF161" s="39">
        <f t="shared" si="10"/>
        <v>0.87398761177401008</v>
      </c>
      <c r="AG161" s="39">
        <f t="shared" si="7"/>
        <v>0.86980240029094424</v>
      </c>
      <c r="AH161" s="39">
        <f t="shared" si="7"/>
        <v>0.86792627100543207</v>
      </c>
      <c r="AI161" s="39">
        <f t="shared" si="7"/>
        <v>0.86605014171991979</v>
      </c>
      <c r="AJ161" s="39">
        <f t="shared" si="7"/>
        <v>0.86633877699461403</v>
      </c>
      <c r="AK161" s="39">
        <f t="shared" si="7"/>
        <v>0.8621535655115482</v>
      </c>
      <c r="AL161" s="39">
        <f t="shared" si="7"/>
        <v>0.86114334205011855</v>
      </c>
      <c r="AM161" s="39">
        <f t="shared" si="7"/>
        <v>0.90008339485412747</v>
      </c>
      <c r="AN161" s="39">
        <f t="shared" si="7"/>
        <v>0.90247587017745334</v>
      </c>
      <c r="AO161" s="39">
        <f t="shared" si="7"/>
        <v>0.90008339485412747</v>
      </c>
      <c r="AP161" s="39">
        <f t="shared" si="7"/>
        <v>0.90008339485412747</v>
      </c>
      <c r="AQ161" s="39">
        <f t="shared" si="7"/>
        <v>0.90008339485412747</v>
      </c>
      <c r="AR161" s="39">
        <f t="shared" si="7"/>
        <v>0.90247587017745334</v>
      </c>
    </row>
    <row r="162" spans="1:52">
      <c r="A162" s="12"/>
      <c r="B162" s="37" t="s">
        <v>186</v>
      </c>
    </row>
    <row r="163" spans="1:52">
      <c r="A163" s="12"/>
      <c r="B163" s="12"/>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row>
    <row r="164" spans="1:52">
      <c r="A164" s="30" t="s">
        <v>27</v>
      </c>
      <c r="B164" s="30"/>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row>
    <row r="165" spans="1:52">
      <c r="A165" s="32"/>
      <c r="B165" s="32"/>
      <c r="C165" s="32" t="s">
        <v>50</v>
      </c>
      <c r="D165" s="32"/>
      <c r="E165" s="32" t="s">
        <v>51</v>
      </c>
      <c r="F165" s="33">
        <v>2022</v>
      </c>
      <c r="G165" s="33">
        <v>2023</v>
      </c>
      <c r="H165" s="33">
        <v>2024</v>
      </c>
      <c r="I165" s="33">
        <v>2025</v>
      </c>
      <c r="J165" s="33">
        <v>2026</v>
      </c>
      <c r="K165" s="33">
        <v>2027</v>
      </c>
      <c r="L165" s="33">
        <v>2028</v>
      </c>
      <c r="M165" s="33">
        <v>2029</v>
      </c>
      <c r="N165" s="33">
        <v>2030</v>
      </c>
      <c r="O165" s="33">
        <v>2031</v>
      </c>
      <c r="P165" s="33">
        <v>2032</v>
      </c>
      <c r="Q165" s="33">
        <v>2033</v>
      </c>
      <c r="R165" s="33">
        <v>2034</v>
      </c>
      <c r="S165" s="33">
        <v>2035</v>
      </c>
      <c r="T165" s="33">
        <v>2036</v>
      </c>
      <c r="U165" s="33">
        <v>2037</v>
      </c>
      <c r="V165" s="33">
        <v>2038</v>
      </c>
      <c r="W165" s="33">
        <v>2039</v>
      </c>
      <c r="X165" s="33">
        <v>2040</v>
      </c>
      <c r="Y165" s="33">
        <v>2041</v>
      </c>
      <c r="Z165" s="33">
        <v>2042</v>
      </c>
      <c r="AA165" s="33">
        <v>2043</v>
      </c>
      <c r="AB165" s="33">
        <v>2044</v>
      </c>
      <c r="AC165" s="33">
        <v>2045</v>
      </c>
      <c r="AD165" s="33">
        <v>2046</v>
      </c>
      <c r="AE165" s="33">
        <v>2047</v>
      </c>
      <c r="AF165" s="33">
        <v>2048</v>
      </c>
      <c r="AG165" s="33">
        <v>2049</v>
      </c>
      <c r="AH165" s="33">
        <v>2050</v>
      </c>
      <c r="AI165" s="33">
        <v>2051</v>
      </c>
      <c r="AJ165" s="33">
        <v>2052</v>
      </c>
      <c r="AK165" s="33">
        <v>2053</v>
      </c>
      <c r="AL165" s="33">
        <v>2054</v>
      </c>
      <c r="AM165" s="33">
        <v>2055</v>
      </c>
      <c r="AN165" s="33">
        <v>2056</v>
      </c>
      <c r="AO165" s="33">
        <v>2057</v>
      </c>
      <c r="AP165" s="33">
        <v>2058</v>
      </c>
      <c r="AQ165" s="33">
        <v>2059</v>
      </c>
      <c r="AR165" s="33">
        <v>2060</v>
      </c>
      <c r="AS165" s="52"/>
      <c r="AT165" s="52"/>
      <c r="AU165" s="52"/>
      <c r="AV165" s="52"/>
      <c r="AW165" s="52"/>
      <c r="AX165" s="52"/>
      <c r="AY165" s="52"/>
      <c r="AZ165" s="52"/>
    </row>
    <row r="166" spans="1:52" ht="14.65" customHeight="1">
      <c r="A166" s="12"/>
      <c r="B166" s="12" t="s">
        <v>187</v>
      </c>
      <c r="C166" s="8" t="s">
        <v>188</v>
      </c>
      <c r="D166" s="8"/>
      <c r="E166" s="34" t="s">
        <v>189</v>
      </c>
      <c r="F166" s="39">
        <v>40.78</v>
      </c>
      <c r="G166" s="39">
        <v>44.85</v>
      </c>
      <c r="H166" s="39">
        <v>41.17</v>
      </c>
      <c r="I166" s="39">
        <v>34.03</v>
      </c>
      <c r="J166" s="39">
        <v>28.65</v>
      </c>
      <c r="K166" s="39">
        <v>26.42</v>
      </c>
      <c r="L166" s="39">
        <v>20.54</v>
      </c>
      <c r="M166" s="39">
        <v>17.63</v>
      </c>
      <c r="N166" s="39">
        <v>13.33</v>
      </c>
      <c r="O166" s="39">
        <v>12.95</v>
      </c>
      <c r="P166" s="39">
        <v>11.78</v>
      </c>
      <c r="Q166" s="39">
        <v>11.24</v>
      </c>
      <c r="R166" s="39">
        <v>8.48</v>
      </c>
      <c r="S166" s="39">
        <v>1.85</v>
      </c>
      <c r="T166" s="39">
        <v>1.89</v>
      </c>
      <c r="U166" s="39">
        <v>1.99</v>
      </c>
      <c r="V166" s="39">
        <v>2.12</v>
      </c>
      <c r="W166" s="39">
        <v>2.2200000000000002</v>
      </c>
      <c r="X166" s="39">
        <v>2.21</v>
      </c>
      <c r="Y166" s="39">
        <v>2.23</v>
      </c>
      <c r="Z166" s="39">
        <v>2.2400000000000002</v>
      </c>
      <c r="AA166" s="39">
        <v>2.2400000000000002</v>
      </c>
      <c r="AB166" s="39">
        <v>2.2799999999999998</v>
      </c>
      <c r="AC166" s="39">
        <v>2.29</v>
      </c>
      <c r="AD166" s="39">
        <v>2.3199999999999998</v>
      </c>
      <c r="AE166" s="39">
        <v>2.34</v>
      </c>
      <c r="AF166" s="39">
        <v>2.2799999999999998</v>
      </c>
      <c r="AG166" s="39">
        <v>2.3199999999999998</v>
      </c>
      <c r="AH166" s="39">
        <v>2.37</v>
      </c>
      <c r="AI166" s="39">
        <v>2.46</v>
      </c>
      <c r="AJ166" s="39">
        <v>2.46</v>
      </c>
      <c r="AK166" s="39">
        <v>2.61</v>
      </c>
      <c r="AL166" s="39">
        <v>2.64</v>
      </c>
      <c r="AM166" s="39">
        <v>2.7</v>
      </c>
      <c r="AN166" s="39">
        <v>2.62</v>
      </c>
      <c r="AO166" s="39">
        <v>2.56</v>
      </c>
      <c r="AP166" s="39">
        <v>2.4700000000000002</v>
      </c>
      <c r="AQ166" s="39">
        <v>2.42</v>
      </c>
      <c r="AR166" s="39">
        <v>2.34</v>
      </c>
      <c r="AS166" s="52"/>
      <c r="AT166" s="52"/>
      <c r="AU166" s="52"/>
      <c r="AV166" s="52"/>
      <c r="AW166" s="52"/>
      <c r="AX166" s="52"/>
      <c r="AY166" s="52"/>
      <c r="AZ166" s="52"/>
    </row>
    <row r="167" spans="1:52" ht="14.65" customHeight="1">
      <c r="A167" s="12"/>
      <c r="B167" s="12"/>
      <c r="C167" s="8" t="s">
        <v>190</v>
      </c>
      <c r="D167" s="8"/>
      <c r="E167" s="34" t="s">
        <v>191</v>
      </c>
      <c r="F167" s="39">
        <v>146.78</v>
      </c>
      <c r="G167" s="39">
        <v>157.08000000000001</v>
      </c>
      <c r="H167" s="39">
        <v>144.71</v>
      </c>
      <c r="I167" s="39">
        <v>119.72</v>
      </c>
      <c r="J167" s="39">
        <v>96.97</v>
      </c>
      <c r="K167" s="39">
        <v>85.83</v>
      </c>
      <c r="L167" s="39">
        <v>63.89</v>
      </c>
      <c r="M167" s="39">
        <v>51.84</v>
      </c>
      <c r="N167" s="39">
        <v>36.86</v>
      </c>
      <c r="O167" s="39">
        <v>33.79</v>
      </c>
      <c r="P167" s="39">
        <v>29.41</v>
      </c>
      <c r="Q167" s="39">
        <v>26.95</v>
      </c>
      <c r="R167" s="39">
        <v>19.29</v>
      </c>
      <c r="S167" s="39">
        <v>4.01</v>
      </c>
      <c r="T167" s="39">
        <v>3.95</v>
      </c>
      <c r="U167" s="39">
        <v>4.04</v>
      </c>
      <c r="V167" s="39">
        <v>4.17</v>
      </c>
      <c r="W167" s="39">
        <v>4.2300000000000004</v>
      </c>
      <c r="X167" s="39">
        <v>4.13</v>
      </c>
      <c r="Y167" s="39">
        <v>4.0999999999999996</v>
      </c>
      <c r="Z167" s="39">
        <v>4.05</v>
      </c>
      <c r="AA167" s="39">
        <v>3.94</v>
      </c>
      <c r="AB167" s="39">
        <v>3.88</v>
      </c>
      <c r="AC167" s="39">
        <v>3.83</v>
      </c>
      <c r="AD167" s="39">
        <v>3.77</v>
      </c>
      <c r="AE167" s="39">
        <v>3.71</v>
      </c>
      <c r="AF167" s="39">
        <v>3.54</v>
      </c>
      <c r="AG167" s="39">
        <v>3.55</v>
      </c>
      <c r="AH167" s="39">
        <v>3.59</v>
      </c>
      <c r="AI167" s="39">
        <v>3.72</v>
      </c>
      <c r="AJ167" s="39">
        <v>3.72</v>
      </c>
      <c r="AK167" s="39">
        <v>3.92</v>
      </c>
      <c r="AL167" s="39">
        <v>3.97</v>
      </c>
      <c r="AM167" s="39">
        <v>4.0599999999999996</v>
      </c>
      <c r="AN167" s="39">
        <v>3.96</v>
      </c>
      <c r="AO167" s="39">
        <v>3.85</v>
      </c>
      <c r="AP167" s="39">
        <v>3.71</v>
      </c>
      <c r="AQ167" s="39">
        <v>3.63</v>
      </c>
      <c r="AR167" s="39">
        <v>3.5</v>
      </c>
      <c r="AS167" s="52"/>
      <c r="AT167" s="52"/>
      <c r="AU167" s="52"/>
      <c r="AV167" s="52"/>
      <c r="AW167" s="52"/>
      <c r="AX167" s="52"/>
      <c r="AY167" s="52"/>
      <c r="AZ167" s="52"/>
    </row>
    <row r="168" spans="1:52" ht="14.65" customHeight="1">
      <c r="A168" s="12"/>
      <c r="B168" s="37" t="s">
        <v>192</v>
      </c>
      <c r="C168" s="8"/>
      <c r="D168" s="8"/>
      <c r="E168" s="34"/>
      <c r="F168" s="39"/>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c r="AE168" s="39"/>
      <c r="AF168" s="39"/>
      <c r="AG168" s="39"/>
      <c r="AH168" s="39"/>
      <c r="AI168" s="39"/>
      <c r="AJ168" s="39"/>
      <c r="AK168" s="39"/>
      <c r="AL168" s="39"/>
      <c r="AM168" s="39"/>
      <c r="AN168" s="39"/>
      <c r="AO168" s="39"/>
      <c r="AP168" s="39"/>
      <c r="AQ168" s="39"/>
      <c r="AR168" s="39"/>
      <c r="AS168" s="52"/>
      <c r="AT168" s="52"/>
      <c r="AU168" s="52"/>
      <c r="AV168" s="52"/>
      <c r="AW168" s="52"/>
      <c r="AX168" s="52"/>
      <c r="AY168" s="52"/>
      <c r="AZ168" s="52"/>
    </row>
    <row r="169" spans="1:52" ht="14.65" customHeight="1">
      <c r="A169" s="12"/>
      <c r="B169" s="12"/>
      <c r="C169" s="8" t="s">
        <v>173</v>
      </c>
      <c r="D169" s="8"/>
      <c r="E169" s="34" t="s">
        <v>189</v>
      </c>
      <c r="F169" s="39">
        <f>-0.941*F132</f>
        <v>0</v>
      </c>
      <c r="G169" s="39">
        <f t="shared" ref="G169:AR169" si="11">-0.941*G132</f>
        <v>0</v>
      </c>
      <c r="H169" s="39">
        <f t="shared" si="11"/>
        <v>0</v>
      </c>
      <c r="I169" s="39">
        <f t="shared" si="11"/>
        <v>0</v>
      </c>
      <c r="J169" s="39">
        <f t="shared" si="11"/>
        <v>0</v>
      </c>
      <c r="K169" s="39">
        <f t="shared" si="11"/>
        <v>0</v>
      </c>
      <c r="L169" s="39">
        <f t="shared" si="11"/>
        <v>0</v>
      </c>
      <c r="M169" s="39">
        <f t="shared" si="11"/>
        <v>0</v>
      </c>
      <c r="N169" s="39">
        <f t="shared" si="11"/>
        <v>-0.5363699999999999</v>
      </c>
      <c r="O169" s="39">
        <f t="shared" si="11"/>
        <v>-3.6981299999999999</v>
      </c>
      <c r="P169" s="39">
        <f t="shared" si="11"/>
        <v>-6.8316599999999994</v>
      </c>
      <c r="Q169" s="39">
        <f t="shared" si="11"/>
        <v>-6.8881199999999998</v>
      </c>
      <c r="R169" s="39">
        <f t="shared" si="11"/>
        <v>-9.8804999999999996</v>
      </c>
      <c r="S169" s="39">
        <f t="shared" si="11"/>
        <v>-12.985799999999999</v>
      </c>
      <c r="T169" s="39">
        <f t="shared" si="11"/>
        <v>-14.754879999999998</v>
      </c>
      <c r="U169" s="39">
        <f t="shared" si="11"/>
        <v>-15.131279999999997</v>
      </c>
      <c r="V169" s="39">
        <f t="shared" si="11"/>
        <v>-15.460629999999998</v>
      </c>
      <c r="W169" s="39">
        <f t="shared" si="11"/>
        <v>-15.507679999999999</v>
      </c>
      <c r="X169" s="39">
        <f t="shared" si="11"/>
        <v>-17.257939999999998</v>
      </c>
      <c r="Y169" s="39">
        <f t="shared" si="11"/>
        <v>-17.210889999999999</v>
      </c>
      <c r="Z169" s="39">
        <f t="shared" si="11"/>
        <v>-17.210889999999999</v>
      </c>
      <c r="AA169" s="39">
        <f t="shared" si="11"/>
        <v>-20.06212</v>
      </c>
      <c r="AB169" s="39">
        <f t="shared" si="11"/>
        <v>-20.109169999999999</v>
      </c>
      <c r="AC169" s="39">
        <f t="shared" si="11"/>
        <v>-20.080939999999998</v>
      </c>
      <c r="AD169" s="39">
        <f t="shared" si="11"/>
        <v>-22.922759999999997</v>
      </c>
      <c r="AE169" s="39">
        <f t="shared" si="11"/>
        <v>-22.913350000000001</v>
      </c>
      <c r="AF169" s="39">
        <f t="shared" si="11"/>
        <v>-25.802220000000002</v>
      </c>
      <c r="AG169" s="39">
        <f t="shared" si="11"/>
        <v>-25.773989999999998</v>
      </c>
      <c r="AH169" s="39">
        <f t="shared" si="11"/>
        <v>-25.85868</v>
      </c>
      <c r="AI169" s="39">
        <f t="shared" si="11"/>
        <v>-25.877499999999998</v>
      </c>
      <c r="AJ169" s="39">
        <f t="shared" si="11"/>
        <v>-28.709910000000001</v>
      </c>
      <c r="AK169" s="39">
        <f t="shared" si="11"/>
        <v>-28.662859999999998</v>
      </c>
      <c r="AL169" s="39">
        <f t="shared" si="11"/>
        <v>-28.662859999999998</v>
      </c>
      <c r="AM169" s="39">
        <f t="shared" si="11"/>
        <v>-28.662859999999998</v>
      </c>
      <c r="AN169" s="39">
        <f t="shared" si="11"/>
        <v>-28.738139999999998</v>
      </c>
      <c r="AO169" s="39">
        <f t="shared" si="11"/>
        <v>-28.662859999999998</v>
      </c>
      <c r="AP169" s="39">
        <f t="shared" si="11"/>
        <v>-28.662859999999998</v>
      </c>
      <c r="AQ169" s="39">
        <f t="shared" si="11"/>
        <v>-28.662859999999998</v>
      </c>
      <c r="AR169" s="39">
        <f t="shared" si="11"/>
        <v>-28.738139999999998</v>
      </c>
      <c r="AS169" s="52"/>
      <c r="AT169" s="52"/>
      <c r="AU169" s="52"/>
      <c r="AV169" s="52"/>
      <c r="AW169" s="52"/>
      <c r="AX169" s="52"/>
      <c r="AY169" s="52"/>
      <c r="AZ169" s="52"/>
    </row>
    <row r="170" spans="1:52" ht="14.65" customHeight="1">
      <c r="A170" s="12"/>
      <c r="B170" s="12"/>
      <c r="C170" s="8" t="s">
        <v>194</v>
      </c>
      <c r="D170" s="8"/>
      <c r="E170" s="34" t="s">
        <v>189</v>
      </c>
      <c r="F170" s="39">
        <f>0.06*F133</f>
        <v>2.9034</v>
      </c>
      <c r="G170" s="39">
        <f t="shared" ref="G170:AR170" si="12">0.06*G133</f>
        <v>3.0515999999999996</v>
      </c>
      <c r="H170" s="39">
        <f t="shared" si="12"/>
        <v>3.0815999999999999</v>
      </c>
      <c r="I170" s="39">
        <f t="shared" si="12"/>
        <v>2.8613999999999997</v>
      </c>
      <c r="J170" s="39">
        <f t="shared" si="12"/>
        <v>2.7858000000000001</v>
      </c>
      <c r="K170" s="39">
        <f t="shared" si="12"/>
        <v>2.2697999999999996</v>
      </c>
      <c r="L170" s="39">
        <f t="shared" si="12"/>
        <v>1.8677999999999999</v>
      </c>
      <c r="M170" s="39">
        <f t="shared" si="12"/>
        <v>1.7669999999999999</v>
      </c>
      <c r="N170" s="39">
        <f t="shared" si="12"/>
        <v>1.7021999999999999</v>
      </c>
      <c r="O170" s="39">
        <f t="shared" si="12"/>
        <v>1.7382</v>
      </c>
      <c r="P170" s="39">
        <f t="shared" si="12"/>
        <v>1.6854</v>
      </c>
      <c r="Q170" s="39">
        <f t="shared" si="12"/>
        <v>1.6806000000000001</v>
      </c>
      <c r="R170" s="39">
        <f t="shared" si="12"/>
        <v>1.6157999999999999</v>
      </c>
      <c r="S170" s="39">
        <f t="shared" si="12"/>
        <v>1.5743999999999998</v>
      </c>
      <c r="T170" s="39">
        <f t="shared" si="12"/>
        <v>1.3661999999999999</v>
      </c>
      <c r="U170" s="39">
        <f t="shared" si="12"/>
        <v>1.3854</v>
      </c>
      <c r="V170" s="39">
        <f t="shared" si="12"/>
        <v>1.4112</v>
      </c>
      <c r="W170" s="39">
        <f t="shared" si="12"/>
        <v>1.4268000000000001</v>
      </c>
      <c r="X170" s="39">
        <f t="shared" si="12"/>
        <v>1.4268000000000001</v>
      </c>
      <c r="Y170" s="39">
        <f t="shared" si="12"/>
        <v>1.4358</v>
      </c>
      <c r="Z170" s="39">
        <f t="shared" si="12"/>
        <v>1.4393999999999998</v>
      </c>
      <c r="AA170" s="39">
        <f t="shared" si="12"/>
        <v>1.44</v>
      </c>
      <c r="AB170" s="39">
        <f t="shared" si="12"/>
        <v>1.4430000000000001</v>
      </c>
      <c r="AC170" s="39">
        <f t="shared" si="12"/>
        <v>1.4393999999999998</v>
      </c>
      <c r="AD170" s="39">
        <f t="shared" si="12"/>
        <v>1.4388000000000001</v>
      </c>
      <c r="AE170" s="39">
        <f t="shared" si="12"/>
        <v>1.4393999999999998</v>
      </c>
      <c r="AF170" s="39">
        <f t="shared" si="12"/>
        <v>1.4358</v>
      </c>
      <c r="AG170" s="39">
        <f t="shared" si="12"/>
        <v>1.4303999999999999</v>
      </c>
      <c r="AH170" s="39">
        <f t="shared" si="12"/>
        <v>1.4316</v>
      </c>
      <c r="AI170" s="39">
        <f t="shared" si="12"/>
        <v>1.4406000000000001</v>
      </c>
      <c r="AJ170" s="39">
        <f t="shared" si="12"/>
        <v>1.4435999999999998</v>
      </c>
      <c r="AK170" s="39">
        <f t="shared" si="12"/>
        <v>1.4483999999999999</v>
      </c>
      <c r="AL170" s="39">
        <f t="shared" si="12"/>
        <v>1.4507999999999999</v>
      </c>
      <c r="AM170" s="39">
        <f t="shared" si="12"/>
        <v>1.4531999999999998</v>
      </c>
      <c r="AN170" s="39">
        <f t="shared" si="12"/>
        <v>1.4573999999999998</v>
      </c>
      <c r="AO170" s="39">
        <f t="shared" si="12"/>
        <v>1.4549999999999998</v>
      </c>
      <c r="AP170" s="39">
        <f t="shared" si="12"/>
        <v>1.4538</v>
      </c>
      <c r="AQ170" s="39">
        <f t="shared" si="12"/>
        <v>1.4556</v>
      </c>
      <c r="AR170" s="39">
        <f t="shared" si="12"/>
        <v>1.4573999999999998</v>
      </c>
      <c r="AS170" s="52"/>
      <c r="AT170" s="52"/>
      <c r="AU170" s="52"/>
      <c r="AV170" s="52"/>
      <c r="AW170" s="52"/>
      <c r="AX170" s="52"/>
      <c r="AY170" s="52"/>
      <c r="AZ170" s="52"/>
    </row>
    <row r="171" spans="1:52" ht="14.65" customHeight="1">
      <c r="A171" s="12"/>
      <c r="B171" s="12"/>
      <c r="C171" s="8" t="s">
        <v>195</v>
      </c>
      <c r="D171" s="8"/>
      <c r="E171" s="34" t="s">
        <v>189</v>
      </c>
      <c r="F171" s="39">
        <v>33.782490183626798</v>
      </c>
      <c r="G171" s="39">
        <v>35.870924289690301</v>
      </c>
      <c r="H171" s="39">
        <v>34.837398255315598</v>
      </c>
      <c r="I171" s="39">
        <v>30.3761221364093</v>
      </c>
      <c r="J171" s="39">
        <v>24.646070698226801</v>
      </c>
      <c r="K171" s="39">
        <v>22.314820509736698</v>
      </c>
      <c r="L171" s="39">
        <v>16.122853883862501</v>
      </c>
      <c r="M171" s="39">
        <v>13.282547034097799</v>
      </c>
      <c r="N171" s="39">
        <v>8.9401301698917095</v>
      </c>
      <c r="O171" s="39">
        <v>8.1200355645122606</v>
      </c>
      <c r="P171" s="39">
        <v>6.8546400899808404</v>
      </c>
      <c r="Q171" s="39">
        <v>6.1112887119280801</v>
      </c>
      <c r="R171" s="39">
        <v>2.8520640308142</v>
      </c>
      <c r="S171" s="39">
        <v>2.2045719337349699E-2</v>
      </c>
      <c r="T171" s="39">
        <v>2.0633333881542901E-2</v>
      </c>
      <c r="U171" s="39">
        <v>2.3513961754020901E-2</v>
      </c>
      <c r="V171" s="39">
        <v>2.4853091420542001E-2</v>
      </c>
      <c r="W171" s="39">
        <v>2.5621642806730401E-2</v>
      </c>
      <c r="X171" s="39">
        <v>2.6846854418871899E-2</v>
      </c>
      <c r="Y171" s="39">
        <v>2.6131553050506701E-2</v>
      </c>
      <c r="Z171" s="39">
        <v>2.5348537417330199E-2</v>
      </c>
      <c r="AA171" s="39">
        <v>2.58861050066784E-2</v>
      </c>
      <c r="AB171" s="39">
        <v>2.2913356423578099E-2</v>
      </c>
      <c r="AC171" s="39">
        <v>2.2836801352201098E-2</v>
      </c>
      <c r="AD171" s="39">
        <v>2.6527917255814801E-2</v>
      </c>
      <c r="AE171" s="39">
        <v>2.020394733365E-2</v>
      </c>
      <c r="AF171" s="39">
        <v>1.72366298808285E-2</v>
      </c>
      <c r="AG171" s="39">
        <v>1.64310103527411E-2</v>
      </c>
      <c r="AH171" s="39">
        <v>1.4956481038831199E-2</v>
      </c>
      <c r="AI171" s="51">
        <v>1.55529432320618E-2</v>
      </c>
      <c r="AJ171" s="51">
        <v>1.47980290088425E-2</v>
      </c>
      <c r="AK171" s="51">
        <v>1.3568408967323999E-2</v>
      </c>
      <c r="AL171" s="51">
        <v>1.28249841736916E-2</v>
      </c>
      <c r="AM171" s="51">
        <v>1.30932719318266E-2</v>
      </c>
      <c r="AN171" s="51">
        <v>1.28390374585682E-2</v>
      </c>
      <c r="AO171" s="51">
        <v>1.1612382723824E-2</v>
      </c>
      <c r="AP171" s="51">
        <v>1.11366813917472E-2</v>
      </c>
      <c r="AQ171" s="51">
        <v>1.10862211516283E-2</v>
      </c>
      <c r="AR171" s="51">
        <v>9.5773119894495898E-3</v>
      </c>
      <c r="AS171" s="52"/>
      <c r="AT171" s="52"/>
      <c r="AU171" s="52"/>
      <c r="AV171" s="52"/>
      <c r="AW171" s="52"/>
      <c r="AX171" s="52"/>
      <c r="AY171" s="52"/>
      <c r="AZ171" s="52"/>
    </row>
    <row r="172" spans="1:52" ht="14.65" customHeight="1">
      <c r="A172" s="12"/>
      <c r="B172" s="12"/>
      <c r="C172" s="8" t="s">
        <v>179</v>
      </c>
      <c r="D172" s="8"/>
      <c r="E172" s="34" t="s">
        <v>189</v>
      </c>
      <c r="F172" s="39">
        <v>3.3342967825408998</v>
      </c>
      <c r="G172" s="39">
        <v>5.3508221347332796</v>
      </c>
      <c r="H172" s="39">
        <v>2.77822775964645</v>
      </c>
      <c r="I172" s="39">
        <v>6.1450138591482E-4</v>
      </c>
      <c r="J172" s="39">
        <v>1.5005729266174601E-4</v>
      </c>
      <c r="K172" s="39">
        <v>3.6115773903703697E-5</v>
      </c>
      <c r="L172" s="39">
        <v>1.837097444182E-8</v>
      </c>
      <c r="M172" s="39">
        <v>4.3564211830453398E-5</v>
      </c>
      <c r="N172" s="39">
        <v>1.727510974564E-7</v>
      </c>
      <c r="O172" s="39">
        <v>2.1268812808669902E-5</v>
      </c>
      <c r="P172" s="39">
        <v>7.0802159630802897E-5</v>
      </c>
      <c r="Q172" s="39">
        <v>9.2862947429080996E-5</v>
      </c>
      <c r="R172" s="39">
        <v>2.2619324618453599E-5</v>
      </c>
      <c r="S172" s="39">
        <v>1.2081541538800701E-3</v>
      </c>
      <c r="T172" s="39">
        <v>1.0122859140974699E-3</v>
      </c>
      <c r="U172" s="39">
        <v>1.31926364414539E-3</v>
      </c>
      <c r="V172" s="39">
        <v>1.75631736445436E-3</v>
      </c>
      <c r="W172" s="39">
        <v>1.8687732713531999E-3</v>
      </c>
      <c r="X172" s="39">
        <v>1.70347938583601E-3</v>
      </c>
      <c r="Y172" s="39">
        <v>1.62185124764419E-3</v>
      </c>
      <c r="Z172" s="39">
        <v>1.3358726430437601E-3</v>
      </c>
      <c r="AA172" s="39">
        <v>1.05695264275609E-3</v>
      </c>
      <c r="AB172" s="39">
        <v>4.6074696465495801E-4</v>
      </c>
      <c r="AC172" s="39">
        <v>2.8175309630225999E-4</v>
      </c>
      <c r="AD172" s="39">
        <v>7.3051105894583897E-4</v>
      </c>
      <c r="AE172" s="39">
        <v>3.9685302487307599E-5</v>
      </c>
      <c r="AF172" s="39">
        <v>1.53586550488719E-5</v>
      </c>
      <c r="AG172" s="39">
        <v>1.3577039410983999E-4</v>
      </c>
      <c r="AH172" s="39">
        <v>1.02905628442133E-4</v>
      </c>
      <c r="AI172" s="51">
        <v>1.7944562850644199E-4</v>
      </c>
      <c r="AJ172" s="51">
        <v>2.23248646785961E-4</v>
      </c>
      <c r="AK172" s="51">
        <v>6.4068209578066094E-5</v>
      </c>
      <c r="AL172" s="51">
        <v>1.6875825319984999E-5</v>
      </c>
      <c r="AM172" s="51">
        <v>1.0555028346333601E-4</v>
      </c>
      <c r="AN172" s="51">
        <v>1.4744695748746399E-4</v>
      </c>
      <c r="AO172" s="51">
        <v>6.0767553152143498E-5</v>
      </c>
      <c r="AP172" s="51">
        <v>3.54356384115731E-5</v>
      </c>
      <c r="AQ172" s="51">
        <v>6.3462650175188194E-5</v>
      </c>
      <c r="AR172" s="51">
        <v>1.42113460740877E-5</v>
      </c>
      <c r="AS172" s="52"/>
      <c r="AT172" s="52"/>
      <c r="AU172" s="52"/>
      <c r="AV172" s="52"/>
      <c r="AW172" s="52"/>
      <c r="AX172" s="52"/>
      <c r="AY172" s="52"/>
      <c r="AZ172" s="52"/>
    </row>
    <row r="173" spans="1:52" ht="14.65" customHeight="1">
      <c r="A173" s="12"/>
      <c r="B173" s="12"/>
      <c r="C173" s="8" t="s">
        <v>196</v>
      </c>
      <c r="D173" s="8"/>
      <c r="E173" s="34" t="s">
        <v>189</v>
      </c>
      <c r="F173" s="39">
        <v>0.25859067609099479</v>
      </c>
      <c r="G173" s="39">
        <v>0.22646686066336755</v>
      </c>
      <c r="H173" s="39">
        <v>0.10760203119770975</v>
      </c>
      <c r="I173" s="39">
        <v>8.3815303886300015E-9</v>
      </c>
      <c r="J173" s="39">
        <v>1.95822265356E-9</v>
      </c>
      <c r="K173" s="39">
        <v>2.0032559396E-10</v>
      </c>
      <c r="L173" s="39">
        <v>4.20056309572E-9</v>
      </c>
      <c r="M173" s="39">
        <v>1.07463972142078E-6</v>
      </c>
      <c r="N173" s="39">
        <v>4.121455869039E-8</v>
      </c>
      <c r="O173" s="39">
        <v>8.2256208882377001E-7</v>
      </c>
      <c r="P173" s="39">
        <v>1.77587190735308E-6</v>
      </c>
      <c r="Q173" s="39">
        <v>2.8730076123638099E-6</v>
      </c>
      <c r="R173" s="39">
        <v>9.2222499412285002E-7</v>
      </c>
      <c r="S173" s="39">
        <v>3.3976913871992489E-4</v>
      </c>
      <c r="T173" s="39">
        <v>1.4923362640921511E-4</v>
      </c>
      <c r="U173" s="39">
        <v>2.2329960294189839E-4</v>
      </c>
      <c r="V173" s="39">
        <v>3.8928129096291788E-4</v>
      </c>
      <c r="W173" s="39">
        <v>4.0255083276300558E-4</v>
      </c>
      <c r="X173" s="39">
        <v>2.4604831779214228E-4</v>
      </c>
      <c r="Y173" s="39">
        <v>2.5843670014105599E-4</v>
      </c>
      <c r="Z173" s="39">
        <v>2.0525031794065956E-4</v>
      </c>
      <c r="AA173" s="39">
        <v>6.2931722109211901E-5</v>
      </c>
      <c r="AB173" s="39">
        <v>4.0156294595345003E-7</v>
      </c>
      <c r="AC173" s="39">
        <v>8.2810103920605995E-7</v>
      </c>
      <c r="AD173" s="39">
        <v>1.6524659070906491E-4</v>
      </c>
      <c r="AE173" s="39">
        <v>1.6121116481448999E-6</v>
      </c>
      <c r="AF173" s="39">
        <v>1.1285501774655698E-6</v>
      </c>
      <c r="AG173" s="39">
        <v>9.7924799940936902E-6</v>
      </c>
      <c r="AH173" s="39">
        <v>7.3361964717526105E-6</v>
      </c>
      <c r="AI173" s="51">
        <v>4.2111485618060904E-5</v>
      </c>
      <c r="AJ173" s="51">
        <v>6.335450817278001E-5</v>
      </c>
      <c r="AK173" s="51">
        <v>2.5157231035810502E-6</v>
      </c>
      <c r="AL173" s="51">
        <v>1.42081121085477E-6</v>
      </c>
      <c r="AM173" s="51">
        <v>7.4748379843084197E-6</v>
      </c>
      <c r="AN173" s="51">
        <v>2.018452892532859E-5</v>
      </c>
      <c r="AO173" s="51">
        <v>2.5664139358450398E-6</v>
      </c>
      <c r="AP173" s="51">
        <v>1.9901338022115903E-6</v>
      </c>
      <c r="AQ173" s="51">
        <v>2.8665776679879396E-6</v>
      </c>
      <c r="AR173" s="51">
        <v>1.5491159513770898E-6</v>
      </c>
      <c r="AS173" s="52"/>
      <c r="AT173" s="52"/>
      <c r="AU173" s="52"/>
      <c r="AV173" s="52"/>
      <c r="AW173" s="52"/>
      <c r="AX173" s="52"/>
      <c r="AY173" s="52"/>
      <c r="AZ173" s="52"/>
    </row>
    <row r="174" spans="1:52" ht="14.65" customHeight="1">
      <c r="A174" s="12"/>
      <c r="B174" s="12"/>
      <c r="C174" s="8" t="s">
        <v>197</v>
      </c>
      <c r="D174" s="8"/>
      <c r="E174" s="34" t="s">
        <v>189</v>
      </c>
      <c r="F174" s="39">
        <v>3.34871402738611</v>
      </c>
      <c r="G174" s="39">
        <v>3.3523328341463898</v>
      </c>
      <c r="H174" s="39">
        <v>3.3615173007249899</v>
      </c>
      <c r="I174" s="39">
        <v>3.4646041721561698</v>
      </c>
      <c r="J174" s="39">
        <v>3.4646041665273599</v>
      </c>
      <c r="K174" s="39">
        <v>3.4646041646724699</v>
      </c>
      <c r="L174" s="39">
        <v>3.4740962353781302</v>
      </c>
      <c r="M174" s="39">
        <v>3.4646044337659099</v>
      </c>
      <c r="N174" s="39">
        <v>3.46460419605277</v>
      </c>
      <c r="O174" s="39">
        <v>3.4646043292430102</v>
      </c>
      <c r="P174" s="39">
        <v>3.4740965198784899</v>
      </c>
      <c r="Q174" s="39">
        <v>3.4646044915515799</v>
      </c>
      <c r="R174" s="39">
        <v>3.4646042874415799</v>
      </c>
      <c r="S174" s="39">
        <v>1.27508956383161E-3</v>
      </c>
      <c r="T174" s="39">
        <v>1.27807503370106E-3</v>
      </c>
      <c r="U174" s="39">
        <v>1.27479783433518E-3</v>
      </c>
      <c r="V174" s="39">
        <v>1.2747006921638201E-3</v>
      </c>
      <c r="W174" s="39">
        <v>1.2744840600946801E-3</v>
      </c>
      <c r="X174" s="39">
        <v>1.2781298175493601E-3</v>
      </c>
      <c r="Y174" s="39">
        <v>1.2745885847702399E-3</v>
      </c>
      <c r="Z174" s="39">
        <v>1.2744939088444099E-3</v>
      </c>
      <c r="AA174" s="39">
        <v>1.2745511586623999E-3</v>
      </c>
      <c r="AB174" s="39">
        <v>1.2779604026170201E-3</v>
      </c>
      <c r="AC174" s="39">
        <v>1.2744482598365599E-3</v>
      </c>
      <c r="AD174" s="39">
        <v>1.2740296318483101E-3</v>
      </c>
      <c r="AE174" s="39">
        <v>1.2743726048012999E-3</v>
      </c>
      <c r="AF174" s="39">
        <v>1.2778521759538701E-3</v>
      </c>
      <c r="AG174" s="39">
        <v>1.27393923236057E-3</v>
      </c>
      <c r="AH174" s="39">
        <v>1.2739822127061701E-3</v>
      </c>
      <c r="AI174" s="51">
        <v>1.2735682761577201E-3</v>
      </c>
      <c r="AJ174" s="51">
        <v>1.27667402179526E-3</v>
      </c>
      <c r="AK174" s="51">
        <v>1.27409211986886E-3</v>
      </c>
      <c r="AL174" s="51">
        <v>1.274235894914E-3</v>
      </c>
      <c r="AM174" s="51">
        <v>1.2737431690872799E-3</v>
      </c>
      <c r="AN174" s="51">
        <v>0</v>
      </c>
      <c r="AO174" s="51">
        <v>0</v>
      </c>
      <c r="AP174" s="51">
        <v>0</v>
      </c>
      <c r="AQ174" s="51">
        <v>0</v>
      </c>
      <c r="AR174" s="51">
        <v>0</v>
      </c>
      <c r="AS174" s="52"/>
      <c r="AT174" s="52"/>
      <c r="AU174" s="52"/>
      <c r="AV174" s="52"/>
      <c r="AW174" s="52"/>
      <c r="AX174" s="52"/>
      <c r="AY174" s="52"/>
      <c r="AZ174" s="52"/>
    </row>
    <row r="175" spans="1:52" ht="14.65" customHeight="1">
      <c r="A175" s="12"/>
      <c r="B175" s="12"/>
      <c r="C175" s="8" t="s">
        <v>162</v>
      </c>
      <c r="D175" s="8"/>
      <c r="E175" s="34" t="s">
        <v>189</v>
      </c>
      <c r="F175" s="39">
        <v>1.7279512234837101E-2</v>
      </c>
      <c r="G175" s="39">
        <v>1.68346460145062E-2</v>
      </c>
      <c r="H175" s="39">
        <v>2.5161886665327999E-2</v>
      </c>
      <c r="I175" s="39">
        <v>5.9655128207811901E-2</v>
      </c>
      <c r="J175" s="39">
        <v>0.17708893106910101</v>
      </c>
      <c r="K175" s="39">
        <v>0.16040746913307799</v>
      </c>
      <c r="L175" s="39">
        <v>0.20628195280834599</v>
      </c>
      <c r="M175" s="39">
        <v>0.186975937959662</v>
      </c>
      <c r="N175" s="39">
        <v>0.103872125331315</v>
      </c>
      <c r="O175" s="39">
        <v>0.21750523928426799</v>
      </c>
      <c r="P175" s="39">
        <v>0.18915345591140201</v>
      </c>
      <c r="Q175" s="39">
        <v>0.20394753623681999</v>
      </c>
      <c r="R175" s="39">
        <v>0.29600811507954999</v>
      </c>
      <c r="S175" s="39">
        <v>2.99515948009723E-3</v>
      </c>
      <c r="T175" s="39">
        <v>2.7984009805541899E-3</v>
      </c>
      <c r="U175" s="39">
        <v>4.0393043179658399E-3</v>
      </c>
      <c r="V175" s="39">
        <v>4.5877840962405599E-3</v>
      </c>
      <c r="W175" s="39">
        <v>4.62171491200861E-3</v>
      </c>
      <c r="X175" s="39">
        <v>4.59812022420477E-3</v>
      </c>
      <c r="Y175" s="39">
        <v>4.6074161606168397E-3</v>
      </c>
      <c r="Z175" s="39">
        <v>4.4598872519511596E-3</v>
      </c>
      <c r="AA175" s="39">
        <v>4.1821380291586999E-3</v>
      </c>
      <c r="AB175" s="39">
        <v>3.8852207782269898E-3</v>
      </c>
      <c r="AC175" s="39">
        <v>3.81247763252593E-3</v>
      </c>
      <c r="AD175" s="39">
        <v>3.3759516962388199E-3</v>
      </c>
      <c r="AE175" s="39">
        <v>1.64519517576907E-3</v>
      </c>
      <c r="AF175" s="39">
        <v>3.2067588890199799E-4</v>
      </c>
      <c r="AG175" s="39">
        <v>2.6599733594649298E-4</v>
      </c>
      <c r="AH175" s="39">
        <v>1.5585363765963499E-4</v>
      </c>
      <c r="AI175" s="51">
        <v>1.53938555165706E-4</v>
      </c>
      <c r="AJ175" s="51">
        <v>1.00242444974075E-4</v>
      </c>
      <c r="AK175" s="51">
        <v>1.73964931725692E-5</v>
      </c>
      <c r="AL175" s="51">
        <v>6.8688782980999298E-6</v>
      </c>
      <c r="AM175" s="51">
        <v>4.91153463487261E-5</v>
      </c>
      <c r="AN175" s="51">
        <v>6.5075070724026295E-5</v>
      </c>
      <c r="AO175" s="51">
        <v>1.40734103942234E-5</v>
      </c>
      <c r="AP175" s="51">
        <v>6.4324368548751202E-6</v>
      </c>
      <c r="AQ175" s="51">
        <v>1.21487600794089E-5</v>
      </c>
      <c r="AR175" s="51">
        <v>2.2555914480062201E-6</v>
      </c>
      <c r="AS175" s="52"/>
      <c r="AT175" s="52"/>
      <c r="AU175" s="52"/>
      <c r="AV175" s="52"/>
      <c r="AW175" s="52"/>
      <c r="AX175" s="52"/>
      <c r="AY175" s="52"/>
      <c r="AZ175" s="52"/>
    </row>
    <row r="176" spans="1:52" ht="14.65" customHeight="1">
      <c r="A176" s="12"/>
      <c r="B176" s="12"/>
      <c r="C176" s="8" t="s">
        <v>198</v>
      </c>
      <c r="D176" s="8"/>
      <c r="E176" s="34" t="s">
        <v>189</v>
      </c>
      <c r="F176" s="39">
        <v>3.4650426948396602E-2</v>
      </c>
      <c r="G176" s="39">
        <v>3.5092194075131797E-2</v>
      </c>
      <c r="H176" s="39">
        <v>5.6037182861301098E-2</v>
      </c>
      <c r="I176" s="39">
        <v>3.3512289508539801E-2</v>
      </c>
      <c r="J176" s="39">
        <v>9.3703811967811204E-2</v>
      </c>
      <c r="K176" s="39">
        <v>5.7929429055796497E-2</v>
      </c>
      <c r="L176" s="39">
        <v>8.8485511586338494E-2</v>
      </c>
      <c r="M176" s="39">
        <v>7.7371401030832204E-2</v>
      </c>
      <c r="N176" s="39">
        <v>2.2935170085932401E-2</v>
      </c>
      <c r="O176" s="39">
        <v>0.18876844141381499</v>
      </c>
      <c r="P176" s="39">
        <v>0.19130249464791299</v>
      </c>
      <c r="Q176" s="39">
        <v>0.19194133658843399</v>
      </c>
      <c r="R176" s="39">
        <v>0.310125047994741</v>
      </c>
      <c r="S176" s="39">
        <v>7.8053752875614398E-3</v>
      </c>
      <c r="T176" s="39">
        <v>7.9311036075971602E-3</v>
      </c>
      <c r="U176" s="39">
        <v>9.1901024790225494E-3</v>
      </c>
      <c r="V176" s="39">
        <v>1.28716596372568E-2</v>
      </c>
      <c r="W176" s="39">
        <v>1.3208942340393E-2</v>
      </c>
      <c r="X176" s="39">
        <v>1.29924483280025E-2</v>
      </c>
      <c r="Y176" s="39">
        <v>1.3271549412641999E-2</v>
      </c>
      <c r="Z176" s="39">
        <v>1.3127566493954201E-2</v>
      </c>
      <c r="AA176" s="39">
        <v>1.2106088321796901E-2</v>
      </c>
      <c r="AB176" s="39">
        <v>1.15672779217958E-2</v>
      </c>
      <c r="AC176" s="39">
        <v>1.13003557727348E-2</v>
      </c>
      <c r="AD176" s="39">
        <v>6.7888555885635398E-3</v>
      </c>
      <c r="AE176" s="39">
        <v>9.8256905024003303E-4</v>
      </c>
      <c r="AF176" s="39">
        <v>7.2687483543834493E-5</v>
      </c>
      <c r="AG176" s="39">
        <v>1.58805313071316E-4</v>
      </c>
      <c r="AH176" s="39">
        <v>1.12508066442638E-4</v>
      </c>
      <c r="AI176" s="51">
        <v>2.1612744116255699E-4</v>
      </c>
      <c r="AJ176" s="51">
        <v>2.60095700736141E-4</v>
      </c>
      <c r="AK176" s="51">
        <v>3.7425580777796001E-5</v>
      </c>
      <c r="AL176" s="51">
        <v>1.3219918884117599E-5</v>
      </c>
      <c r="AM176" s="51">
        <v>1.11055625475537E-4</v>
      </c>
      <c r="AN176" s="51">
        <v>1.67422509818934E-4</v>
      </c>
      <c r="AO176" s="51">
        <v>3.0324715647636101E-5</v>
      </c>
      <c r="AP176" s="51">
        <v>1.7196554000721301E-5</v>
      </c>
      <c r="AQ176" s="51">
        <v>2.91175895453205E-5</v>
      </c>
      <c r="AR176" s="51">
        <v>4.8196581448781796E-6</v>
      </c>
      <c r="AS176" s="52"/>
      <c r="AT176" s="52"/>
      <c r="AU176" s="52"/>
      <c r="AV176" s="52"/>
      <c r="AW176" s="52"/>
      <c r="AX176" s="52"/>
      <c r="AY176" s="52"/>
      <c r="AZ176" s="52"/>
    </row>
    <row r="177" spans="1:52" ht="14.65" customHeight="1">
      <c r="A177" s="12"/>
      <c r="B177" s="12"/>
      <c r="C177" s="8" t="s">
        <v>199</v>
      </c>
      <c r="D177" s="8"/>
      <c r="E177" s="34" t="s">
        <v>189</v>
      </c>
      <c r="F177" s="39">
        <v>0</v>
      </c>
      <c r="G177" s="39">
        <v>0</v>
      </c>
      <c r="H177" s="39">
        <v>0</v>
      </c>
      <c r="I177" s="39">
        <v>9.3255740536831402E-2</v>
      </c>
      <c r="J177" s="39">
        <v>0.269284543632206</v>
      </c>
      <c r="K177" s="39">
        <v>0.42139412117437403</v>
      </c>
      <c r="L177" s="39">
        <v>0.64811127728010998</v>
      </c>
      <c r="M177" s="39">
        <v>0.62172033584765596</v>
      </c>
      <c r="N177" s="39">
        <v>0.79523418980573302</v>
      </c>
      <c r="O177" s="39">
        <v>0.95626283760739095</v>
      </c>
      <c r="P177" s="39">
        <v>1.07089956065283</v>
      </c>
      <c r="Q177" s="39">
        <v>1.27275964293349</v>
      </c>
      <c r="R177" s="39">
        <v>1.5607992015863601</v>
      </c>
      <c r="S177" s="39">
        <v>1.8133988324308701</v>
      </c>
      <c r="T177" s="39">
        <v>1.8609220038728</v>
      </c>
      <c r="U177" s="39">
        <v>1.94659142273069</v>
      </c>
      <c r="V177" s="39">
        <v>2.07116481405756</v>
      </c>
      <c r="W177" s="39">
        <v>2.1687240621293</v>
      </c>
      <c r="X177" s="39">
        <v>2.1601101563139502</v>
      </c>
      <c r="Y177" s="39">
        <v>2.1854233982997102</v>
      </c>
      <c r="Z177" s="39">
        <v>2.1970406622806</v>
      </c>
      <c r="AA177" s="39">
        <v>2.1946845546152298</v>
      </c>
      <c r="AB177" s="39">
        <v>2.23524909061774</v>
      </c>
      <c r="AC177" s="39">
        <v>2.2535561530705701</v>
      </c>
      <c r="AD177" s="39">
        <v>2.27834447361418</v>
      </c>
      <c r="AE177" s="39">
        <v>2.3148554573992</v>
      </c>
      <c r="AF177" s="39">
        <v>2.2648526619918199</v>
      </c>
      <c r="AG177" s="39">
        <v>2.2976986870015899</v>
      </c>
      <c r="AH177" s="39">
        <v>2.3496488616957598</v>
      </c>
      <c r="AI177" s="51">
        <v>2.4452486271881302</v>
      </c>
      <c r="AJ177" s="51">
        <v>2.4450542338493402</v>
      </c>
      <c r="AK177" s="51">
        <v>2.5926982881759502</v>
      </c>
      <c r="AL177" s="51">
        <v>2.6291796165700698</v>
      </c>
      <c r="AM177" s="51">
        <v>2.6832439223820002</v>
      </c>
      <c r="AN177" s="51">
        <v>2.6101204897113002</v>
      </c>
      <c r="AO177" s="51">
        <v>2.5491280956626401</v>
      </c>
      <c r="AP177" s="51">
        <v>2.4612948202292899</v>
      </c>
      <c r="AQ177" s="51">
        <v>2.4127789284612602</v>
      </c>
      <c r="AR177" s="51">
        <v>2.33155203763928</v>
      </c>
      <c r="AS177" s="52"/>
      <c r="AT177" s="52"/>
      <c r="AU177" s="52"/>
      <c r="AV177" s="52"/>
      <c r="AW177" s="52"/>
      <c r="AX177" s="52"/>
      <c r="AY177" s="52"/>
      <c r="AZ177" s="52"/>
    </row>
    <row r="178" spans="1:52" ht="14.65" customHeight="1">
      <c r="A178" s="12"/>
      <c r="B178" s="12"/>
      <c r="C178" s="8"/>
      <c r="D178" s="8"/>
      <c r="E178" s="34"/>
      <c r="F178" s="39"/>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c r="AE178" s="39"/>
      <c r="AF178" s="39"/>
      <c r="AG178" s="39"/>
      <c r="AH178" s="39"/>
      <c r="AI178" s="39"/>
      <c r="AJ178" s="39"/>
      <c r="AK178" s="39"/>
      <c r="AL178" s="39"/>
      <c r="AM178" s="39"/>
      <c r="AN178" s="39"/>
      <c r="AO178" s="39"/>
      <c r="AP178" s="39"/>
      <c r="AQ178" s="39"/>
      <c r="AR178" s="39"/>
      <c r="AS178" s="52"/>
      <c r="AT178" s="52"/>
      <c r="AU178" s="52"/>
      <c r="AV178" s="52"/>
      <c r="AW178" s="52"/>
      <c r="AX178" s="52"/>
      <c r="AY178" s="52"/>
      <c r="AZ178" s="52"/>
    </row>
    <row r="179" spans="1:52" ht="14.65" customHeight="1">
      <c r="B179" s="37"/>
      <c r="C179" s="8" t="s">
        <v>200</v>
      </c>
      <c r="D179" s="8"/>
      <c r="E179" s="34" t="s">
        <v>189</v>
      </c>
      <c r="F179" s="39">
        <f>SUM(F169:F177)</f>
        <v>43.679421608828036</v>
      </c>
      <c r="G179" s="39">
        <f t="shared" ref="G179:AR179" si="13">SUM(G169:G177)</f>
        <v>47.904072959322974</v>
      </c>
      <c r="H179" s="39">
        <f t="shared" si="13"/>
        <v>44.24754441641138</v>
      </c>
      <c r="I179" s="39">
        <f>SUM(I169:I177)</f>
        <v>36.889163976586111</v>
      </c>
      <c r="J179" s="39">
        <f t="shared" si="13"/>
        <v>31.436702210674163</v>
      </c>
      <c r="K179" s="39">
        <f t="shared" si="13"/>
        <v>28.688991809746643</v>
      </c>
      <c r="L179" s="39">
        <f t="shared" si="13"/>
        <v>22.407628883486961</v>
      </c>
      <c r="M179" s="39">
        <f t="shared" si="13"/>
        <v>19.400263781553409</v>
      </c>
      <c r="N179" s="39">
        <f t="shared" si="13"/>
        <v>14.492606065133115</v>
      </c>
      <c r="O179" s="39">
        <f t="shared" si="13"/>
        <v>10.987268503435642</v>
      </c>
      <c r="P179" s="39">
        <f t="shared" si="13"/>
        <v>6.6339046991030139</v>
      </c>
      <c r="Q179" s="39">
        <f t="shared" si="13"/>
        <v>6.0371174551934459</v>
      </c>
      <c r="R179" s="39">
        <f t="shared" si="13"/>
        <v>0.21892422446604387</v>
      </c>
      <c r="S179" s="39">
        <f t="shared" si="13"/>
        <v>-9.5623319006076901</v>
      </c>
      <c r="T179" s="39">
        <f t="shared" si="13"/>
        <v>-11.493955563083299</v>
      </c>
      <c r="U179" s="39">
        <f t="shared" si="13"/>
        <v>-11.759727847636874</v>
      </c>
      <c r="V179" s="39">
        <f t="shared" si="13"/>
        <v>-11.932532351440814</v>
      </c>
      <c r="W179" s="39">
        <f t="shared" si="13"/>
        <v>-11.865157829647355</v>
      </c>
      <c r="X179" s="39">
        <f t="shared" si="13"/>
        <v>-13.62336476319379</v>
      </c>
      <c r="Y179" s="39">
        <f t="shared" si="13"/>
        <v>-13.542501206543967</v>
      </c>
      <c r="Z179" s="39">
        <f t="shared" si="13"/>
        <v>-13.528697729686337</v>
      </c>
      <c r="AA179" s="39">
        <f t="shared" si="13"/>
        <v>-16.382866678503611</v>
      </c>
      <c r="AB179" s="39">
        <f t="shared" si="13"/>
        <v>-16.390815945328438</v>
      </c>
      <c r="AC179" s="39">
        <f t="shared" si="13"/>
        <v>-16.348477182714788</v>
      </c>
      <c r="AD179" s="39">
        <f t="shared" si="13"/>
        <v>-19.166753014563696</v>
      </c>
      <c r="AE179" s="39">
        <f t="shared" si="13"/>
        <v>-19.134947161022207</v>
      </c>
      <c r="AF179" s="39">
        <f t="shared" si="13"/>
        <v>-22.082643005373729</v>
      </c>
      <c r="AG179" s="39">
        <f t="shared" si="13"/>
        <v>-22.027615997890191</v>
      </c>
      <c r="AH179" s="39">
        <f t="shared" si="13"/>
        <v>-22.060822071523688</v>
      </c>
      <c r="AI179" s="39">
        <f t="shared" si="13"/>
        <v>-21.974233238193193</v>
      </c>
      <c r="AJ179" s="39">
        <f t="shared" si="13"/>
        <v>-24.804534121819355</v>
      </c>
      <c r="AK179" s="39">
        <f t="shared" si="13"/>
        <v>-24.606797804730224</v>
      </c>
      <c r="AL179" s="39">
        <f t="shared" si="13"/>
        <v>-24.568742777927611</v>
      </c>
      <c r="AM179" s="39">
        <f t="shared" si="13"/>
        <v>-24.511775866423811</v>
      </c>
      <c r="AN179" s="39">
        <f t="shared" si="13"/>
        <v>-24.657380343763176</v>
      </c>
      <c r="AO179" s="39">
        <f t="shared" si="13"/>
        <v>-24.647011789520406</v>
      </c>
      <c r="AP179" s="39">
        <f t="shared" si="13"/>
        <v>-24.736567443615886</v>
      </c>
      <c r="AQ179" s="39">
        <f t="shared" si="13"/>
        <v>-24.783287254809643</v>
      </c>
      <c r="AR179" s="39">
        <f t="shared" si="13"/>
        <v>-24.939587814659653</v>
      </c>
      <c r="AS179" s="52"/>
      <c r="AT179" s="52"/>
      <c r="AU179" s="52"/>
      <c r="AV179" s="52"/>
      <c r="AW179" s="52"/>
      <c r="AX179" s="52"/>
      <c r="AY179" s="52"/>
      <c r="AZ179" s="52"/>
    </row>
    <row r="180" spans="1:52">
      <c r="A180" s="12"/>
      <c r="F180" s="50"/>
      <c r="G180" s="50"/>
      <c r="H180" s="50"/>
      <c r="I180" s="50"/>
      <c r="J180" s="50"/>
      <c r="K180" s="50"/>
      <c r="L180" s="50"/>
      <c r="M180" s="50"/>
      <c r="N180" s="50"/>
      <c r="O180" s="50"/>
      <c r="P180" s="50"/>
      <c r="Q180" s="50"/>
      <c r="R180" s="50"/>
      <c r="S180" s="50"/>
      <c r="T180" s="50"/>
      <c r="U180" s="50"/>
      <c r="V180" s="50"/>
      <c r="W180" s="50"/>
      <c r="X180" s="50"/>
      <c r="Y180" s="50"/>
      <c r="Z180" s="50"/>
      <c r="AA180" s="50"/>
      <c r="AB180" s="50"/>
      <c r="AC180" s="50"/>
      <c r="AD180" s="50"/>
      <c r="AE180" s="50"/>
      <c r="AF180" s="50"/>
      <c r="AG180" s="50"/>
      <c r="AH180" s="50"/>
      <c r="AI180" s="50"/>
      <c r="AJ180" s="50"/>
      <c r="AK180" s="50"/>
      <c r="AL180" s="50"/>
      <c r="AM180" s="50"/>
      <c r="AN180" s="50"/>
      <c r="AO180" s="50"/>
      <c r="AP180" s="50"/>
      <c r="AQ180" s="50"/>
      <c r="AR180" s="50"/>
      <c r="AS180" s="52"/>
      <c r="AT180" s="52"/>
      <c r="AU180" s="52"/>
      <c r="AV180" s="52"/>
      <c r="AW180" s="52"/>
      <c r="AX180" s="52"/>
      <c r="AY180" s="52"/>
      <c r="AZ180" s="52"/>
    </row>
    <row r="181" spans="1:52">
      <c r="A181" s="30" t="s">
        <v>29</v>
      </c>
      <c r="B181" s="30"/>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c r="AF181" s="31"/>
      <c r="AG181" s="31"/>
      <c r="AH181" s="31"/>
      <c r="AI181" s="31"/>
      <c r="AJ181" s="31"/>
      <c r="AK181" s="31"/>
      <c r="AL181" s="31"/>
      <c r="AM181" s="31"/>
      <c r="AN181" s="31"/>
      <c r="AO181" s="31"/>
      <c r="AP181" s="31"/>
      <c r="AQ181" s="31"/>
      <c r="AR181" s="31"/>
    </row>
    <row r="182" spans="1:52">
      <c r="A182" s="32"/>
      <c r="B182" s="32"/>
      <c r="C182" s="32" t="s">
        <v>50</v>
      </c>
      <c r="D182" s="32"/>
      <c r="E182" s="32" t="s">
        <v>51</v>
      </c>
      <c r="F182" s="33">
        <v>2022</v>
      </c>
      <c r="G182" s="33">
        <v>2023</v>
      </c>
      <c r="H182" s="33">
        <v>2024</v>
      </c>
      <c r="I182" s="33">
        <v>2025</v>
      </c>
      <c r="J182" s="33">
        <v>2026</v>
      </c>
      <c r="K182" s="33">
        <v>2027</v>
      </c>
      <c r="L182" s="33">
        <v>2028</v>
      </c>
      <c r="M182" s="33">
        <v>2029</v>
      </c>
      <c r="N182" s="33">
        <v>2030</v>
      </c>
      <c r="O182" s="33">
        <v>2031</v>
      </c>
      <c r="P182" s="33">
        <v>2032</v>
      </c>
      <c r="Q182" s="33">
        <v>2033</v>
      </c>
      <c r="R182" s="33">
        <v>2034</v>
      </c>
      <c r="S182" s="33">
        <v>2035</v>
      </c>
      <c r="T182" s="33">
        <v>2036</v>
      </c>
      <c r="U182" s="33">
        <v>2037</v>
      </c>
      <c r="V182" s="33">
        <v>2038</v>
      </c>
      <c r="W182" s="33">
        <v>2039</v>
      </c>
      <c r="X182" s="33">
        <v>2040</v>
      </c>
      <c r="Y182" s="33">
        <v>2041</v>
      </c>
      <c r="Z182" s="33">
        <v>2042</v>
      </c>
      <c r="AA182" s="33">
        <v>2043</v>
      </c>
      <c r="AB182" s="33">
        <v>2044</v>
      </c>
      <c r="AC182" s="33">
        <v>2045</v>
      </c>
      <c r="AD182" s="33">
        <v>2046</v>
      </c>
      <c r="AE182" s="33">
        <v>2047</v>
      </c>
      <c r="AF182" s="33">
        <v>2048</v>
      </c>
      <c r="AG182" s="33">
        <v>2049</v>
      </c>
      <c r="AH182" s="33">
        <v>2050</v>
      </c>
      <c r="AI182" s="33">
        <v>2051</v>
      </c>
      <c r="AJ182" s="33">
        <v>2052</v>
      </c>
      <c r="AK182" s="33">
        <v>2053</v>
      </c>
      <c r="AL182" s="33">
        <v>2054</v>
      </c>
      <c r="AM182" s="33">
        <v>2055</v>
      </c>
      <c r="AN182" s="33">
        <v>2056</v>
      </c>
      <c r="AO182" s="33">
        <v>2057</v>
      </c>
      <c r="AP182" s="33">
        <v>2058</v>
      </c>
      <c r="AQ182" s="33">
        <v>2059</v>
      </c>
      <c r="AR182" s="33">
        <v>2060</v>
      </c>
    </row>
    <row r="183" spans="1:52">
      <c r="A183" s="12"/>
      <c r="B183" s="12" t="s">
        <v>201</v>
      </c>
      <c r="C183" s="8" t="s">
        <v>170</v>
      </c>
      <c r="D183" s="8"/>
      <c r="E183" s="34" t="s">
        <v>117</v>
      </c>
      <c r="F183" s="39">
        <v>169.95</v>
      </c>
      <c r="G183" s="39">
        <v>139.43</v>
      </c>
      <c r="H183" s="39">
        <v>107</v>
      </c>
      <c r="I183" s="39">
        <v>80.819999999999993</v>
      </c>
      <c r="J183" s="39">
        <v>66.86</v>
      </c>
      <c r="K183" s="39">
        <v>60.92</v>
      </c>
      <c r="L183" s="39">
        <v>55</v>
      </c>
      <c r="M183" s="39">
        <v>52.01</v>
      </c>
      <c r="N183" s="39">
        <v>49.65</v>
      </c>
      <c r="O183" s="39">
        <v>51.9</v>
      </c>
      <c r="P183" s="39">
        <v>50.54</v>
      </c>
      <c r="Q183" s="39">
        <v>50.72</v>
      </c>
      <c r="R183" s="39">
        <v>49.87</v>
      </c>
      <c r="S183" s="39">
        <v>51.26</v>
      </c>
      <c r="T183" s="39">
        <v>53.08</v>
      </c>
      <c r="U183" s="39">
        <v>55.93</v>
      </c>
      <c r="V183" s="39">
        <v>59.79</v>
      </c>
      <c r="W183" s="39">
        <v>63.17</v>
      </c>
      <c r="X183" s="39">
        <v>63.85</v>
      </c>
      <c r="Y183" s="39">
        <v>65.77</v>
      </c>
      <c r="Z183" s="39">
        <v>66.87</v>
      </c>
      <c r="AA183" s="39">
        <v>66.92</v>
      </c>
      <c r="AB183" s="39">
        <v>67.349999999999994</v>
      </c>
      <c r="AC183" s="39">
        <v>68.239999999999995</v>
      </c>
      <c r="AD183" s="39">
        <v>67.27</v>
      </c>
      <c r="AE183" s="39">
        <v>66.069999999999993</v>
      </c>
      <c r="AF183" s="39">
        <v>62.31</v>
      </c>
      <c r="AG183" s="39">
        <v>59.6</v>
      </c>
      <c r="AH183" s="39">
        <v>57.41</v>
      </c>
      <c r="AI183" s="39">
        <v>58.27</v>
      </c>
      <c r="AJ183" s="39">
        <v>57.37</v>
      </c>
      <c r="AK183" s="39">
        <v>59.61</v>
      </c>
      <c r="AL183" s="39">
        <v>59.69</v>
      </c>
      <c r="AM183" s="39">
        <v>61.22</v>
      </c>
      <c r="AN183" s="39">
        <v>60.29</v>
      </c>
      <c r="AO183" s="39">
        <v>59.91</v>
      </c>
      <c r="AP183" s="39">
        <v>59.03</v>
      </c>
      <c r="AQ183" s="39">
        <v>58.51</v>
      </c>
      <c r="AR183" s="39">
        <v>57.58</v>
      </c>
    </row>
    <row r="184" spans="1:52">
      <c r="A184" s="40"/>
      <c r="B184" s="12"/>
      <c r="C184" s="8" t="s">
        <v>171</v>
      </c>
      <c r="D184" s="8"/>
      <c r="E184" s="34" t="s">
        <v>117</v>
      </c>
      <c r="F184" s="39">
        <v>171.4</v>
      </c>
      <c r="G184" s="39">
        <v>140.08000000000001</v>
      </c>
      <c r="H184" s="39">
        <v>107.23</v>
      </c>
      <c r="I184" s="39">
        <v>80.069999999999993</v>
      </c>
      <c r="J184" s="39">
        <v>65.12</v>
      </c>
      <c r="K184" s="39">
        <v>60</v>
      </c>
      <c r="L184" s="39">
        <v>54.67</v>
      </c>
      <c r="M184" s="39">
        <v>52.28</v>
      </c>
      <c r="N184" s="39">
        <v>50.29</v>
      </c>
      <c r="O184" s="39">
        <v>52.64</v>
      </c>
      <c r="P184" s="39">
        <v>51.4</v>
      </c>
      <c r="Q184" s="39">
        <v>51.72</v>
      </c>
      <c r="R184" s="39">
        <v>51.18</v>
      </c>
      <c r="S184" s="39">
        <v>52.68</v>
      </c>
      <c r="T184" s="39">
        <v>54.45</v>
      </c>
      <c r="U184" s="39">
        <v>57.33</v>
      </c>
      <c r="V184" s="39">
        <v>61.09</v>
      </c>
      <c r="W184" s="39">
        <v>64.56</v>
      </c>
      <c r="X184" s="39">
        <v>65.17</v>
      </c>
      <c r="Y184" s="39">
        <v>67.2</v>
      </c>
      <c r="Z184" s="39">
        <v>67.83</v>
      </c>
      <c r="AA184" s="39">
        <v>67.650000000000006</v>
      </c>
      <c r="AB184" s="39">
        <v>67.760000000000005</v>
      </c>
      <c r="AC184" s="39">
        <v>68.45</v>
      </c>
      <c r="AD184" s="39">
        <v>67.34</v>
      </c>
      <c r="AE184" s="39">
        <v>65.930000000000007</v>
      </c>
      <c r="AF184" s="39">
        <v>62.38</v>
      </c>
      <c r="AG184" s="39">
        <v>59.83</v>
      </c>
      <c r="AH184" s="39">
        <v>57.85</v>
      </c>
      <c r="AI184" s="39">
        <v>58.69</v>
      </c>
      <c r="AJ184" s="39">
        <v>57.84</v>
      </c>
      <c r="AK184" s="39">
        <v>60.14</v>
      </c>
      <c r="AL184" s="39">
        <v>59.98</v>
      </c>
      <c r="AM184" s="39">
        <v>61.23</v>
      </c>
      <c r="AN184" s="39">
        <v>60.03</v>
      </c>
      <c r="AO184" s="39">
        <v>59.86</v>
      </c>
      <c r="AP184" s="39">
        <v>59.05</v>
      </c>
      <c r="AQ184" s="39">
        <v>58.89</v>
      </c>
      <c r="AR184" s="39">
        <v>58.28</v>
      </c>
    </row>
    <row r="185" spans="1:52">
      <c r="A185" s="12"/>
      <c r="B185" s="12"/>
      <c r="C185" s="8" t="s">
        <v>202</v>
      </c>
      <c r="D185" s="8"/>
      <c r="E185" s="34" t="s">
        <v>117</v>
      </c>
      <c r="F185" s="39">
        <v>155.97</v>
      </c>
      <c r="G185" s="39">
        <v>135.19999999999999</v>
      </c>
      <c r="H185" s="39">
        <v>102.13</v>
      </c>
      <c r="I185" s="39">
        <v>76.14</v>
      </c>
      <c r="J185" s="39">
        <v>62.57</v>
      </c>
      <c r="K185" s="39">
        <v>57.03</v>
      </c>
      <c r="L185" s="39">
        <v>51.29</v>
      </c>
      <c r="M185" s="39">
        <v>48.21</v>
      </c>
      <c r="N185" s="39">
        <v>44.76</v>
      </c>
      <c r="O185" s="39">
        <v>45.84</v>
      </c>
      <c r="P185" s="39">
        <v>42.78</v>
      </c>
      <c r="Q185" s="39">
        <v>42.5</v>
      </c>
      <c r="R185" s="39">
        <v>41.38</v>
      </c>
      <c r="S185" s="39">
        <v>41.9</v>
      </c>
      <c r="T185" s="39">
        <v>43.63</v>
      </c>
      <c r="U185" s="39">
        <v>47.51</v>
      </c>
      <c r="V185" s="39">
        <v>52.18</v>
      </c>
      <c r="W185" s="39">
        <v>56.35</v>
      </c>
      <c r="X185" s="39">
        <v>57.7</v>
      </c>
      <c r="Y185" s="39">
        <v>60</v>
      </c>
      <c r="Z185" s="39">
        <v>61.57</v>
      </c>
      <c r="AA185" s="39">
        <v>62.4</v>
      </c>
      <c r="AB185" s="39">
        <v>63.78</v>
      </c>
      <c r="AC185" s="39">
        <v>65.94</v>
      </c>
      <c r="AD185" s="39">
        <v>65.260000000000005</v>
      </c>
      <c r="AE185" s="39">
        <v>64.540000000000006</v>
      </c>
      <c r="AF185" s="39">
        <v>61.1</v>
      </c>
      <c r="AG185" s="39">
        <v>58.15</v>
      </c>
      <c r="AH185" s="39">
        <v>55.44</v>
      </c>
      <c r="AI185" s="39">
        <v>56.81</v>
      </c>
      <c r="AJ185" s="39">
        <v>56.22</v>
      </c>
      <c r="AK185" s="39">
        <v>58.6</v>
      </c>
      <c r="AL185" s="39">
        <v>58.79</v>
      </c>
      <c r="AM185" s="39">
        <v>60.09</v>
      </c>
      <c r="AN185" s="39">
        <v>59.7</v>
      </c>
      <c r="AO185" s="39">
        <v>59.71</v>
      </c>
      <c r="AP185" s="39">
        <v>59.36</v>
      </c>
      <c r="AQ185" s="39">
        <v>59.16</v>
      </c>
      <c r="AR185" s="39">
        <v>58.77</v>
      </c>
    </row>
    <row r="186" spans="1:52">
      <c r="A186" s="12"/>
      <c r="B186" s="37" t="s">
        <v>203</v>
      </c>
      <c r="C186" s="8"/>
      <c r="D186" s="8"/>
      <c r="E186" s="8"/>
      <c r="F186" s="39"/>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c r="AE186" s="39"/>
      <c r="AF186" s="39"/>
      <c r="AG186" s="39"/>
      <c r="AH186" s="39"/>
      <c r="AI186" s="39"/>
      <c r="AJ186" s="39"/>
      <c r="AK186" s="39"/>
      <c r="AL186" s="39"/>
      <c r="AM186" s="39"/>
      <c r="AN186" s="39"/>
      <c r="AO186" s="39"/>
      <c r="AP186" s="39"/>
      <c r="AQ186" s="39"/>
      <c r="AR186" s="39"/>
    </row>
    <row r="187" spans="1:52">
      <c r="A187" s="12"/>
      <c r="B187" s="12"/>
      <c r="C187" s="8"/>
      <c r="D187" s="8"/>
      <c r="E187" s="8"/>
      <c r="F187" s="43"/>
      <c r="G187" s="43"/>
      <c r="H187" s="43"/>
      <c r="I187" s="43"/>
      <c r="J187" s="43"/>
      <c r="K187" s="43"/>
      <c r="L187" s="43"/>
      <c r="M187" s="43"/>
      <c r="N187" s="43"/>
      <c r="O187" s="43"/>
      <c r="P187" s="43"/>
      <c r="Q187" s="43"/>
      <c r="R187" s="43"/>
      <c r="S187" s="43"/>
      <c r="T187" s="43"/>
      <c r="U187" s="43"/>
      <c r="V187" s="43"/>
      <c r="W187" s="43"/>
      <c r="X187" s="43"/>
      <c r="Y187" s="43"/>
      <c r="Z187" s="43"/>
      <c r="AA187" s="43"/>
      <c r="AB187" s="43"/>
      <c r="AC187" s="43"/>
      <c r="AD187" s="43"/>
      <c r="AE187" s="43"/>
      <c r="AF187" s="43"/>
      <c r="AG187" s="43"/>
      <c r="AH187" s="43"/>
      <c r="AI187" s="43"/>
      <c r="AJ187" s="43"/>
      <c r="AK187" s="43"/>
      <c r="AL187" s="43"/>
      <c r="AM187" s="43"/>
      <c r="AN187" s="43"/>
      <c r="AO187" s="43"/>
      <c r="AP187" s="43"/>
      <c r="AQ187" s="43"/>
      <c r="AR187" s="43"/>
    </row>
    <row r="188" spans="1:52">
      <c r="A188" s="32"/>
      <c r="B188" s="32"/>
      <c r="C188" s="32" t="s">
        <v>50</v>
      </c>
      <c r="D188" s="32"/>
      <c r="E188" s="32" t="s">
        <v>51</v>
      </c>
      <c r="F188" s="33">
        <v>2022</v>
      </c>
      <c r="G188" s="33">
        <v>2023</v>
      </c>
      <c r="H188" s="33">
        <v>2024</v>
      </c>
      <c r="I188" s="33">
        <v>2025</v>
      </c>
      <c r="J188" s="33">
        <v>2026</v>
      </c>
      <c r="K188" s="33">
        <v>2027</v>
      </c>
      <c r="L188" s="33">
        <v>2028</v>
      </c>
      <c r="M188" s="33">
        <v>2029</v>
      </c>
      <c r="N188" s="33">
        <v>2030</v>
      </c>
      <c r="O188" s="33">
        <v>2031</v>
      </c>
      <c r="P188" s="33">
        <v>2032</v>
      </c>
      <c r="Q188" s="33">
        <v>2033</v>
      </c>
      <c r="R188" s="33">
        <v>2034</v>
      </c>
      <c r="S188" s="33">
        <v>2035</v>
      </c>
      <c r="T188" s="33">
        <v>2036</v>
      </c>
      <c r="U188" s="33">
        <v>2037</v>
      </c>
      <c r="V188" s="33">
        <v>2038</v>
      </c>
      <c r="W188" s="33">
        <v>2039</v>
      </c>
      <c r="X188" s="33">
        <v>2040</v>
      </c>
      <c r="Y188" s="33">
        <v>2041</v>
      </c>
      <c r="Z188" s="33">
        <v>2042</v>
      </c>
      <c r="AA188" s="33">
        <v>2043</v>
      </c>
      <c r="AB188" s="33">
        <v>2044</v>
      </c>
      <c r="AC188" s="33">
        <v>2045</v>
      </c>
      <c r="AD188" s="33">
        <v>2046</v>
      </c>
      <c r="AE188" s="33">
        <v>2047</v>
      </c>
      <c r="AF188" s="33">
        <v>2048</v>
      </c>
      <c r="AG188" s="33">
        <v>2049</v>
      </c>
      <c r="AH188" s="33">
        <v>2050</v>
      </c>
      <c r="AI188" s="33">
        <v>2051</v>
      </c>
      <c r="AJ188" s="33">
        <v>2052</v>
      </c>
      <c r="AK188" s="33">
        <v>2053</v>
      </c>
      <c r="AL188" s="33">
        <v>2054</v>
      </c>
      <c r="AM188" s="33">
        <v>2055</v>
      </c>
      <c r="AN188" s="33">
        <v>2056</v>
      </c>
      <c r="AO188" s="33">
        <v>2057</v>
      </c>
      <c r="AP188" s="33">
        <v>2058</v>
      </c>
      <c r="AQ188" s="33">
        <v>2059</v>
      </c>
      <c r="AR188" s="33">
        <v>2060</v>
      </c>
    </row>
    <row r="189" spans="1:52">
      <c r="A189" s="12"/>
      <c r="B189" s="12" t="s">
        <v>201</v>
      </c>
      <c r="C189" s="8" t="s">
        <v>170</v>
      </c>
      <c r="D189" s="8"/>
      <c r="E189" s="34" t="s">
        <v>117</v>
      </c>
      <c r="F189" s="39">
        <v>169.97</v>
      </c>
      <c r="G189" s="39">
        <v>139.43</v>
      </c>
      <c r="H189" s="39">
        <v>107</v>
      </c>
      <c r="I189" s="39">
        <v>80.819999999999993</v>
      </c>
      <c r="J189" s="39">
        <v>66.86</v>
      </c>
      <c r="K189" s="39">
        <v>60.96</v>
      </c>
      <c r="L189" s="39">
        <v>55.21</v>
      </c>
      <c r="M189" s="39">
        <v>52.37</v>
      </c>
      <c r="N189" s="39">
        <v>49.96</v>
      </c>
      <c r="O189" s="39">
        <v>52.22</v>
      </c>
      <c r="P189" s="39">
        <v>50.87</v>
      </c>
      <c r="Q189" s="39">
        <v>51.07</v>
      </c>
      <c r="R189" s="39">
        <v>50.23</v>
      </c>
      <c r="S189" s="39">
        <v>51.57</v>
      </c>
      <c r="T189" s="39">
        <v>53.29</v>
      </c>
      <c r="U189" s="39">
        <v>56.04</v>
      </c>
      <c r="V189" s="39">
        <v>59.83</v>
      </c>
      <c r="W189" s="39">
        <v>63.18</v>
      </c>
      <c r="X189" s="39">
        <v>63.85</v>
      </c>
      <c r="Y189" s="39">
        <v>65.77</v>
      </c>
      <c r="Z189" s="39">
        <v>66.87</v>
      </c>
      <c r="AA189" s="39">
        <v>66.92</v>
      </c>
      <c r="AB189" s="39">
        <v>67.349999999999994</v>
      </c>
      <c r="AC189" s="39">
        <v>68.239999999999995</v>
      </c>
      <c r="AD189" s="39">
        <v>67.290000000000006</v>
      </c>
      <c r="AE189" s="39">
        <v>66.09</v>
      </c>
      <c r="AF189" s="39">
        <v>62.33</v>
      </c>
      <c r="AG189" s="39">
        <v>59.63</v>
      </c>
      <c r="AH189" s="39">
        <v>57.44</v>
      </c>
      <c r="AI189" s="39">
        <v>58.31</v>
      </c>
      <c r="AJ189" s="39">
        <v>57.41</v>
      </c>
      <c r="AK189" s="39">
        <v>59.64</v>
      </c>
      <c r="AL189" s="39">
        <v>59.71</v>
      </c>
      <c r="AM189" s="39">
        <v>61.25</v>
      </c>
      <c r="AN189" s="39">
        <v>60.31</v>
      </c>
      <c r="AO189" s="39">
        <v>59.94</v>
      </c>
      <c r="AP189" s="39">
        <v>59.05</v>
      </c>
      <c r="AQ189" s="39">
        <v>58.54</v>
      </c>
      <c r="AR189" s="39">
        <v>57.61</v>
      </c>
    </row>
    <row r="190" spans="1:52">
      <c r="A190" s="40"/>
      <c r="B190" s="12"/>
      <c r="C190" s="8" t="s">
        <v>171</v>
      </c>
      <c r="D190" s="8"/>
      <c r="E190" s="34" t="s">
        <v>117</v>
      </c>
      <c r="F190" s="39">
        <v>171.4</v>
      </c>
      <c r="G190" s="39">
        <v>140.08000000000001</v>
      </c>
      <c r="H190" s="39">
        <v>107.23</v>
      </c>
      <c r="I190" s="39">
        <v>80.069999999999993</v>
      </c>
      <c r="J190" s="39">
        <v>65.12</v>
      </c>
      <c r="K190" s="39">
        <v>60.01</v>
      </c>
      <c r="L190" s="39">
        <v>54.73</v>
      </c>
      <c r="M190" s="39">
        <v>52.42</v>
      </c>
      <c r="N190" s="39">
        <v>50.41</v>
      </c>
      <c r="O190" s="39">
        <v>52.74</v>
      </c>
      <c r="P190" s="39">
        <v>51.52</v>
      </c>
      <c r="Q190" s="39">
        <v>51.84</v>
      </c>
      <c r="R190" s="39">
        <v>51.32</v>
      </c>
      <c r="S190" s="39">
        <v>52.8</v>
      </c>
      <c r="T190" s="39">
        <v>54.54</v>
      </c>
      <c r="U190" s="39">
        <v>57.37</v>
      </c>
      <c r="V190" s="39">
        <v>61.11</v>
      </c>
      <c r="W190" s="39">
        <v>64.569999999999993</v>
      </c>
      <c r="X190" s="39">
        <v>65.17</v>
      </c>
      <c r="Y190" s="39">
        <v>67.2</v>
      </c>
      <c r="Z190" s="39">
        <v>67.83</v>
      </c>
      <c r="AA190" s="39">
        <v>67.650000000000006</v>
      </c>
      <c r="AB190" s="39">
        <v>67.760000000000005</v>
      </c>
      <c r="AC190" s="39">
        <v>68.459999999999994</v>
      </c>
      <c r="AD190" s="39">
        <v>67.349999999999994</v>
      </c>
      <c r="AE190" s="39">
        <v>65.94</v>
      </c>
      <c r="AF190" s="39">
        <v>62.39</v>
      </c>
      <c r="AG190" s="39">
        <v>59.85</v>
      </c>
      <c r="AH190" s="39">
        <v>57.87</v>
      </c>
      <c r="AI190" s="39">
        <v>58.71</v>
      </c>
      <c r="AJ190" s="39">
        <v>57.85</v>
      </c>
      <c r="AK190" s="39">
        <v>60.15</v>
      </c>
      <c r="AL190" s="39">
        <v>59.99</v>
      </c>
      <c r="AM190" s="39">
        <v>61.24</v>
      </c>
      <c r="AN190" s="39">
        <v>60.04</v>
      </c>
      <c r="AO190" s="39">
        <v>59.87</v>
      </c>
      <c r="AP190" s="39">
        <v>59.06</v>
      </c>
      <c r="AQ190" s="39">
        <v>58.89</v>
      </c>
      <c r="AR190" s="39">
        <v>58.29</v>
      </c>
    </row>
    <row r="191" spans="1:52">
      <c r="A191" s="12"/>
      <c r="B191" s="12"/>
      <c r="C191" s="8" t="s">
        <v>202</v>
      </c>
      <c r="D191" s="8"/>
      <c r="E191" s="34" t="s">
        <v>117</v>
      </c>
      <c r="F191" s="39">
        <v>155.97</v>
      </c>
      <c r="G191" s="39">
        <v>135.19999999999999</v>
      </c>
      <c r="H191" s="39">
        <v>102.13</v>
      </c>
      <c r="I191" s="39">
        <v>76.14</v>
      </c>
      <c r="J191" s="39">
        <v>62.57</v>
      </c>
      <c r="K191" s="39">
        <v>57.03</v>
      </c>
      <c r="L191" s="39">
        <v>51.31</v>
      </c>
      <c r="M191" s="39">
        <v>48.29</v>
      </c>
      <c r="N191" s="39">
        <v>44.82</v>
      </c>
      <c r="O191" s="39">
        <v>45.9</v>
      </c>
      <c r="P191" s="39">
        <v>42.84</v>
      </c>
      <c r="Q191" s="39">
        <v>42.52</v>
      </c>
      <c r="R191" s="39">
        <v>41.38</v>
      </c>
      <c r="S191" s="39">
        <v>41.9</v>
      </c>
      <c r="T191" s="39">
        <v>43.63</v>
      </c>
      <c r="U191" s="39">
        <v>47.51</v>
      </c>
      <c r="V191" s="39">
        <v>52.18</v>
      </c>
      <c r="W191" s="39">
        <v>56.35</v>
      </c>
      <c r="X191" s="39">
        <v>57.7</v>
      </c>
      <c r="Y191" s="39">
        <v>60</v>
      </c>
      <c r="Z191" s="39">
        <v>61.57</v>
      </c>
      <c r="AA191" s="39">
        <v>62.4</v>
      </c>
      <c r="AB191" s="39">
        <v>63.78</v>
      </c>
      <c r="AC191" s="39">
        <v>65.94</v>
      </c>
      <c r="AD191" s="39">
        <v>65.260000000000005</v>
      </c>
      <c r="AE191" s="39">
        <v>64.540000000000006</v>
      </c>
      <c r="AF191" s="39">
        <v>61.1</v>
      </c>
      <c r="AG191" s="39">
        <v>58.15</v>
      </c>
      <c r="AH191" s="39">
        <v>55.44</v>
      </c>
      <c r="AI191" s="39">
        <v>56.81</v>
      </c>
      <c r="AJ191" s="39">
        <v>56.22</v>
      </c>
      <c r="AK191" s="39">
        <v>58.6</v>
      </c>
      <c r="AL191" s="39">
        <v>58.79</v>
      </c>
      <c r="AM191" s="39">
        <v>60.09</v>
      </c>
      <c r="AN191" s="39">
        <v>59.7</v>
      </c>
      <c r="AO191" s="39">
        <v>59.71</v>
      </c>
      <c r="AP191" s="39">
        <v>59.36</v>
      </c>
      <c r="AQ191" s="39">
        <v>59.16</v>
      </c>
      <c r="AR191" s="39">
        <v>58.77</v>
      </c>
    </row>
    <row r="192" spans="1:52">
      <c r="A192" s="12"/>
      <c r="B192" s="37" t="s">
        <v>204</v>
      </c>
      <c r="C192" s="8"/>
      <c r="D192" s="8"/>
      <c r="E192" s="8"/>
      <c r="F192" s="39"/>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c r="AE192" s="39"/>
      <c r="AF192" s="39"/>
      <c r="AG192" s="39"/>
      <c r="AH192" s="39"/>
      <c r="AI192" s="39"/>
      <c r="AJ192" s="39"/>
      <c r="AK192" s="39"/>
      <c r="AL192" s="39"/>
      <c r="AM192" s="39"/>
      <c r="AN192" s="39"/>
      <c r="AO192" s="39"/>
      <c r="AP192" s="39"/>
      <c r="AQ192" s="39"/>
      <c r="AR192" s="39"/>
    </row>
    <row r="193" spans="1:44">
      <c r="A193" s="12"/>
      <c r="B193" s="12"/>
      <c r="C193" s="8"/>
      <c r="D193" s="8"/>
      <c r="E193" s="8"/>
      <c r="F193" s="43"/>
      <c r="G193" s="43"/>
      <c r="H193" s="43"/>
      <c r="I193" s="43"/>
      <c r="J193" s="43"/>
      <c r="K193" s="43"/>
      <c r="L193" s="43"/>
      <c r="M193" s="43"/>
      <c r="N193" s="43"/>
      <c r="O193" s="43"/>
      <c r="P193" s="43"/>
      <c r="Q193" s="43"/>
      <c r="R193" s="43"/>
      <c r="S193" s="43"/>
      <c r="T193" s="43"/>
      <c r="U193" s="43"/>
      <c r="V193" s="43"/>
      <c r="W193" s="43"/>
      <c r="X193" s="43"/>
      <c r="Y193" s="43"/>
      <c r="Z193" s="43"/>
      <c r="AA193" s="43"/>
      <c r="AB193" s="43"/>
      <c r="AC193" s="43"/>
      <c r="AD193" s="43"/>
      <c r="AE193" s="43"/>
      <c r="AF193" s="43"/>
      <c r="AG193" s="43"/>
      <c r="AH193" s="43"/>
      <c r="AI193" s="43"/>
      <c r="AJ193" s="43"/>
      <c r="AK193" s="43"/>
      <c r="AL193" s="43"/>
      <c r="AM193" s="43"/>
      <c r="AN193" s="43"/>
      <c r="AO193" s="43"/>
      <c r="AP193" s="43"/>
      <c r="AQ193" s="43"/>
      <c r="AR193" s="43"/>
    </row>
    <row r="194" spans="1:44">
      <c r="A194" s="32"/>
      <c r="B194" s="32"/>
      <c r="C194" s="32" t="s">
        <v>50</v>
      </c>
      <c r="D194" s="32"/>
      <c r="E194" s="32" t="s">
        <v>51</v>
      </c>
      <c r="F194" s="33">
        <v>2022</v>
      </c>
      <c r="G194" s="33">
        <v>2023</v>
      </c>
      <c r="H194" s="33">
        <v>2024</v>
      </c>
      <c r="I194" s="33">
        <v>2025</v>
      </c>
      <c r="J194" s="33">
        <v>2026</v>
      </c>
      <c r="K194" s="33">
        <v>2027</v>
      </c>
      <c r="L194" s="33">
        <v>2028</v>
      </c>
      <c r="M194" s="33">
        <v>2029</v>
      </c>
      <c r="N194" s="33">
        <v>2030</v>
      </c>
      <c r="O194" s="33">
        <v>2031</v>
      </c>
      <c r="P194" s="33">
        <v>2032</v>
      </c>
      <c r="Q194" s="33">
        <v>2033</v>
      </c>
      <c r="R194" s="33">
        <v>2034</v>
      </c>
      <c r="S194" s="33">
        <v>2035</v>
      </c>
      <c r="T194" s="33">
        <v>2036</v>
      </c>
      <c r="U194" s="33">
        <v>2037</v>
      </c>
      <c r="V194" s="33">
        <v>2038</v>
      </c>
      <c r="W194" s="33">
        <v>2039</v>
      </c>
      <c r="X194" s="33">
        <v>2040</v>
      </c>
      <c r="Y194" s="33">
        <v>2041</v>
      </c>
      <c r="Z194" s="33">
        <v>2042</v>
      </c>
      <c r="AA194" s="33">
        <v>2043</v>
      </c>
      <c r="AB194" s="33">
        <v>2044</v>
      </c>
      <c r="AC194" s="33">
        <v>2045</v>
      </c>
      <c r="AD194" s="33">
        <v>2046</v>
      </c>
      <c r="AE194" s="33">
        <v>2047</v>
      </c>
      <c r="AF194" s="33">
        <v>2048</v>
      </c>
      <c r="AG194" s="33">
        <v>2049</v>
      </c>
      <c r="AH194" s="33">
        <v>2050</v>
      </c>
      <c r="AI194" s="33">
        <v>2051</v>
      </c>
      <c r="AJ194" s="33">
        <v>2052</v>
      </c>
      <c r="AK194" s="33">
        <v>2053</v>
      </c>
      <c r="AL194" s="33">
        <v>2054</v>
      </c>
      <c r="AM194" s="33">
        <v>2055</v>
      </c>
      <c r="AN194" s="33">
        <v>2056</v>
      </c>
      <c r="AO194" s="33">
        <v>2057</v>
      </c>
      <c r="AP194" s="33">
        <v>2058</v>
      </c>
      <c r="AQ194" s="33">
        <v>2059</v>
      </c>
      <c r="AR194" s="33">
        <v>2060</v>
      </c>
    </row>
    <row r="195" spans="1:44">
      <c r="A195" s="12"/>
      <c r="B195" s="12" t="s">
        <v>205</v>
      </c>
      <c r="C195" s="8" t="s">
        <v>170</v>
      </c>
      <c r="D195" s="8"/>
      <c r="E195" s="34" t="s">
        <v>67</v>
      </c>
      <c r="F195" s="39">
        <v>0.01</v>
      </c>
      <c r="G195" s="39">
        <v>0</v>
      </c>
      <c r="H195" s="39">
        <v>0</v>
      </c>
      <c r="I195" s="39">
        <v>0</v>
      </c>
      <c r="J195" s="39">
        <v>0.01</v>
      </c>
      <c r="K195" s="39">
        <v>7.0000000000000007E-2</v>
      </c>
      <c r="L195" s="39">
        <v>0.38</v>
      </c>
      <c r="M195" s="39">
        <v>0.69</v>
      </c>
      <c r="N195" s="39">
        <v>0.62</v>
      </c>
      <c r="O195" s="39">
        <v>0.62</v>
      </c>
      <c r="P195" s="39">
        <v>0.66</v>
      </c>
      <c r="Q195" s="39">
        <v>0.7</v>
      </c>
      <c r="R195" s="39">
        <v>0.74</v>
      </c>
      <c r="S195" s="39">
        <v>0.62</v>
      </c>
      <c r="T195" s="39">
        <v>0.42</v>
      </c>
      <c r="U195" s="39">
        <v>0.19</v>
      </c>
      <c r="V195" s="39">
        <v>0.06</v>
      </c>
      <c r="W195" s="39">
        <v>0.01</v>
      </c>
      <c r="X195" s="39">
        <v>0</v>
      </c>
      <c r="Y195" s="39">
        <v>0</v>
      </c>
      <c r="Z195" s="39">
        <v>0</v>
      </c>
      <c r="AA195" s="39">
        <v>0</v>
      </c>
      <c r="AB195" s="39">
        <v>0</v>
      </c>
      <c r="AC195" s="39">
        <v>0</v>
      </c>
      <c r="AD195" s="39">
        <v>0.02</v>
      </c>
      <c r="AE195" s="39">
        <v>0.03</v>
      </c>
      <c r="AF195" s="39">
        <v>0.04</v>
      </c>
      <c r="AG195" s="39">
        <v>0.05</v>
      </c>
      <c r="AH195" s="39">
        <v>0.06</v>
      </c>
      <c r="AI195" s="39">
        <v>0.06</v>
      </c>
      <c r="AJ195" s="39">
        <v>0.06</v>
      </c>
      <c r="AK195" s="39">
        <v>0.05</v>
      </c>
      <c r="AL195" s="39">
        <v>0.05</v>
      </c>
      <c r="AM195" s="39">
        <v>0.04</v>
      </c>
      <c r="AN195" s="39">
        <v>0.04</v>
      </c>
      <c r="AO195" s="39">
        <v>0.05</v>
      </c>
      <c r="AP195" s="39">
        <v>0.05</v>
      </c>
      <c r="AQ195" s="39">
        <v>0.05</v>
      </c>
      <c r="AR195" s="39">
        <v>0.04</v>
      </c>
    </row>
    <row r="196" spans="1:44">
      <c r="A196" s="40"/>
      <c r="B196" s="12"/>
      <c r="C196" s="8" t="s">
        <v>171</v>
      </c>
      <c r="D196" s="8"/>
      <c r="E196" s="34" t="s">
        <v>67</v>
      </c>
      <c r="F196" s="39">
        <v>0</v>
      </c>
      <c r="G196" s="39">
        <v>0</v>
      </c>
      <c r="H196" s="39">
        <v>0</v>
      </c>
      <c r="I196" s="39">
        <v>0</v>
      </c>
      <c r="J196" s="39">
        <v>0</v>
      </c>
      <c r="K196" s="39">
        <v>0.02</v>
      </c>
      <c r="L196" s="39">
        <v>0.1</v>
      </c>
      <c r="M196" s="39">
        <v>0.28000000000000003</v>
      </c>
      <c r="N196" s="39">
        <v>0.23</v>
      </c>
      <c r="O196" s="39">
        <v>0.18</v>
      </c>
      <c r="P196" s="39">
        <v>0.23</v>
      </c>
      <c r="Q196" s="39">
        <v>0.23</v>
      </c>
      <c r="R196" s="39">
        <v>0.28000000000000003</v>
      </c>
      <c r="S196" s="39">
        <v>0.24</v>
      </c>
      <c r="T196" s="39">
        <v>0.17</v>
      </c>
      <c r="U196" s="39">
        <v>7.0000000000000007E-2</v>
      </c>
      <c r="V196" s="39">
        <v>0.04</v>
      </c>
      <c r="W196" s="39">
        <v>0.01</v>
      </c>
      <c r="X196" s="39">
        <v>0</v>
      </c>
      <c r="Y196" s="39">
        <v>0</v>
      </c>
      <c r="Z196" s="39">
        <v>0</v>
      </c>
      <c r="AA196" s="39">
        <v>0</v>
      </c>
      <c r="AB196" s="39">
        <v>0</v>
      </c>
      <c r="AC196" s="39">
        <v>0.01</v>
      </c>
      <c r="AD196" s="39">
        <v>0.01</v>
      </c>
      <c r="AE196" s="39">
        <v>0.01</v>
      </c>
      <c r="AF196" s="39">
        <v>0.02</v>
      </c>
      <c r="AG196" s="39">
        <v>0.03</v>
      </c>
      <c r="AH196" s="39">
        <v>0.03</v>
      </c>
      <c r="AI196" s="39">
        <v>0.04</v>
      </c>
      <c r="AJ196" s="39">
        <v>0.03</v>
      </c>
      <c r="AK196" s="39">
        <v>0.02</v>
      </c>
      <c r="AL196" s="39">
        <v>0.02</v>
      </c>
      <c r="AM196" s="39">
        <v>0.02</v>
      </c>
      <c r="AN196" s="39">
        <v>0.02</v>
      </c>
      <c r="AO196" s="39">
        <v>0.02</v>
      </c>
      <c r="AP196" s="39">
        <v>0.02</v>
      </c>
      <c r="AQ196" s="39">
        <v>0.01</v>
      </c>
      <c r="AR196" s="39">
        <v>0.01</v>
      </c>
    </row>
    <row r="197" spans="1:44">
      <c r="A197" s="12"/>
      <c r="B197" s="12"/>
      <c r="C197" s="8" t="s">
        <v>202</v>
      </c>
      <c r="D197" s="8"/>
      <c r="E197" s="34" t="s">
        <v>67</v>
      </c>
      <c r="F197" s="39">
        <v>0</v>
      </c>
      <c r="G197" s="39">
        <v>0</v>
      </c>
      <c r="H197" s="39">
        <v>0</v>
      </c>
      <c r="I197" s="39">
        <v>0</v>
      </c>
      <c r="J197" s="39">
        <v>0</v>
      </c>
      <c r="K197" s="39">
        <v>0</v>
      </c>
      <c r="L197" s="39">
        <v>0.04</v>
      </c>
      <c r="M197" s="39">
        <v>0.16</v>
      </c>
      <c r="N197" s="39">
        <v>0.13</v>
      </c>
      <c r="O197" s="39">
        <v>0.12</v>
      </c>
      <c r="P197" s="39">
        <v>0.13</v>
      </c>
      <c r="Q197" s="39">
        <v>0.04</v>
      </c>
      <c r="R197" s="39">
        <v>0</v>
      </c>
      <c r="S197" s="39">
        <v>0</v>
      </c>
      <c r="T197" s="39">
        <v>0</v>
      </c>
      <c r="U197" s="39">
        <v>0</v>
      </c>
      <c r="V197" s="39">
        <v>0</v>
      </c>
      <c r="W197" s="39">
        <v>0</v>
      </c>
      <c r="X197" s="39">
        <v>0</v>
      </c>
      <c r="Y197" s="39">
        <v>0</v>
      </c>
      <c r="Z197" s="39">
        <v>0</v>
      </c>
      <c r="AA197" s="39">
        <v>0</v>
      </c>
      <c r="AB197" s="39">
        <v>0</v>
      </c>
      <c r="AC197" s="39">
        <v>0</v>
      </c>
      <c r="AD197" s="39">
        <v>0</v>
      </c>
      <c r="AE197" s="39">
        <v>0</v>
      </c>
      <c r="AF197" s="39">
        <v>0</v>
      </c>
      <c r="AG197" s="39">
        <v>0</v>
      </c>
      <c r="AH197" s="39">
        <v>0</v>
      </c>
      <c r="AI197" s="39">
        <v>0</v>
      </c>
      <c r="AJ197" s="39">
        <v>0</v>
      </c>
      <c r="AK197" s="39">
        <v>0</v>
      </c>
      <c r="AL197" s="39">
        <v>0</v>
      </c>
      <c r="AM197" s="39">
        <v>0</v>
      </c>
      <c r="AN197" s="39">
        <v>0</v>
      </c>
      <c r="AO197" s="39">
        <v>0</v>
      </c>
      <c r="AP197" s="39">
        <v>0</v>
      </c>
      <c r="AQ197" s="39">
        <v>0</v>
      </c>
      <c r="AR197" s="39">
        <v>0</v>
      </c>
    </row>
    <row r="198" spans="1:44">
      <c r="A198" s="12"/>
      <c r="B198" s="37" t="s">
        <v>206</v>
      </c>
      <c r="C198" s="8"/>
      <c r="D198" s="8"/>
      <c r="E198" s="8"/>
      <c r="F198" s="39"/>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c r="AE198" s="39"/>
      <c r="AF198" s="39"/>
      <c r="AG198" s="39"/>
      <c r="AH198" s="39"/>
      <c r="AI198" s="39"/>
      <c r="AJ198" s="39"/>
      <c r="AK198" s="39"/>
      <c r="AL198" s="39"/>
      <c r="AM198" s="39"/>
      <c r="AN198" s="39"/>
      <c r="AO198" s="39"/>
      <c r="AP198" s="39"/>
      <c r="AQ198" s="39"/>
      <c r="AR198" s="39"/>
    </row>
    <row r="199" spans="1:44">
      <c r="A199" s="12"/>
      <c r="B199" s="12"/>
      <c r="C199" s="8"/>
      <c r="D199" s="8"/>
      <c r="E199" s="8"/>
      <c r="F199" s="43"/>
      <c r="G199" s="43"/>
      <c r="H199" s="43"/>
      <c r="I199" s="43"/>
      <c r="J199" s="43"/>
      <c r="K199" s="43"/>
      <c r="L199" s="43"/>
      <c r="M199" s="43"/>
      <c r="N199" s="43"/>
      <c r="O199" s="43"/>
      <c r="P199" s="43"/>
      <c r="Q199" s="43"/>
      <c r="R199" s="43"/>
      <c r="S199" s="43"/>
      <c r="T199" s="43"/>
      <c r="U199" s="43"/>
      <c r="V199" s="43"/>
      <c r="W199" s="43"/>
      <c r="X199" s="43"/>
      <c r="Y199" s="43"/>
      <c r="Z199" s="43"/>
      <c r="AA199" s="43"/>
      <c r="AB199" s="43"/>
      <c r="AC199" s="43"/>
      <c r="AD199" s="43"/>
      <c r="AE199" s="43"/>
      <c r="AF199" s="43"/>
      <c r="AG199" s="43"/>
      <c r="AH199" s="43"/>
      <c r="AI199" s="43"/>
      <c r="AJ199" s="43"/>
      <c r="AK199" s="43"/>
      <c r="AL199" s="43"/>
      <c r="AM199" s="43"/>
      <c r="AN199" s="43"/>
      <c r="AO199" s="43"/>
      <c r="AP199" s="43"/>
      <c r="AQ199" s="43"/>
      <c r="AR199" s="43"/>
    </row>
    <row r="200" spans="1:44">
      <c r="A200" s="30" t="s">
        <v>207</v>
      </c>
      <c r="B200" s="30"/>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c r="AF200" s="31"/>
      <c r="AG200" s="31"/>
      <c r="AH200" s="31"/>
      <c r="AI200" s="31"/>
      <c r="AJ200" s="31"/>
      <c r="AK200" s="31"/>
      <c r="AL200" s="31"/>
      <c r="AM200" s="31"/>
      <c r="AN200" s="31"/>
      <c r="AO200" s="31"/>
      <c r="AP200" s="31"/>
      <c r="AQ200" s="31"/>
      <c r="AR200" s="31"/>
    </row>
    <row r="201" spans="1:44">
      <c r="A201" s="32"/>
      <c r="B201" s="32"/>
      <c r="C201" s="32" t="s">
        <v>50</v>
      </c>
      <c r="D201" s="32"/>
      <c r="E201" s="32" t="s">
        <v>51</v>
      </c>
      <c r="F201" s="33">
        <v>2022</v>
      </c>
      <c r="G201" s="33">
        <v>2023</v>
      </c>
      <c r="H201" s="33">
        <v>2024</v>
      </c>
      <c r="I201" s="33">
        <v>2025</v>
      </c>
      <c r="J201" s="33">
        <v>2026</v>
      </c>
      <c r="K201" s="33">
        <v>2027</v>
      </c>
      <c r="L201" s="33">
        <v>2028</v>
      </c>
      <c r="M201" s="33">
        <v>2029</v>
      </c>
      <c r="N201" s="33">
        <v>2030</v>
      </c>
      <c r="O201" s="33">
        <v>2031</v>
      </c>
      <c r="P201" s="33">
        <v>2032</v>
      </c>
      <c r="Q201" s="33">
        <v>2033</v>
      </c>
      <c r="R201" s="33">
        <v>2034</v>
      </c>
      <c r="S201" s="33">
        <v>2035</v>
      </c>
      <c r="T201" s="33">
        <v>2036</v>
      </c>
      <c r="U201" s="33">
        <v>2037</v>
      </c>
      <c r="V201" s="33">
        <v>2038</v>
      </c>
      <c r="W201" s="33">
        <v>2039</v>
      </c>
      <c r="X201" s="33">
        <v>2040</v>
      </c>
      <c r="Y201" s="33">
        <v>2041</v>
      </c>
      <c r="Z201" s="33">
        <v>2042</v>
      </c>
      <c r="AA201" s="33">
        <v>2043</v>
      </c>
      <c r="AB201" s="33">
        <v>2044</v>
      </c>
      <c r="AC201" s="33">
        <v>2045</v>
      </c>
      <c r="AD201" s="33">
        <v>2046</v>
      </c>
      <c r="AE201" s="33">
        <v>2047</v>
      </c>
      <c r="AF201" s="33">
        <v>2048</v>
      </c>
      <c r="AG201" s="33">
        <v>2049</v>
      </c>
      <c r="AH201" s="33">
        <v>2050</v>
      </c>
      <c r="AI201" s="33">
        <v>2051</v>
      </c>
      <c r="AJ201" s="33">
        <v>2052</v>
      </c>
      <c r="AK201" s="33">
        <v>2053</v>
      </c>
      <c r="AL201" s="33">
        <v>2054</v>
      </c>
      <c r="AM201" s="33">
        <v>2055</v>
      </c>
      <c r="AN201" s="33">
        <v>2056</v>
      </c>
      <c r="AO201" s="33">
        <v>2057</v>
      </c>
      <c r="AP201" s="33">
        <v>2058</v>
      </c>
      <c r="AQ201" s="33">
        <v>2059</v>
      </c>
      <c r="AR201" s="33">
        <v>2060</v>
      </c>
    </row>
    <row r="202" spans="1:44">
      <c r="A202" s="12"/>
      <c r="B202" s="12" t="s">
        <v>208</v>
      </c>
      <c r="C202" s="8" t="s">
        <v>209</v>
      </c>
      <c r="D202" s="29"/>
      <c r="E202" s="34" t="s">
        <v>136</v>
      </c>
      <c r="F202" s="39">
        <v>9.16</v>
      </c>
      <c r="G202" s="39">
        <v>4.0599999999999996</v>
      </c>
      <c r="H202" s="39">
        <v>3.39</v>
      </c>
      <c r="I202" s="39">
        <v>3.26</v>
      </c>
      <c r="J202" s="39">
        <v>3.76</v>
      </c>
      <c r="K202" s="39">
        <v>3.96</v>
      </c>
      <c r="L202" s="39">
        <v>4.46</v>
      </c>
      <c r="M202" s="39">
        <v>4.49</v>
      </c>
      <c r="N202" s="39">
        <v>3.84</v>
      </c>
      <c r="O202" s="39">
        <v>4.21</v>
      </c>
      <c r="P202" s="39">
        <v>4.0199999999999996</v>
      </c>
      <c r="Q202" s="39">
        <v>3.96</v>
      </c>
      <c r="R202" s="39">
        <v>4.4400000000000004</v>
      </c>
      <c r="S202" s="39">
        <v>6.44</v>
      </c>
      <c r="T202" s="39">
        <v>6.81</v>
      </c>
      <c r="U202" s="39">
        <v>7.88</v>
      </c>
      <c r="V202" s="39">
        <v>9.94</v>
      </c>
      <c r="W202" s="39">
        <v>9.7899999999999991</v>
      </c>
      <c r="X202" s="39">
        <v>9.41</v>
      </c>
      <c r="Y202" s="39">
        <v>9.44</v>
      </c>
      <c r="Z202" s="39">
        <v>9.2799999999999994</v>
      </c>
      <c r="AA202" s="39">
        <v>8.58</v>
      </c>
      <c r="AB202" s="39">
        <v>8.35</v>
      </c>
      <c r="AC202" s="39">
        <v>8.3000000000000007</v>
      </c>
      <c r="AD202" s="39">
        <v>7.12</v>
      </c>
      <c r="AE202" s="39">
        <v>5.8</v>
      </c>
      <c r="AF202" s="39">
        <v>5.92</v>
      </c>
      <c r="AG202" s="39">
        <v>6.28</v>
      </c>
      <c r="AH202" s="39">
        <v>6.32</v>
      </c>
      <c r="AI202" s="39">
        <v>5.95</v>
      </c>
      <c r="AJ202" s="39">
        <v>4.25</v>
      </c>
      <c r="AK202" s="39">
        <v>4.43</v>
      </c>
      <c r="AL202" s="39">
        <v>3.69</v>
      </c>
      <c r="AM202" s="39">
        <v>4.1500000000000004</v>
      </c>
      <c r="AN202" s="39">
        <v>3.76</v>
      </c>
      <c r="AO202" s="39">
        <v>3.44</v>
      </c>
      <c r="AP202" s="39">
        <v>3.35</v>
      </c>
      <c r="AQ202" s="39">
        <v>2.86</v>
      </c>
      <c r="AR202" s="39">
        <v>3.79</v>
      </c>
    </row>
    <row r="203" spans="1:44">
      <c r="A203" s="12"/>
      <c r="B203" s="12"/>
      <c r="C203" s="8" t="s">
        <v>140</v>
      </c>
      <c r="D203" s="29"/>
      <c r="E203" s="34" t="s">
        <v>136</v>
      </c>
      <c r="F203" s="39">
        <v>16.149999999999999</v>
      </c>
      <c r="G203" s="39">
        <v>12.53</v>
      </c>
      <c r="H203" s="39">
        <v>10.48</v>
      </c>
      <c r="I203" s="39">
        <v>8.1</v>
      </c>
      <c r="J203" s="39">
        <v>6.86</v>
      </c>
      <c r="K203" s="39">
        <v>5.96</v>
      </c>
      <c r="L203" s="39">
        <v>4.9000000000000004</v>
      </c>
      <c r="M203" s="39">
        <v>4.26</v>
      </c>
      <c r="N203" s="39">
        <v>3.13</v>
      </c>
      <c r="O203" s="39">
        <v>3.48</v>
      </c>
      <c r="P203" s="39">
        <v>3.35</v>
      </c>
      <c r="Q203" s="39">
        <v>3.52</v>
      </c>
      <c r="R203" s="39">
        <v>3.41</v>
      </c>
      <c r="S203" s="39">
        <v>3.77</v>
      </c>
      <c r="T203" s="39">
        <v>4.47</v>
      </c>
      <c r="U203" s="39">
        <v>4.55</v>
      </c>
      <c r="V203" s="39">
        <v>3.4</v>
      </c>
      <c r="W203" s="39">
        <v>4.6900000000000004</v>
      </c>
      <c r="X203" s="39">
        <v>4.8099999999999996</v>
      </c>
      <c r="Y203" s="39">
        <v>5.51</v>
      </c>
      <c r="Z203" s="39">
        <v>5.77</v>
      </c>
      <c r="AA203" s="39">
        <v>6</v>
      </c>
      <c r="AB203" s="39">
        <v>6.07</v>
      </c>
      <c r="AC203" s="39">
        <v>6.44</v>
      </c>
      <c r="AD203" s="39">
        <v>6.26</v>
      </c>
      <c r="AE203" s="39">
        <v>5.44</v>
      </c>
      <c r="AF203" s="39">
        <v>3.96</v>
      </c>
      <c r="AG203" s="39">
        <v>3.41</v>
      </c>
      <c r="AH203" s="39">
        <v>3.13</v>
      </c>
      <c r="AI203" s="39">
        <v>3.24</v>
      </c>
      <c r="AJ203" s="39">
        <v>3.93</v>
      </c>
      <c r="AK203" s="39">
        <v>4.09</v>
      </c>
      <c r="AL203" s="39">
        <v>4.45</v>
      </c>
      <c r="AM203" s="39">
        <v>3.96</v>
      </c>
      <c r="AN203" s="39">
        <v>4.25</v>
      </c>
      <c r="AO203" s="39">
        <v>4.2</v>
      </c>
      <c r="AP203" s="39">
        <v>3.65</v>
      </c>
      <c r="AQ203" s="39">
        <v>3.42</v>
      </c>
      <c r="AR203" s="39">
        <v>2.12</v>
      </c>
    </row>
    <row r="204" spans="1:44">
      <c r="A204" s="12"/>
      <c r="B204" s="12"/>
      <c r="C204" s="8" t="s">
        <v>210</v>
      </c>
      <c r="D204" s="29"/>
      <c r="E204" s="34" t="s">
        <v>136</v>
      </c>
      <c r="F204" s="39">
        <v>10.9</v>
      </c>
      <c r="G204" s="39">
        <v>12.87</v>
      </c>
      <c r="H204" s="39">
        <v>11.53</v>
      </c>
      <c r="I204" s="39">
        <v>10.28</v>
      </c>
      <c r="J204" s="39">
        <v>9.5</v>
      </c>
      <c r="K204" s="39">
        <v>8.8800000000000008</v>
      </c>
      <c r="L204" s="39">
        <v>7.63</v>
      </c>
      <c r="M204" s="39">
        <v>6.71</v>
      </c>
      <c r="N204" s="39">
        <v>4.8899999999999997</v>
      </c>
      <c r="O204" s="39">
        <v>4.87</v>
      </c>
      <c r="P204" s="39">
        <v>4.0599999999999996</v>
      </c>
      <c r="Q204" s="39">
        <v>3.58</v>
      </c>
      <c r="R204" s="39">
        <v>3.44</v>
      </c>
      <c r="S204" s="39">
        <v>3.71</v>
      </c>
      <c r="T204" s="39">
        <v>3.04</v>
      </c>
      <c r="U204" s="39">
        <v>2.6</v>
      </c>
      <c r="V204" s="39">
        <v>3.69</v>
      </c>
      <c r="W204" s="39">
        <v>4.3</v>
      </c>
      <c r="X204" s="39">
        <v>4.17</v>
      </c>
      <c r="Y204" s="39">
        <v>3.64</v>
      </c>
      <c r="Z204" s="39">
        <v>3.43</v>
      </c>
      <c r="AA204" s="39">
        <v>3.07</v>
      </c>
      <c r="AB204" s="39">
        <v>2.5299999999999998</v>
      </c>
      <c r="AC204" s="39">
        <v>2.4900000000000002</v>
      </c>
      <c r="AD204" s="39">
        <v>2.77</v>
      </c>
      <c r="AE204" s="39">
        <v>3.64</v>
      </c>
      <c r="AF204" s="39">
        <v>2.61</v>
      </c>
      <c r="AG204" s="39">
        <v>1.68</v>
      </c>
      <c r="AH204" s="39">
        <v>1.31</v>
      </c>
      <c r="AI204" s="39">
        <v>1.38</v>
      </c>
      <c r="AJ204" s="39">
        <v>1.34</v>
      </c>
      <c r="AK204" s="39">
        <v>1.44</v>
      </c>
      <c r="AL204" s="39">
        <v>1.1399999999999999</v>
      </c>
      <c r="AM204" s="39">
        <v>1.28</v>
      </c>
      <c r="AN204" s="39">
        <v>0.94</v>
      </c>
      <c r="AO204" s="39">
        <v>1.19</v>
      </c>
      <c r="AP204" s="39">
        <v>1.62</v>
      </c>
      <c r="AQ204" s="39">
        <v>2.0299999999999998</v>
      </c>
      <c r="AR204" s="39">
        <v>2.08</v>
      </c>
    </row>
    <row r="205" spans="1:44">
      <c r="A205" s="12"/>
      <c r="B205" s="12"/>
      <c r="C205" s="8" t="s">
        <v>211</v>
      </c>
      <c r="D205" s="29"/>
      <c r="E205" s="34" t="s">
        <v>136</v>
      </c>
      <c r="F205" s="39">
        <v>20.45</v>
      </c>
      <c r="G205" s="39">
        <v>16.579999999999998</v>
      </c>
      <c r="H205" s="39">
        <v>19.48</v>
      </c>
      <c r="I205" s="39">
        <v>20.58</v>
      </c>
      <c r="J205" s="39">
        <v>19.61</v>
      </c>
      <c r="K205" s="39">
        <v>17.850000000000001</v>
      </c>
      <c r="L205" s="39">
        <v>16.440000000000001</v>
      </c>
      <c r="M205" s="39">
        <v>15.37</v>
      </c>
      <c r="N205" s="39">
        <v>12.77</v>
      </c>
      <c r="O205" s="39">
        <v>13.46</v>
      </c>
      <c r="P205" s="39">
        <v>11.77</v>
      </c>
      <c r="Q205" s="39">
        <v>10.29</v>
      </c>
      <c r="R205" s="39">
        <v>8.3800000000000008</v>
      </c>
      <c r="S205" s="39">
        <v>6.66</v>
      </c>
      <c r="T205" s="39">
        <v>6.86</v>
      </c>
      <c r="U205" s="39">
        <v>7.52</v>
      </c>
      <c r="V205" s="39">
        <v>7.95</v>
      </c>
      <c r="W205" s="39">
        <v>7.45</v>
      </c>
      <c r="X205" s="39">
        <v>7.23</v>
      </c>
      <c r="Y205" s="39">
        <v>7.2</v>
      </c>
      <c r="Z205" s="39">
        <v>7.31</v>
      </c>
      <c r="AA205" s="39">
        <v>6.25</v>
      </c>
      <c r="AB205" s="39">
        <v>5.28</v>
      </c>
      <c r="AC205" s="39">
        <v>4.74</v>
      </c>
      <c r="AD205" s="39">
        <v>3.73</v>
      </c>
      <c r="AE205" s="39">
        <v>3.65</v>
      </c>
      <c r="AF205" s="39">
        <v>3.89</v>
      </c>
      <c r="AG205" s="39">
        <v>3.54</v>
      </c>
      <c r="AH205" s="39">
        <v>2.74</v>
      </c>
      <c r="AI205" s="39">
        <v>2.65</v>
      </c>
      <c r="AJ205" s="39">
        <v>2.0499999999999998</v>
      </c>
      <c r="AK205" s="39">
        <v>2.25</v>
      </c>
      <c r="AL205" s="39">
        <v>2.13</v>
      </c>
      <c r="AM205" s="39">
        <v>2</v>
      </c>
      <c r="AN205" s="39">
        <v>1.67</v>
      </c>
      <c r="AO205" s="39">
        <v>1.36</v>
      </c>
      <c r="AP205" s="39">
        <v>1.36</v>
      </c>
      <c r="AQ205" s="39">
        <v>1.51</v>
      </c>
      <c r="AR205" s="39">
        <v>1.7</v>
      </c>
    </row>
    <row r="206" spans="1:44">
      <c r="A206" s="12"/>
      <c r="B206" s="12"/>
      <c r="C206" s="8" t="s">
        <v>212</v>
      </c>
      <c r="D206" s="29"/>
      <c r="E206" s="34" t="s">
        <v>136</v>
      </c>
      <c r="F206" s="39">
        <v>15.58</v>
      </c>
      <c r="G206" s="39">
        <v>16.75</v>
      </c>
      <c r="H206" s="39">
        <v>23.22</v>
      </c>
      <c r="I206" s="39">
        <v>27.44</v>
      </c>
      <c r="J206" s="39">
        <v>26.38</v>
      </c>
      <c r="K206" s="39">
        <v>25.08</v>
      </c>
      <c r="L206" s="39">
        <v>23.07</v>
      </c>
      <c r="M206" s="39">
        <v>21.07</v>
      </c>
      <c r="N206" s="39">
        <v>20.04</v>
      </c>
      <c r="O206" s="39">
        <v>19.62</v>
      </c>
      <c r="P206" s="39">
        <v>19.47</v>
      </c>
      <c r="Q206" s="39">
        <v>19.28</v>
      </c>
      <c r="R206" s="39">
        <v>17.62</v>
      </c>
      <c r="S206" s="39">
        <v>14.6</v>
      </c>
      <c r="T206" s="39">
        <v>14.36</v>
      </c>
      <c r="U206" s="39">
        <v>14.06</v>
      </c>
      <c r="V206" s="39">
        <v>13.47</v>
      </c>
      <c r="W206" s="39">
        <v>13.4</v>
      </c>
      <c r="X206" s="39">
        <v>12.82</v>
      </c>
      <c r="Y206" s="39">
        <v>11.84</v>
      </c>
      <c r="Z206" s="39">
        <v>10.96</v>
      </c>
      <c r="AA206" s="39">
        <v>10.65</v>
      </c>
      <c r="AB206" s="39">
        <v>11.25</v>
      </c>
      <c r="AC206" s="39">
        <v>11.38</v>
      </c>
      <c r="AD206" s="39">
        <v>10.51</v>
      </c>
      <c r="AE206" s="39">
        <v>8.8000000000000007</v>
      </c>
      <c r="AF206" s="39">
        <v>6.93</v>
      </c>
      <c r="AG206" s="39">
        <v>6.48</v>
      </c>
      <c r="AH206" s="39">
        <v>6.28</v>
      </c>
      <c r="AI206" s="39">
        <v>6.22</v>
      </c>
      <c r="AJ206" s="39">
        <v>5.55</v>
      </c>
      <c r="AK206" s="39">
        <v>5.69</v>
      </c>
      <c r="AL206" s="39">
        <v>5.14</v>
      </c>
      <c r="AM206" s="39">
        <v>5.18</v>
      </c>
      <c r="AN206" s="39">
        <v>4.6500000000000004</v>
      </c>
      <c r="AO206" s="39">
        <v>4.57</v>
      </c>
      <c r="AP206" s="39">
        <v>4.37</v>
      </c>
      <c r="AQ206" s="39">
        <v>4.17</v>
      </c>
      <c r="AR206" s="39">
        <v>3.66</v>
      </c>
    </row>
    <row r="207" spans="1:44">
      <c r="A207" s="12"/>
      <c r="B207" s="12"/>
      <c r="C207" s="8" t="s">
        <v>213</v>
      </c>
      <c r="D207" s="29"/>
      <c r="E207" s="34" t="s">
        <v>136</v>
      </c>
      <c r="F207" s="39">
        <v>27.76</v>
      </c>
      <c r="G207" s="39">
        <v>37.21</v>
      </c>
      <c r="H207" s="39">
        <v>31.9</v>
      </c>
      <c r="I207" s="39">
        <v>30.34</v>
      </c>
      <c r="J207" s="39">
        <v>33.9</v>
      </c>
      <c r="K207" s="39">
        <v>38.270000000000003</v>
      </c>
      <c r="L207" s="39">
        <v>43.5</v>
      </c>
      <c r="M207" s="39">
        <v>48.12</v>
      </c>
      <c r="N207" s="39">
        <v>55.33</v>
      </c>
      <c r="O207" s="39">
        <v>54.35</v>
      </c>
      <c r="P207" s="39">
        <v>57.34</v>
      </c>
      <c r="Q207" s="39">
        <v>59.37</v>
      </c>
      <c r="R207" s="39">
        <v>62.71</v>
      </c>
      <c r="S207" s="39">
        <v>64.819999999999993</v>
      </c>
      <c r="T207" s="39">
        <v>64.45</v>
      </c>
      <c r="U207" s="39">
        <v>63.4</v>
      </c>
      <c r="V207" s="39">
        <v>61.55</v>
      </c>
      <c r="W207" s="39">
        <v>60.35</v>
      </c>
      <c r="X207" s="39">
        <v>61.55</v>
      </c>
      <c r="Y207" s="39">
        <v>62.37</v>
      </c>
      <c r="Z207" s="39">
        <v>63.25</v>
      </c>
      <c r="AA207" s="39">
        <v>65.45</v>
      </c>
      <c r="AB207" s="39">
        <v>66.52</v>
      </c>
      <c r="AC207" s="39">
        <v>66.64</v>
      </c>
      <c r="AD207" s="39">
        <v>69.61</v>
      </c>
      <c r="AE207" s="39">
        <v>72.67</v>
      </c>
      <c r="AF207" s="39">
        <v>76.69</v>
      </c>
      <c r="AG207" s="39">
        <v>78.61</v>
      </c>
      <c r="AH207" s="39">
        <v>80.22</v>
      </c>
      <c r="AI207" s="39">
        <v>80.55</v>
      </c>
      <c r="AJ207" s="39">
        <v>82.87</v>
      </c>
      <c r="AK207" s="39">
        <v>82.09</v>
      </c>
      <c r="AL207" s="39">
        <v>83.45</v>
      </c>
      <c r="AM207" s="39">
        <v>83.43</v>
      </c>
      <c r="AN207" s="39">
        <v>84.72</v>
      </c>
      <c r="AO207" s="39">
        <v>85.23</v>
      </c>
      <c r="AP207" s="39">
        <v>85.65</v>
      </c>
      <c r="AQ207" s="39">
        <v>86</v>
      </c>
      <c r="AR207" s="39">
        <v>86.65</v>
      </c>
    </row>
    <row r="208" spans="1:44">
      <c r="A208" s="12"/>
      <c r="B208" s="12"/>
      <c r="C208" s="8"/>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row>
    <row r="209" spans="1:44">
      <c r="A209" s="32"/>
      <c r="B209" s="32"/>
      <c r="C209" s="32" t="s">
        <v>50</v>
      </c>
      <c r="D209" s="32"/>
      <c r="E209" s="32" t="s">
        <v>51</v>
      </c>
      <c r="F209" s="33">
        <v>2022</v>
      </c>
      <c r="G209" s="33">
        <v>2023</v>
      </c>
      <c r="H209" s="33">
        <v>2024</v>
      </c>
      <c r="I209" s="33">
        <v>2025</v>
      </c>
      <c r="J209" s="33">
        <v>2026</v>
      </c>
      <c r="K209" s="33">
        <v>2027</v>
      </c>
      <c r="L209" s="33">
        <v>2028</v>
      </c>
      <c r="M209" s="33">
        <v>2029</v>
      </c>
      <c r="N209" s="33">
        <v>2030</v>
      </c>
      <c r="O209" s="33">
        <v>2031</v>
      </c>
      <c r="P209" s="33">
        <v>2032</v>
      </c>
      <c r="Q209" s="33">
        <v>2033</v>
      </c>
      <c r="R209" s="33">
        <v>2034</v>
      </c>
      <c r="S209" s="33">
        <v>2035</v>
      </c>
      <c r="T209" s="33">
        <v>2036</v>
      </c>
      <c r="U209" s="33">
        <v>2037</v>
      </c>
      <c r="V209" s="33">
        <v>2038</v>
      </c>
      <c r="W209" s="33">
        <v>2039</v>
      </c>
      <c r="X209" s="33">
        <v>2040</v>
      </c>
      <c r="Y209" s="33">
        <v>2041</v>
      </c>
      <c r="Z209" s="33">
        <v>2042</v>
      </c>
      <c r="AA209" s="33">
        <v>2043</v>
      </c>
      <c r="AB209" s="33">
        <v>2044</v>
      </c>
      <c r="AC209" s="33">
        <v>2045</v>
      </c>
      <c r="AD209" s="33">
        <v>2046</v>
      </c>
      <c r="AE209" s="33">
        <v>2047</v>
      </c>
      <c r="AF209" s="33">
        <v>2048</v>
      </c>
      <c r="AG209" s="33">
        <v>2049</v>
      </c>
      <c r="AH209" s="33">
        <v>2050</v>
      </c>
      <c r="AI209" s="33">
        <v>2051</v>
      </c>
      <c r="AJ209" s="33">
        <v>2052</v>
      </c>
      <c r="AK209" s="33">
        <v>2053</v>
      </c>
      <c r="AL209" s="33">
        <v>2054</v>
      </c>
      <c r="AM209" s="33">
        <v>2055</v>
      </c>
      <c r="AN209" s="33">
        <v>2056</v>
      </c>
      <c r="AO209" s="33">
        <v>2057</v>
      </c>
      <c r="AP209" s="33">
        <v>2058</v>
      </c>
      <c r="AQ209" s="33">
        <v>2059</v>
      </c>
      <c r="AR209" s="33">
        <v>2060</v>
      </c>
    </row>
    <row r="210" spans="1:44">
      <c r="A210" s="12"/>
      <c r="B210" s="12" t="s">
        <v>214</v>
      </c>
      <c r="C210" s="8" t="s">
        <v>209</v>
      </c>
      <c r="D210" s="29"/>
      <c r="E210" s="34" t="s">
        <v>136</v>
      </c>
      <c r="F210" s="39">
        <v>19.100000000000001</v>
      </c>
      <c r="G210" s="39">
        <v>12.72</v>
      </c>
      <c r="H210" s="39">
        <v>4.0599999999999996</v>
      </c>
      <c r="I210" s="39">
        <v>1.68</v>
      </c>
      <c r="J210" s="39">
        <v>1.3</v>
      </c>
      <c r="K210" s="39">
        <v>1.55</v>
      </c>
      <c r="L210" s="39">
        <v>1.67</v>
      </c>
      <c r="M210" s="39">
        <v>1.88</v>
      </c>
      <c r="N210" s="39">
        <v>1.64</v>
      </c>
      <c r="O210" s="39">
        <v>1.62</v>
      </c>
      <c r="P210" s="39">
        <v>1.54</v>
      </c>
      <c r="Q210" s="39">
        <v>1.49</v>
      </c>
      <c r="R210" s="39">
        <v>1.5</v>
      </c>
      <c r="S210" s="39">
        <v>2.66</v>
      </c>
      <c r="T210" s="39">
        <v>2.68</v>
      </c>
      <c r="U210" s="39">
        <v>2.84</v>
      </c>
      <c r="V210" s="39">
        <v>4.29</v>
      </c>
      <c r="W210" s="39">
        <v>4.22</v>
      </c>
      <c r="X210" s="39">
        <v>3.06</v>
      </c>
      <c r="Y210" s="39">
        <v>2.92</v>
      </c>
      <c r="Z210" s="39">
        <v>2.42</v>
      </c>
      <c r="AA210" s="39">
        <v>1.28</v>
      </c>
      <c r="AB210" s="39">
        <v>0.47</v>
      </c>
      <c r="AC210" s="39">
        <v>0.38</v>
      </c>
      <c r="AD210" s="39">
        <v>0.36</v>
      </c>
      <c r="AE210" s="39">
        <v>0.37</v>
      </c>
      <c r="AF210" s="39">
        <v>0.82</v>
      </c>
      <c r="AG210" s="39">
        <v>0.87</v>
      </c>
      <c r="AH210" s="39">
        <v>1.08</v>
      </c>
      <c r="AI210" s="39">
        <v>0.9</v>
      </c>
      <c r="AJ210" s="39">
        <v>0.46</v>
      </c>
      <c r="AK210" s="39">
        <v>0.82</v>
      </c>
      <c r="AL210" s="39">
        <v>0.39</v>
      </c>
      <c r="AM210" s="39">
        <v>0.56999999999999995</v>
      </c>
      <c r="AN210" s="39">
        <v>0.5</v>
      </c>
      <c r="AO210" s="39">
        <v>0.32</v>
      </c>
      <c r="AP210" s="39">
        <v>0.22</v>
      </c>
      <c r="AQ210" s="39">
        <v>0.14000000000000001</v>
      </c>
      <c r="AR210" s="39">
        <v>0.27</v>
      </c>
    </row>
    <row r="211" spans="1:44">
      <c r="A211" s="12"/>
      <c r="B211" s="12"/>
      <c r="C211" s="8" t="s">
        <v>140</v>
      </c>
      <c r="D211" s="29"/>
      <c r="E211" s="34" t="s">
        <v>136</v>
      </c>
      <c r="F211" s="39">
        <v>12.96</v>
      </c>
      <c r="G211" s="39">
        <v>15.1</v>
      </c>
      <c r="H211" s="39">
        <v>5.44</v>
      </c>
      <c r="I211" s="39">
        <v>1.75</v>
      </c>
      <c r="J211" s="39">
        <v>1.4</v>
      </c>
      <c r="K211" s="39">
        <v>1.1000000000000001</v>
      </c>
      <c r="L211" s="39">
        <v>0.94</v>
      </c>
      <c r="M211" s="39">
        <v>0.94</v>
      </c>
      <c r="N211" s="39">
        <v>0.71</v>
      </c>
      <c r="O211" s="39">
        <v>0.66</v>
      </c>
      <c r="P211" s="39">
        <v>0.56000000000000005</v>
      </c>
      <c r="Q211" s="39">
        <v>0.54</v>
      </c>
      <c r="R211" s="39">
        <v>0.54</v>
      </c>
      <c r="S211" s="39">
        <v>0.91</v>
      </c>
      <c r="T211" s="39">
        <v>1.21</v>
      </c>
      <c r="U211" s="39">
        <v>1.8</v>
      </c>
      <c r="V211" s="39">
        <v>0.89</v>
      </c>
      <c r="W211" s="39">
        <v>1.06</v>
      </c>
      <c r="X211" s="39">
        <v>1.37</v>
      </c>
      <c r="Y211" s="39">
        <v>1.54</v>
      </c>
      <c r="Z211" s="39">
        <v>1.86</v>
      </c>
      <c r="AA211" s="39">
        <v>1.39</v>
      </c>
      <c r="AB211" s="39">
        <v>1.37</v>
      </c>
      <c r="AC211" s="39">
        <v>1</v>
      </c>
      <c r="AD211" s="39">
        <v>0.67</v>
      </c>
      <c r="AE211" s="39">
        <v>0.53</v>
      </c>
      <c r="AF211" s="39">
        <v>0.42</v>
      </c>
      <c r="AG211" s="39">
        <v>0.55000000000000004</v>
      </c>
      <c r="AH211" s="39">
        <v>0.35</v>
      </c>
      <c r="AI211" s="39">
        <v>0.42</v>
      </c>
      <c r="AJ211" s="39">
        <v>0.22</v>
      </c>
      <c r="AK211" s="39">
        <v>0.19</v>
      </c>
      <c r="AL211" s="39">
        <v>0.26</v>
      </c>
      <c r="AM211" s="39">
        <v>0.14000000000000001</v>
      </c>
      <c r="AN211" s="39">
        <v>0.09</v>
      </c>
      <c r="AO211" s="39">
        <v>0.14000000000000001</v>
      </c>
      <c r="AP211" s="39">
        <v>0.09</v>
      </c>
      <c r="AQ211" s="39">
        <v>0.1</v>
      </c>
      <c r="AR211" s="39">
        <v>0.22</v>
      </c>
    </row>
    <row r="212" spans="1:44">
      <c r="A212" s="12"/>
      <c r="B212" s="12"/>
      <c r="C212" s="8" t="s">
        <v>210</v>
      </c>
      <c r="D212" s="29"/>
      <c r="E212" s="34" t="s">
        <v>136</v>
      </c>
      <c r="F212" s="39">
        <v>9.25</v>
      </c>
      <c r="G212" s="39">
        <v>12.07</v>
      </c>
      <c r="H212" s="39">
        <v>5.03</v>
      </c>
      <c r="I212" s="39">
        <v>1.86</v>
      </c>
      <c r="J212" s="39">
        <v>0.97</v>
      </c>
      <c r="K212" s="39">
        <v>0.78</v>
      </c>
      <c r="L212" s="39">
        <v>0.68</v>
      </c>
      <c r="M212" s="39">
        <v>0.72</v>
      </c>
      <c r="N212" s="39">
        <v>0.67</v>
      </c>
      <c r="O212" s="39">
        <v>0.56999999999999995</v>
      </c>
      <c r="P212" s="39">
        <v>0.48</v>
      </c>
      <c r="Q212" s="39">
        <v>0.5</v>
      </c>
      <c r="R212" s="39">
        <v>0.51</v>
      </c>
      <c r="S212" s="39">
        <v>0.78</v>
      </c>
      <c r="T212" s="39">
        <v>0.88</v>
      </c>
      <c r="U212" s="39">
        <v>0.68</v>
      </c>
      <c r="V212" s="39">
        <v>0.55000000000000004</v>
      </c>
      <c r="W212" s="39">
        <v>1.2</v>
      </c>
      <c r="X212" s="39">
        <v>0.84</v>
      </c>
      <c r="Y212" s="39">
        <v>0.9</v>
      </c>
      <c r="Z212" s="39">
        <v>0.87</v>
      </c>
      <c r="AA212" s="39">
        <v>1.2</v>
      </c>
      <c r="AB212" s="39">
        <v>1.05</v>
      </c>
      <c r="AC212" s="39">
        <v>0.78</v>
      </c>
      <c r="AD212" s="39">
        <v>0.49</v>
      </c>
      <c r="AE212" s="39">
        <v>0.45</v>
      </c>
      <c r="AF212" s="39">
        <v>0.38</v>
      </c>
      <c r="AG212" s="39">
        <v>0.5</v>
      </c>
      <c r="AH212" s="39">
        <v>0.31</v>
      </c>
      <c r="AI212" s="39">
        <v>0.15</v>
      </c>
      <c r="AJ212" s="39">
        <v>0.24</v>
      </c>
      <c r="AK212" s="39">
        <v>0.15</v>
      </c>
      <c r="AL212" s="39">
        <v>0.19</v>
      </c>
      <c r="AM212" s="39">
        <v>0.19</v>
      </c>
      <c r="AN212" s="39">
        <v>0.04</v>
      </c>
      <c r="AO212" s="39">
        <v>0.06</v>
      </c>
      <c r="AP212" s="39">
        <v>0.15</v>
      </c>
      <c r="AQ212" s="39">
        <v>0.06</v>
      </c>
      <c r="AR212" s="39">
        <v>7.0000000000000007E-2</v>
      </c>
    </row>
    <row r="213" spans="1:44">
      <c r="A213" s="12"/>
      <c r="B213" s="12"/>
      <c r="C213" s="8" t="s">
        <v>211</v>
      </c>
      <c r="D213" s="29"/>
      <c r="E213" s="34" t="s">
        <v>136</v>
      </c>
      <c r="F213" s="39">
        <v>10.46</v>
      </c>
      <c r="G213" s="39">
        <v>15.5</v>
      </c>
      <c r="H213" s="39">
        <v>11.94</v>
      </c>
      <c r="I213" s="39">
        <v>3.13</v>
      </c>
      <c r="J213" s="39">
        <v>1.45</v>
      </c>
      <c r="K213" s="39">
        <v>1.26</v>
      </c>
      <c r="L213" s="39">
        <v>1.1200000000000001</v>
      </c>
      <c r="M213" s="39">
        <v>0.93</v>
      </c>
      <c r="N213" s="39">
        <v>0.64</v>
      </c>
      <c r="O213" s="39">
        <v>0.94</v>
      </c>
      <c r="P213" s="39">
        <v>0.84</v>
      </c>
      <c r="Q213" s="39">
        <v>0.75</v>
      </c>
      <c r="R213" s="39">
        <v>0.74</v>
      </c>
      <c r="S213" s="39">
        <v>1.1200000000000001</v>
      </c>
      <c r="T213" s="39">
        <v>0.89</v>
      </c>
      <c r="U213" s="39">
        <v>0.69</v>
      </c>
      <c r="V213" s="39">
        <v>2.16</v>
      </c>
      <c r="W213" s="39">
        <v>2.25</v>
      </c>
      <c r="X213" s="39">
        <v>1.72</v>
      </c>
      <c r="Y213" s="39">
        <v>1.78</v>
      </c>
      <c r="Z213" s="39">
        <v>1.53</v>
      </c>
      <c r="AA213" s="39">
        <v>1.44</v>
      </c>
      <c r="AB213" s="39">
        <v>1.58</v>
      </c>
      <c r="AC213" s="39">
        <v>1.27</v>
      </c>
      <c r="AD213" s="39">
        <v>0.97</v>
      </c>
      <c r="AE213" s="39">
        <v>0.53</v>
      </c>
      <c r="AF213" s="39">
        <v>0.56000000000000005</v>
      </c>
      <c r="AG213" s="39">
        <v>0.66</v>
      </c>
      <c r="AH213" s="39">
        <v>0.57999999999999996</v>
      </c>
      <c r="AI213" s="39">
        <v>0.51</v>
      </c>
      <c r="AJ213" s="39">
        <v>0.18</v>
      </c>
      <c r="AK213" s="39">
        <v>0.37</v>
      </c>
      <c r="AL213" s="39">
        <v>0.17</v>
      </c>
      <c r="AM213" s="39">
        <v>0.33</v>
      </c>
      <c r="AN213" s="39">
        <v>0.2</v>
      </c>
      <c r="AO213" s="39">
        <v>0.21</v>
      </c>
      <c r="AP213" s="39">
        <v>0.24</v>
      </c>
      <c r="AQ213" s="39">
        <v>0.22</v>
      </c>
      <c r="AR213" s="39">
        <v>0.12</v>
      </c>
    </row>
    <row r="214" spans="1:44">
      <c r="A214" s="12"/>
      <c r="B214" s="12"/>
      <c r="C214" s="8" t="s">
        <v>212</v>
      </c>
      <c r="D214" s="29"/>
      <c r="E214" s="34" t="s">
        <v>136</v>
      </c>
      <c r="F214" s="39">
        <v>7.94</v>
      </c>
      <c r="G214" s="39">
        <v>13.08</v>
      </c>
      <c r="H214" s="39">
        <v>16.62</v>
      </c>
      <c r="I214" s="39">
        <v>5.68</v>
      </c>
      <c r="J214" s="39">
        <v>2.2200000000000002</v>
      </c>
      <c r="K214" s="39">
        <v>1.77</v>
      </c>
      <c r="L214" s="39">
        <v>1.28</v>
      </c>
      <c r="M214" s="39">
        <v>1.22</v>
      </c>
      <c r="N214" s="39">
        <v>1.1200000000000001</v>
      </c>
      <c r="O214" s="39">
        <v>1.26</v>
      </c>
      <c r="P214" s="39">
        <v>1.1000000000000001</v>
      </c>
      <c r="Q214" s="39">
        <v>0.96</v>
      </c>
      <c r="R214" s="39">
        <v>1.2</v>
      </c>
      <c r="S214" s="39">
        <v>0.88</v>
      </c>
      <c r="T214" s="39">
        <v>0.98</v>
      </c>
      <c r="U214" s="39">
        <v>1.38</v>
      </c>
      <c r="V214" s="39">
        <v>1.55</v>
      </c>
      <c r="W214" s="39">
        <v>0.57999999999999996</v>
      </c>
      <c r="X214" s="39">
        <v>1.92</v>
      </c>
      <c r="Y214" s="39">
        <v>1.75</v>
      </c>
      <c r="Z214" s="39">
        <v>1.88</v>
      </c>
      <c r="AA214" s="39">
        <v>1.87</v>
      </c>
      <c r="AB214" s="39">
        <v>1.73</v>
      </c>
      <c r="AC214" s="39">
        <v>2.02</v>
      </c>
      <c r="AD214" s="39">
        <v>1.29</v>
      </c>
      <c r="AE214" s="39">
        <v>0.84</v>
      </c>
      <c r="AF214" s="39">
        <v>0.89</v>
      </c>
      <c r="AG214" s="39">
        <v>1.07</v>
      </c>
      <c r="AH214" s="39">
        <v>1.1200000000000001</v>
      </c>
      <c r="AI214" s="39">
        <v>0.79</v>
      </c>
      <c r="AJ214" s="39">
        <v>0.33</v>
      </c>
      <c r="AK214" s="39">
        <v>0.39</v>
      </c>
      <c r="AL214" s="39">
        <v>0.31</v>
      </c>
      <c r="AM214" s="39">
        <v>0.45</v>
      </c>
      <c r="AN214" s="39">
        <v>0.47</v>
      </c>
      <c r="AO214" s="39">
        <v>0.31</v>
      </c>
      <c r="AP214" s="39">
        <v>0.25</v>
      </c>
      <c r="AQ214" s="39">
        <v>0.14000000000000001</v>
      </c>
      <c r="AR214" s="39">
        <v>0.09</v>
      </c>
    </row>
    <row r="215" spans="1:44">
      <c r="A215" s="12"/>
      <c r="B215" s="12"/>
      <c r="C215" s="8" t="s">
        <v>213</v>
      </c>
      <c r="D215" s="29"/>
      <c r="E215" s="34" t="s">
        <v>136</v>
      </c>
      <c r="F215" s="39">
        <v>40.29</v>
      </c>
      <c r="G215" s="39">
        <v>31.52</v>
      </c>
      <c r="H215" s="39">
        <v>56.9</v>
      </c>
      <c r="I215" s="39">
        <v>85.9</v>
      </c>
      <c r="J215" s="39">
        <v>92.67</v>
      </c>
      <c r="K215" s="39">
        <v>93.54</v>
      </c>
      <c r="L215" s="39">
        <v>94.31</v>
      </c>
      <c r="M215" s="39">
        <v>94.3</v>
      </c>
      <c r="N215" s="39">
        <v>95.22</v>
      </c>
      <c r="O215" s="39">
        <v>94.95</v>
      </c>
      <c r="P215" s="39">
        <v>95.49</v>
      </c>
      <c r="Q215" s="39">
        <v>95.76</v>
      </c>
      <c r="R215" s="39">
        <v>95.51</v>
      </c>
      <c r="S215" s="39">
        <v>93.64</v>
      </c>
      <c r="T215" s="39">
        <v>93.36</v>
      </c>
      <c r="U215" s="39">
        <v>92.6</v>
      </c>
      <c r="V215" s="39">
        <v>90.56</v>
      </c>
      <c r="W215" s="39">
        <v>90.68</v>
      </c>
      <c r="X215" s="39">
        <v>91.09</v>
      </c>
      <c r="Y215" s="39">
        <v>91.11</v>
      </c>
      <c r="Z215" s="39">
        <v>91.44</v>
      </c>
      <c r="AA215" s="39">
        <v>92.81</v>
      </c>
      <c r="AB215" s="39">
        <v>93.81</v>
      </c>
      <c r="AC215" s="39">
        <v>94.55</v>
      </c>
      <c r="AD215" s="39">
        <v>96.22</v>
      </c>
      <c r="AE215" s="39">
        <v>97.29</v>
      </c>
      <c r="AF215" s="39">
        <v>96.94</v>
      </c>
      <c r="AG215" s="39">
        <v>96.34</v>
      </c>
      <c r="AH215" s="39">
        <v>96.55</v>
      </c>
      <c r="AI215" s="39">
        <v>97.23</v>
      </c>
      <c r="AJ215" s="39">
        <v>98.58</v>
      </c>
      <c r="AK215" s="39">
        <v>98.07</v>
      </c>
      <c r="AL215" s="39">
        <v>98.67</v>
      </c>
      <c r="AM215" s="39">
        <v>98.33</v>
      </c>
      <c r="AN215" s="39">
        <v>98.71</v>
      </c>
      <c r="AO215" s="39">
        <v>98.96</v>
      </c>
      <c r="AP215" s="39">
        <v>99.06</v>
      </c>
      <c r="AQ215" s="39">
        <v>99.34</v>
      </c>
      <c r="AR215" s="39">
        <v>99.23</v>
      </c>
    </row>
    <row r="216" spans="1:44">
      <c r="A216" s="12"/>
      <c r="B216" s="12"/>
      <c r="C216" s="8"/>
      <c r="D216" s="29"/>
      <c r="E216" s="34"/>
      <c r="F216" s="39"/>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c r="AE216" s="39"/>
      <c r="AF216" s="39"/>
      <c r="AG216" s="39"/>
      <c r="AH216" s="39"/>
      <c r="AI216" s="39"/>
      <c r="AJ216" s="39"/>
      <c r="AK216" s="39"/>
      <c r="AL216" s="39"/>
      <c r="AM216" s="39"/>
      <c r="AN216" s="39"/>
      <c r="AO216" s="39"/>
      <c r="AP216" s="39"/>
      <c r="AQ216" s="39"/>
      <c r="AR216" s="39"/>
    </row>
    <row r="217" spans="1:44">
      <c r="A217" s="30" t="s">
        <v>215</v>
      </c>
      <c r="B217" s="30"/>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c r="AF217" s="31"/>
      <c r="AG217" s="31"/>
      <c r="AH217" s="31"/>
      <c r="AI217" s="31"/>
      <c r="AJ217" s="31"/>
      <c r="AK217" s="31"/>
      <c r="AL217" s="31"/>
      <c r="AM217" s="31"/>
      <c r="AN217" s="31"/>
      <c r="AO217" s="31"/>
      <c r="AP217" s="31"/>
      <c r="AQ217" s="31"/>
      <c r="AR217" s="31"/>
    </row>
    <row r="218" spans="1:44">
      <c r="A218" s="32"/>
      <c r="B218" s="32"/>
      <c r="C218" s="32" t="s">
        <v>50</v>
      </c>
      <c r="D218" s="32"/>
      <c r="E218" s="32" t="s">
        <v>51</v>
      </c>
      <c r="F218" s="33">
        <v>2022</v>
      </c>
      <c r="G218" s="33">
        <v>2023</v>
      </c>
      <c r="H218" s="33">
        <v>2024</v>
      </c>
      <c r="I218" s="33">
        <v>2025</v>
      </c>
      <c r="J218" s="33">
        <v>2026</v>
      </c>
      <c r="K218" s="33">
        <v>2027</v>
      </c>
      <c r="L218" s="33">
        <v>2028</v>
      </c>
      <c r="M218" s="33">
        <v>2029</v>
      </c>
      <c r="N218" s="33">
        <v>2030</v>
      </c>
      <c r="O218" s="33">
        <v>2031</v>
      </c>
      <c r="P218" s="33">
        <v>2032</v>
      </c>
      <c r="Q218" s="33">
        <v>2033</v>
      </c>
      <c r="R218" s="33">
        <v>2034</v>
      </c>
      <c r="S218" s="33">
        <v>2035</v>
      </c>
      <c r="T218" s="33">
        <v>2036</v>
      </c>
      <c r="U218" s="33">
        <v>2037</v>
      </c>
      <c r="V218" s="33">
        <v>2038</v>
      </c>
      <c r="W218" s="33">
        <v>2039</v>
      </c>
      <c r="X218" s="33">
        <v>2040</v>
      </c>
      <c r="Y218" s="33">
        <v>2041</v>
      </c>
      <c r="Z218" s="33">
        <v>2042</v>
      </c>
      <c r="AA218" s="33">
        <v>2043</v>
      </c>
      <c r="AB218" s="33">
        <v>2044</v>
      </c>
      <c r="AC218" s="33">
        <v>2045</v>
      </c>
      <c r="AD218" s="33">
        <v>2046</v>
      </c>
      <c r="AE218" s="33">
        <v>2047</v>
      </c>
      <c r="AF218" s="33">
        <v>2048</v>
      </c>
      <c r="AG218" s="33">
        <v>2049</v>
      </c>
      <c r="AH218" s="33">
        <v>2050</v>
      </c>
      <c r="AI218" s="33">
        <v>2051</v>
      </c>
      <c r="AJ218" s="33">
        <v>2052</v>
      </c>
      <c r="AK218" s="33">
        <v>2053</v>
      </c>
      <c r="AL218" s="33">
        <v>2054</v>
      </c>
      <c r="AM218" s="33">
        <v>2055</v>
      </c>
      <c r="AN218" s="33">
        <v>2056</v>
      </c>
      <c r="AO218" s="33">
        <v>2057</v>
      </c>
      <c r="AP218" s="33">
        <v>2058</v>
      </c>
      <c r="AQ218" s="33">
        <v>2059</v>
      </c>
      <c r="AR218" s="33">
        <v>2060</v>
      </c>
    </row>
    <row r="219" spans="1:44">
      <c r="A219" s="12"/>
      <c r="B219" s="12" t="s">
        <v>216</v>
      </c>
      <c r="C219" s="8" t="s">
        <v>217</v>
      </c>
      <c r="D219" s="29"/>
      <c r="E219" s="34" t="s">
        <v>218</v>
      </c>
      <c r="F219" s="51">
        <v>1.6635986405404224</v>
      </c>
      <c r="G219" s="51">
        <v>1.4689164662026151</v>
      </c>
      <c r="H219" s="51">
        <v>1.318265903873814</v>
      </c>
      <c r="I219" s="51">
        <v>1.2347603377425032</v>
      </c>
      <c r="J219" s="51">
        <v>1.2206948943731875</v>
      </c>
      <c r="K219" s="51">
        <v>1.3675234860601682</v>
      </c>
      <c r="L219" s="51">
        <v>1.4854854602935437</v>
      </c>
      <c r="M219" s="51">
        <v>1.5427707567852229</v>
      </c>
      <c r="N219" s="51">
        <v>1.6070740027386146</v>
      </c>
      <c r="O219" s="51">
        <v>1.7178679063198563</v>
      </c>
      <c r="P219" s="51">
        <v>1.7716560535811083</v>
      </c>
      <c r="Q219" s="51">
        <v>1.8112793369542302</v>
      </c>
      <c r="R219" s="51">
        <v>1.8199923568894802</v>
      </c>
      <c r="S219" s="51">
        <v>1.9008278630143318</v>
      </c>
      <c r="T219" s="51">
        <v>2.0541903541750099</v>
      </c>
      <c r="U219" s="51">
        <v>2.1502799685604104</v>
      </c>
      <c r="V219" s="51">
        <v>2.3161612117587405</v>
      </c>
      <c r="W219" s="51">
        <v>2.4557917238610321</v>
      </c>
      <c r="X219" s="51">
        <v>2.5554931429164705</v>
      </c>
      <c r="Y219" s="51">
        <v>2.6481621000298308</v>
      </c>
      <c r="Z219" s="51">
        <v>2.7307229115955134</v>
      </c>
      <c r="AA219" s="51">
        <v>2.7916247378250389</v>
      </c>
      <c r="AB219" s="51">
        <v>2.9649659391968632</v>
      </c>
      <c r="AC219" s="51">
        <v>3.0129540002888646</v>
      </c>
      <c r="AD219" s="51">
        <v>3.0672011932268548</v>
      </c>
      <c r="AE219" s="51">
        <v>3.1352150945709951</v>
      </c>
      <c r="AF219" s="51">
        <v>3.1509378237818555</v>
      </c>
      <c r="AG219" s="51">
        <v>3.0924464486422703</v>
      </c>
      <c r="AH219" s="51">
        <v>3.0962966815774764</v>
      </c>
      <c r="AI219" s="51">
        <v>3.1334087777363275</v>
      </c>
      <c r="AJ219" s="51">
        <v>3.1883040082262784</v>
      </c>
      <c r="AK219" s="51">
        <v>3.1766732946003446</v>
      </c>
      <c r="AL219" s="51">
        <v>3.1894799778895266</v>
      </c>
      <c r="AM219" s="51">
        <v>3.2724492837249728</v>
      </c>
      <c r="AN219" s="51">
        <v>3.5088980457060086</v>
      </c>
      <c r="AO219" s="51">
        <v>3.5121380624777081</v>
      </c>
      <c r="AP219" s="51">
        <v>3.6737282579029436</v>
      </c>
      <c r="AQ219" s="51">
        <v>3.6914303308119973</v>
      </c>
      <c r="AR219" s="51">
        <v>3.7848379609763527</v>
      </c>
    </row>
    <row r="220" spans="1:44">
      <c r="A220" s="12"/>
      <c r="B220" s="12"/>
      <c r="C220" s="8" t="s">
        <v>219</v>
      </c>
      <c r="D220" s="29"/>
      <c r="E220" s="34" t="s">
        <v>218</v>
      </c>
      <c r="F220" s="51">
        <v>0.40089279999999999</v>
      </c>
      <c r="G220" s="51">
        <v>0.89289760000000007</v>
      </c>
      <c r="H220" s="51">
        <v>0.97785954000000008</v>
      </c>
      <c r="I220" s="51">
        <v>1.49927631861</v>
      </c>
      <c r="J220" s="51">
        <v>0.88194092605762686</v>
      </c>
      <c r="K220" s="51">
        <v>1.1568888259465873</v>
      </c>
      <c r="L220" s="51">
        <v>0.70893941857978593</v>
      </c>
      <c r="M220" s="51">
        <v>2.4848691748153788</v>
      </c>
      <c r="N220" s="51">
        <v>2.3814748607646012</v>
      </c>
      <c r="O220" s="51">
        <v>3.4666278692304027</v>
      </c>
      <c r="P220" s="51">
        <v>4.069679881825266</v>
      </c>
      <c r="Q220" s="51">
        <v>4.5992556304593393</v>
      </c>
      <c r="R220" s="51">
        <v>5.164292748965984</v>
      </c>
      <c r="S220" s="51">
        <v>6.0846273886124447</v>
      </c>
      <c r="T220" s="51">
        <v>6.5952638931121257</v>
      </c>
      <c r="U220" s="51">
        <v>6.8619795100780419</v>
      </c>
      <c r="V220" s="51">
        <v>2.0863373666862919</v>
      </c>
      <c r="W220" s="51">
        <v>1.9760863061383178</v>
      </c>
      <c r="X220" s="51">
        <v>6.0703821924100927</v>
      </c>
      <c r="Y220" s="51">
        <v>6.1876109430349846</v>
      </c>
      <c r="Z220" s="51">
        <v>8.1160232886351444</v>
      </c>
      <c r="AA220" s="51">
        <v>8.2758888382289726</v>
      </c>
      <c r="AB220" s="51">
        <v>7.4578709074309151</v>
      </c>
      <c r="AC220" s="51">
        <v>7.5493947022539709</v>
      </c>
      <c r="AD220" s="51">
        <v>6.4011376709029033</v>
      </c>
      <c r="AE220" s="51">
        <v>6.4429519343232098</v>
      </c>
      <c r="AF220" s="51">
        <v>1.3602985702374597</v>
      </c>
      <c r="AG220" s="51">
        <v>1.3387158758850333</v>
      </c>
      <c r="AH220" s="51">
        <v>1.3131860121519394</v>
      </c>
      <c r="AI220" s="51">
        <v>1.6771484836618487</v>
      </c>
      <c r="AJ220" s="51">
        <v>1.5099197471595567</v>
      </c>
      <c r="AK220" s="51">
        <v>1.4534439912621011</v>
      </c>
      <c r="AL220" s="51">
        <v>5.045151966014509</v>
      </c>
      <c r="AM220" s="51">
        <v>4.9270229469086324</v>
      </c>
      <c r="AN220" s="51">
        <v>1.3281257828272461</v>
      </c>
      <c r="AO220" s="51">
        <v>1.1891931442985464</v>
      </c>
      <c r="AP220" s="51">
        <v>3.0181814581530166</v>
      </c>
      <c r="AQ220" s="51">
        <v>2.9963994184898506</v>
      </c>
      <c r="AR220" s="51">
        <v>2.8422018869239869</v>
      </c>
    </row>
    <row r="221" spans="1:44">
      <c r="A221" s="12"/>
      <c r="B221" s="12"/>
      <c r="C221" s="8" t="s">
        <v>220</v>
      </c>
      <c r="D221" s="29"/>
      <c r="E221" s="34" t="s">
        <v>218</v>
      </c>
      <c r="F221" s="51">
        <v>1.6152625371984723</v>
      </c>
      <c r="G221" s="51">
        <v>1.6845160451770189</v>
      </c>
      <c r="H221" s="51">
        <v>2.0744055754294797</v>
      </c>
      <c r="I221" s="51">
        <v>2.476407891232034</v>
      </c>
      <c r="J221" s="51">
        <v>2.8566197583450026</v>
      </c>
      <c r="K221" s="51">
        <v>3.3070295574421147</v>
      </c>
      <c r="L221" s="51">
        <v>3.6882809734891007</v>
      </c>
      <c r="M221" s="51">
        <v>3.9835584908977379</v>
      </c>
      <c r="N221" s="51">
        <v>4.4600141774445925</v>
      </c>
      <c r="O221" s="51">
        <v>4.4418077576767532</v>
      </c>
      <c r="P221" s="51">
        <v>4.7697016243496195</v>
      </c>
      <c r="Q221" s="51">
        <v>5.1851512040608965</v>
      </c>
      <c r="R221" s="51">
        <v>5.7710252520732901</v>
      </c>
      <c r="S221" s="51">
        <v>5.7703541624582551</v>
      </c>
      <c r="T221" s="51">
        <v>6.1159047973548377</v>
      </c>
      <c r="U221" s="51">
        <v>6.2887216278145894</v>
      </c>
      <c r="V221" s="51">
        <v>6.2525193482742178</v>
      </c>
      <c r="W221" s="51">
        <v>6.3232723070412984</v>
      </c>
      <c r="X221" s="51">
        <v>6.4115081646095975</v>
      </c>
      <c r="Y221" s="51">
        <v>6.5362397549971973</v>
      </c>
      <c r="Z221" s="51">
        <v>6.6072284242774675</v>
      </c>
      <c r="AA221" s="51">
        <v>6.7448129670935684</v>
      </c>
      <c r="AB221" s="51">
        <v>6.8503360124938473</v>
      </c>
      <c r="AC221" s="51">
        <v>6.847482401439275</v>
      </c>
      <c r="AD221" s="51">
        <v>7.0322937578281639</v>
      </c>
      <c r="AE221" s="51">
        <v>7.3334801078266958</v>
      </c>
      <c r="AF221" s="51">
        <v>7.5864132508928366</v>
      </c>
      <c r="AG221" s="51">
        <v>7.7202783056574127</v>
      </c>
      <c r="AH221" s="51">
        <v>7.8163378045934504</v>
      </c>
      <c r="AI221" s="51">
        <v>7.6474798875322882</v>
      </c>
      <c r="AJ221" s="51">
        <v>7.6012899377822061</v>
      </c>
      <c r="AK221" s="51">
        <v>7.54329164921936</v>
      </c>
      <c r="AL221" s="51">
        <v>7.4266319465809447</v>
      </c>
      <c r="AM221" s="51">
        <v>7.304899501334897</v>
      </c>
      <c r="AN221" s="51">
        <v>7.180055732806248</v>
      </c>
      <c r="AO221" s="51">
        <v>7.0783692744232036</v>
      </c>
      <c r="AP221" s="51">
        <v>6.9828877302428118</v>
      </c>
      <c r="AQ221" s="51">
        <v>6.9259904263394603</v>
      </c>
      <c r="AR221" s="51">
        <v>6.8184525805040348</v>
      </c>
    </row>
    <row r="222" spans="1:44">
      <c r="A222" s="12"/>
      <c r="B222" s="12"/>
      <c r="C222" s="8" t="s">
        <v>221</v>
      </c>
      <c r="D222" s="29"/>
      <c r="E222" s="34" t="s">
        <v>218</v>
      </c>
      <c r="F222" s="51">
        <v>3.0840159209999998</v>
      </c>
      <c r="G222" s="51">
        <v>3.1923057528645735</v>
      </c>
      <c r="H222" s="51">
        <v>3.3094763795481104</v>
      </c>
      <c r="I222" s="51">
        <v>3.5241670468986439</v>
      </c>
      <c r="J222" s="51">
        <v>3.5651363489757277</v>
      </c>
      <c r="K222" s="51">
        <v>3.6396295514386461</v>
      </c>
      <c r="L222" s="51">
        <v>3.6915007616562305</v>
      </c>
      <c r="M222" s="51">
        <v>3.8040419342116105</v>
      </c>
      <c r="N222" s="51">
        <v>3.9239536751515689</v>
      </c>
      <c r="O222" s="51">
        <v>4.0514104898986432</v>
      </c>
      <c r="P222" s="51">
        <v>4.122839299013048</v>
      </c>
      <c r="Q222" s="51">
        <v>4.2864952890356944</v>
      </c>
      <c r="R222" s="51">
        <v>4.3539794715645046</v>
      </c>
      <c r="S222" s="51">
        <v>4.4457143609691681</v>
      </c>
      <c r="T222" s="51">
        <v>4.4904724981806803</v>
      </c>
      <c r="U222" s="51">
        <v>4.7983953369784142</v>
      </c>
      <c r="V222" s="51">
        <v>4.8056813636993825</v>
      </c>
      <c r="W222" s="51">
        <v>4.9258251639331352</v>
      </c>
      <c r="X222" s="51">
        <v>5.0990284274094897</v>
      </c>
      <c r="Y222" s="51">
        <v>5.0720194540816026</v>
      </c>
      <c r="Z222" s="51">
        <v>5.6303191520142368</v>
      </c>
      <c r="AA222" s="51">
        <v>5.4604994347715428</v>
      </c>
      <c r="AB222" s="51">
        <v>5.588449622986043</v>
      </c>
      <c r="AC222" s="51">
        <v>5.7683642422187038</v>
      </c>
      <c r="AD222" s="51">
        <v>5.6155210087268035</v>
      </c>
      <c r="AE222" s="51">
        <v>5.8514043085428069</v>
      </c>
      <c r="AF222" s="51">
        <v>5.8916924052772783</v>
      </c>
      <c r="AG222" s="51">
        <v>5.890005592062443</v>
      </c>
      <c r="AH222" s="51">
        <v>5.931360674041593</v>
      </c>
      <c r="AI222" s="51">
        <v>6.1592782145518354</v>
      </c>
      <c r="AJ222" s="51">
        <v>6.1410963707074213</v>
      </c>
      <c r="AK222" s="51">
        <v>6.4477533926546835</v>
      </c>
      <c r="AL222" s="51">
        <v>6.2851836440377387</v>
      </c>
      <c r="AM222" s="51">
        <v>6.2584058434712091</v>
      </c>
      <c r="AN222" s="51">
        <v>6.2935017139466742</v>
      </c>
      <c r="AO222" s="51">
        <v>6.3495620982915923</v>
      </c>
      <c r="AP222" s="51">
        <v>6.3989726839765915</v>
      </c>
      <c r="AQ222" s="51">
        <v>6.4488781550343228</v>
      </c>
      <c r="AR222" s="51">
        <v>6.4510818150632439</v>
      </c>
    </row>
    <row r="223" spans="1:44">
      <c r="A223" s="12"/>
      <c r="B223" s="12"/>
      <c r="C223" s="8" t="s">
        <v>222</v>
      </c>
      <c r="D223" s="29"/>
      <c r="E223" s="34" t="s">
        <v>218</v>
      </c>
      <c r="F223" s="51">
        <v>8.7242263330347249</v>
      </c>
      <c r="G223" s="51">
        <v>8.6833030395169128</v>
      </c>
      <c r="H223" s="51">
        <v>9.2074963530026359</v>
      </c>
      <c r="I223" s="51">
        <v>10.091804824198379</v>
      </c>
      <c r="J223" s="51">
        <v>10.8121974205305</v>
      </c>
      <c r="K223" s="51">
        <v>11.055850477921243</v>
      </c>
      <c r="L223" s="51">
        <v>10.919574318338947</v>
      </c>
      <c r="M223" s="51">
        <v>10.987103222194028</v>
      </c>
      <c r="N223" s="51">
        <v>10.996403057989488</v>
      </c>
      <c r="O223" s="51">
        <v>10.774386580220721</v>
      </c>
      <c r="P223" s="51">
        <v>10.376369092800967</v>
      </c>
      <c r="Q223" s="51">
        <v>8.7931664000428285</v>
      </c>
      <c r="R223" s="51">
        <v>7.4049067562405666</v>
      </c>
      <c r="S223" s="51">
        <v>5.77770737540627</v>
      </c>
      <c r="T223" s="51">
        <v>4.1174167120460936</v>
      </c>
      <c r="U223" s="51">
        <v>2.0472922994987557</v>
      </c>
      <c r="V223" s="51">
        <v>1.5104002563843808</v>
      </c>
      <c r="W223" s="51">
        <v>0.75782491447816602</v>
      </c>
      <c r="X223" s="51">
        <v>0.41345556092132285</v>
      </c>
      <c r="Y223" s="51">
        <v>0.17397969995528997</v>
      </c>
      <c r="Z223" s="51">
        <v>3.8380522232562823E-2</v>
      </c>
      <c r="AA223" s="51">
        <v>2.0293381585503339E-2</v>
      </c>
      <c r="AB223" s="51">
        <v>2.5760708633561338E-6</v>
      </c>
      <c r="AC223" s="51">
        <v>2.581156404869726E-6</v>
      </c>
      <c r="AD223" s="51">
        <v>2.9750949883727599E-6</v>
      </c>
      <c r="AE223" s="51">
        <v>3.6151442973216646E-6</v>
      </c>
      <c r="AF223" s="51">
        <v>4.4706402432252883E-6</v>
      </c>
      <c r="AG223" s="51">
        <v>4.85175734507803E-6</v>
      </c>
      <c r="AH223" s="51">
        <v>4.8588119197032691E-6</v>
      </c>
      <c r="AI223" s="51">
        <v>-1.3989230489607431E-6</v>
      </c>
      <c r="AJ223" s="51">
        <v>-1.3545228489323154E-6</v>
      </c>
      <c r="AK223" s="51">
        <v>-1.716550391578736E-6</v>
      </c>
      <c r="AL223" s="51">
        <v>-1.7853910784370643E-6</v>
      </c>
      <c r="AM223" s="51">
        <v>-2.0218166735893262E-6</v>
      </c>
      <c r="AN223" s="51">
        <v>-1.7913323723029092E-6</v>
      </c>
      <c r="AO223" s="51">
        <v>-1.7786115437316404E-6</v>
      </c>
      <c r="AP223" s="51">
        <v>-1.769925984563926E-6</v>
      </c>
      <c r="AQ223" s="51">
        <v>-1.7151798362298458E-6</v>
      </c>
      <c r="AR223" s="51">
        <v>-1.5167659576541643E-6</v>
      </c>
    </row>
    <row r="224" spans="1:44">
      <c r="A224" s="12"/>
      <c r="B224" s="12"/>
      <c r="C224" s="8" t="s">
        <v>223</v>
      </c>
      <c r="D224" s="29"/>
      <c r="E224" s="34" t="s">
        <v>218</v>
      </c>
      <c r="F224" s="51">
        <v>0</v>
      </c>
      <c r="G224" s="51">
        <v>0.32529421456344465</v>
      </c>
      <c r="H224" s="51">
        <v>0.37716395134632424</v>
      </c>
      <c r="I224" s="51">
        <v>0.46414675313279169</v>
      </c>
      <c r="J224" s="51">
        <v>0.23552528412233414</v>
      </c>
      <c r="K224" s="51">
        <v>6.6968193585185354E-2</v>
      </c>
      <c r="L224" s="51">
        <v>0.17362022790261003</v>
      </c>
      <c r="M224" s="51">
        <v>0.13347208668709656</v>
      </c>
      <c r="N224" s="51">
        <v>0.23950697921222577</v>
      </c>
      <c r="O224" s="51">
        <v>0.96065946521055101</v>
      </c>
      <c r="P224" s="51">
        <v>0.9661274150334902</v>
      </c>
      <c r="Q224" s="51">
        <v>5.0869507900989062E-2</v>
      </c>
      <c r="R224" s="51">
        <v>0.9531998101085466</v>
      </c>
      <c r="S224" s="51">
        <v>0.94427639400308094</v>
      </c>
      <c r="T224" s="51">
        <v>0.50610047532430291</v>
      </c>
      <c r="U224" s="51">
        <v>0.13518318116050781</v>
      </c>
      <c r="V224" s="51">
        <v>3.4270168818333932E-2</v>
      </c>
      <c r="W224" s="51">
        <v>1.3664194880937572E-2</v>
      </c>
      <c r="X224" s="51">
        <v>0.57304562508716661</v>
      </c>
      <c r="Y224" s="51">
        <v>1.0065714713173008E-2</v>
      </c>
      <c r="Z224" s="51">
        <v>4.2880210883420811E-2</v>
      </c>
      <c r="AA224" s="51">
        <v>1.0571716376271201</v>
      </c>
      <c r="AB224" s="51">
        <v>0.16505505961492403</v>
      </c>
      <c r="AC224" s="51">
        <v>0.2603274617127555</v>
      </c>
      <c r="AD224" s="51">
        <v>1.3218373078879775</v>
      </c>
      <c r="AE224" s="51">
        <v>0.53004100273029819</v>
      </c>
      <c r="AF224" s="51">
        <v>1.520891762970175</v>
      </c>
      <c r="AG224" s="51">
        <v>0.4767971313879989</v>
      </c>
      <c r="AH224" s="51">
        <v>0.43301956991744756</v>
      </c>
      <c r="AI224" s="51">
        <v>7.6566136171442464E-2</v>
      </c>
      <c r="AJ224" s="51">
        <v>0.34193236522026721</v>
      </c>
      <c r="AK224" s="51">
        <v>9.1464886307181789E-2</v>
      </c>
      <c r="AL224" s="51">
        <v>9.1922829377908022E-2</v>
      </c>
      <c r="AM224" s="51">
        <v>0.1329950615828846</v>
      </c>
      <c r="AN224" s="51">
        <v>0.13357213372666507</v>
      </c>
      <c r="AO224" s="51">
        <v>0.13316597550960788</v>
      </c>
      <c r="AP224" s="51">
        <v>0.12871213260603101</v>
      </c>
      <c r="AQ224" s="51">
        <v>0.125306564429956</v>
      </c>
      <c r="AR224" s="51">
        <v>0.14492805172030038</v>
      </c>
    </row>
    <row r="225" spans="1:44">
      <c r="A225" s="12"/>
      <c r="B225" s="12"/>
      <c r="C225" s="8" t="s">
        <v>224</v>
      </c>
      <c r="D225" s="29"/>
      <c r="E225" s="34" t="s">
        <v>218</v>
      </c>
      <c r="F225" s="51">
        <v>21.799663630700259</v>
      </c>
      <c r="G225" s="51">
        <v>19.324594943806616</v>
      </c>
      <c r="H225" s="51">
        <v>14.578948111272421</v>
      </c>
      <c r="I225" s="51">
        <v>10.589722514233095</v>
      </c>
      <c r="J225" s="51">
        <v>8.8300418996742192</v>
      </c>
      <c r="K225" s="51">
        <v>8.1739840414419334</v>
      </c>
      <c r="L225" s="51">
        <v>7.2388825135008448</v>
      </c>
      <c r="M225" s="51">
        <v>6.4159914492155083</v>
      </c>
      <c r="N225" s="51">
        <v>5.9515601895031542</v>
      </c>
      <c r="O225" s="51">
        <v>6.5401454072640046</v>
      </c>
      <c r="P225" s="51">
        <v>6.7746237658874389</v>
      </c>
      <c r="Q225" s="51">
        <v>7.2931888008220742</v>
      </c>
      <c r="R225" s="51">
        <v>7.5964055467429485</v>
      </c>
      <c r="S225" s="51">
        <v>7.7345553873250958</v>
      </c>
      <c r="T225" s="51">
        <v>7.9634175541195402</v>
      </c>
      <c r="U225" s="51">
        <v>8.5859915431164318</v>
      </c>
      <c r="V225" s="51">
        <v>9.3249960008446067</v>
      </c>
      <c r="W225" s="51">
        <v>10.025399859659441</v>
      </c>
      <c r="X225" s="51">
        <v>10.305588015987494</v>
      </c>
      <c r="Y225" s="51">
        <v>10.6223086102307</v>
      </c>
      <c r="Z225" s="51">
        <v>10.912874060776895</v>
      </c>
      <c r="AA225" s="51">
        <v>11.181420685317127</v>
      </c>
      <c r="AB225" s="51">
        <v>11.602583950612942</v>
      </c>
      <c r="AC225" s="51">
        <v>11.956385024515059</v>
      </c>
      <c r="AD225" s="51">
        <v>12.230597131957321</v>
      </c>
      <c r="AE225" s="51">
        <v>12.281324360957031</v>
      </c>
      <c r="AF225" s="51">
        <v>11.977502230452277</v>
      </c>
      <c r="AG225" s="51">
        <v>12.020641602757799</v>
      </c>
      <c r="AH225" s="51">
        <v>12.190070133724982</v>
      </c>
      <c r="AI225" s="51">
        <v>12.588582663195112</v>
      </c>
      <c r="AJ225" s="51">
        <v>12.487601106323185</v>
      </c>
      <c r="AK225" s="51">
        <v>13.215656553105772</v>
      </c>
      <c r="AL225" s="51">
        <v>13.298626187892722</v>
      </c>
      <c r="AM225" s="51">
        <v>13.473360355549589</v>
      </c>
      <c r="AN225" s="51">
        <v>13.11827456793857</v>
      </c>
      <c r="AO225" s="51">
        <v>12.852028408890874</v>
      </c>
      <c r="AP225" s="51">
        <v>12.45122985199211</v>
      </c>
      <c r="AQ225" s="51">
        <v>12.28495062075101</v>
      </c>
      <c r="AR225" s="51">
        <v>11.946967174919369</v>
      </c>
    </row>
    <row r="226" spans="1:44">
      <c r="A226" s="12"/>
      <c r="B226" s="12"/>
      <c r="C226" s="8" t="s">
        <v>225</v>
      </c>
      <c r="D226" s="29"/>
      <c r="E226" s="34" t="s">
        <v>218</v>
      </c>
      <c r="F226" s="51">
        <v>36.354615603729748</v>
      </c>
      <c r="G226" s="51">
        <v>30.763313904079855</v>
      </c>
      <c r="H226" s="51">
        <v>24.996533449281209</v>
      </c>
      <c r="I226" s="51">
        <v>21.487308050657127</v>
      </c>
      <c r="J226" s="51">
        <v>19.626915152476233</v>
      </c>
      <c r="K226" s="51">
        <v>19.548761513929215</v>
      </c>
      <c r="L226" s="51">
        <v>19.679346343343443</v>
      </c>
      <c r="M226" s="51">
        <v>20.568911854479349</v>
      </c>
      <c r="N226" s="51">
        <v>20.914769392065971</v>
      </c>
      <c r="O226" s="51">
        <v>22.180491706326208</v>
      </c>
      <c r="P226" s="51">
        <v>22.005470860970281</v>
      </c>
      <c r="Q226" s="51">
        <v>22.202563764790334</v>
      </c>
      <c r="R226" s="51">
        <v>22.454045883450316</v>
      </c>
      <c r="S226" s="51">
        <v>24.686367306334709</v>
      </c>
      <c r="T226" s="51">
        <v>26.854466434008977</v>
      </c>
      <c r="U226" s="51">
        <v>29.203995345904072</v>
      </c>
      <c r="V226" s="51">
        <v>32.060945768708343</v>
      </c>
      <c r="W226" s="51">
        <v>34.268414673733353</v>
      </c>
      <c r="X226" s="51">
        <v>34.895838543147363</v>
      </c>
      <c r="Y226" s="51">
        <v>36.910179615389538</v>
      </c>
      <c r="Z226" s="51">
        <v>38.042315529221653</v>
      </c>
      <c r="AA226" s="51">
        <v>38.28857423604866</v>
      </c>
      <c r="AB226" s="51">
        <v>39.217293478716883</v>
      </c>
      <c r="AC226" s="51">
        <v>40.330569578322496</v>
      </c>
      <c r="AD226" s="51">
        <v>39.857951688840707</v>
      </c>
      <c r="AE226" s="51">
        <v>39.802104169167436</v>
      </c>
      <c r="AF226" s="51">
        <v>38.214154163225544</v>
      </c>
      <c r="AG226" s="51">
        <v>37.306023065450105</v>
      </c>
      <c r="AH226" s="51">
        <v>36.720253430644007</v>
      </c>
      <c r="AI226" s="51">
        <v>37.433550981303135</v>
      </c>
      <c r="AJ226" s="51">
        <v>37.618549883114092</v>
      </c>
      <c r="AK226" s="51">
        <v>38.701462621005774</v>
      </c>
      <c r="AL226" s="51">
        <v>38.7019346668122</v>
      </c>
      <c r="AM226" s="51">
        <v>39.06113187051151</v>
      </c>
      <c r="AN226" s="51">
        <v>38.855285233780563</v>
      </c>
      <c r="AO226" s="51">
        <v>38.327832264885039</v>
      </c>
      <c r="AP226" s="51">
        <v>38.959040449299202</v>
      </c>
      <c r="AQ226" s="51">
        <v>38.788272061908451</v>
      </c>
      <c r="AR226" s="51">
        <v>38.175777902969521</v>
      </c>
    </row>
    <row r="227" spans="1:44">
      <c r="A227" s="12"/>
      <c r="B227" s="12"/>
      <c r="C227" s="8" t="s">
        <v>226</v>
      </c>
      <c r="D227" s="29"/>
      <c r="E227" s="34" t="s">
        <v>218</v>
      </c>
      <c r="F227" s="51">
        <v>0.78630999827844739</v>
      </c>
      <c r="G227" s="51">
        <v>1.0016055377040378</v>
      </c>
      <c r="H227" s="51">
        <v>1.2237689572586568</v>
      </c>
      <c r="I227" s="51">
        <v>1.4894819608345466</v>
      </c>
      <c r="J227" s="51">
        <v>1.7975247164601693</v>
      </c>
      <c r="K227" s="51">
        <v>2.1623171818622251</v>
      </c>
      <c r="L227" s="51">
        <v>2.5549866819434568</v>
      </c>
      <c r="M227" s="51">
        <v>2.9863790571482265</v>
      </c>
      <c r="N227" s="51">
        <v>3.4556980685013818</v>
      </c>
      <c r="O227" s="51">
        <v>3.8172407972299709</v>
      </c>
      <c r="P227" s="51">
        <v>4.1554735837895977</v>
      </c>
      <c r="Q227" s="51">
        <v>4.487456698148427</v>
      </c>
      <c r="R227" s="51">
        <v>4.8073893117738269</v>
      </c>
      <c r="S227" s="51">
        <v>5.1068135912211421</v>
      </c>
      <c r="T227" s="51">
        <v>5.3507769836172407</v>
      </c>
      <c r="U227" s="51">
        <v>5.5903947706129484</v>
      </c>
      <c r="V227" s="51">
        <v>5.79576828527009</v>
      </c>
      <c r="W227" s="51">
        <v>5.9510791789346182</v>
      </c>
      <c r="X227" s="51">
        <v>6.0907164336827408</v>
      </c>
      <c r="Y227" s="51">
        <v>6.2004301779638871</v>
      </c>
      <c r="Z227" s="51">
        <v>4.487456698148427</v>
      </c>
      <c r="AA227" s="51">
        <v>4.8073893117738269</v>
      </c>
      <c r="AB227" s="51">
        <v>5.1068135912211421</v>
      </c>
      <c r="AC227" s="51">
        <v>5.3507769836172407</v>
      </c>
      <c r="AD227" s="51">
        <v>5.5903947706129484</v>
      </c>
      <c r="AE227" s="51">
        <v>5.79576828527009</v>
      </c>
      <c r="AF227" s="51">
        <v>5.9510791789346182</v>
      </c>
      <c r="AG227" s="51">
        <v>6.0907164336827408</v>
      </c>
      <c r="AH227" s="51">
        <v>6.2004301779638871</v>
      </c>
      <c r="AI227" s="51">
        <v>6.6010584653966466</v>
      </c>
      <c r="AJ227" s="51">
        <v>6.5787469928322881</v>
      </c>
      <c r="AK227" s="51">
        <v>6.5607893303437015</v>
      </c>
      <c r="AL227" s="51">
        <v>6.5828215713657086</v>
      </c>
      <c r="AM227" s="51">
        <v>6.6343008689105272</v>
      </c>
      <c r="AN227" s="51">
        <v>6.7213117344798903</v>
      </c>
      <c r="AO227" s="51">
        <v>6.7920146401969559</v>
      </c>
      <c r="AP227" s="51">
        <v>6.8320508083403766</v>
      </c>
      <c r="AQ227" s="51">
        <v>6.8216652942921572</v>
      </c>
      <c r="AR227" s="51">
        <v>6.783863401405541</v>
      </c>
    </row>
    <row r="228" spans="1:44">
      <c r="A228" s="12"/>
      <c r="B228" s="12"/>
      <c r="C228" s="8" t="s">
        <v>253</v>
      </c>
      <c r="D228" s="29"/>
      <c r="E228" s="34" t="s">
        <v>218</v>
      </c>
      <c r="F228" s="39">
        <v>0</v>
      </c>
      <c r="G228" s="39">
        <v>1.1094069685460894E-2</v>
      </c>
      <c r="H228" s="39">
        <v>1.1094069685460894E-2</v>
      </c>
      <c r="I228" s="39">
        <v>1.1094069685460894E-2</v>
      </c>
      <c r="J228" s="39">
        <v>1.8588073315440363</v>
      </c>
      <c r="K228" s="39">
        <v>2.4072117704191376</v>
      </c>
      <c r="L228" s="39">
        <v>2.7409911715519808</v>
      </c>
      <c r="M228" s="39">
        <v>3.2113749396786004</v>
      </c>
      <c r="N228" s="39">
        <v>2.9895858738321377</v>
      </c>
      <c r="O228" s="39">
        <v>3.2797314693935453</v>
      </c>
      <c r="P228" s="39">
        <v>3.1264363645788129</v>
      </c>
      <c r="Q228" s="39">
        <v>3.5354645176851349</v>
      </c>
      <c r="R228" s="39">
        <v>3.2633692129588163</v>
      </c>
      <c r="S228" s="39">
        <v>3.6599765070067916</v>
      </c>
      <c r="T228" s="39">
        <v>3.5481712968416685</v>
      </c>
      <c r="U228" s="39">
        <v>3.9263113735170441</v>
      </c>
      <c r="V228" s="39">
        <v>3.9227250412756045</v>
      </c>
      <c r="W228" s="39">
        <v>3.4349040534059596</v>
      </c>
      <c r="X228" s="39">
        <v>4.0734244879822761</v>
      </c>
      <c r="Y228" s="39">
        <v>4.1707310633530961</v>
      </c>
      <c r="Z228" s="39">
        <v>4.5275158698722446</v>
      </c>
      <c r="AA228" s="39">
        <v>4.7767994196989605</v>
      </c>
      <c r="AB228" s="39">
        <v>4.7958168520905726</v>
      </c>
      <c r="AC228" s="39">
        <v>4.830373030017916</v>
      </c>
      <c r="AD228" s="39">
        <v>4.9578707782861988</v>
      </c>
      <c r="AE228" s="39">
        <v>5.0630393578803154</v>
      </c>
      <c r="AF228" s="39">
        <v>4.9912160263548975</v>
      </c>
      <c r="AG228" s="39">
        <v>5.1166398384889762</v>
      </c>
      <c r="AH228" s="39">
        <v>5.0340505269436076</v>
      </c>
      <c r="AI228" s="39">
        <v>5.0830224858665973</v>
      </c>
      <c r="AJ228" s="39">
        <v>4.9022586458711963</v>
      </c>
      <c r="AK228" s="39">
        <v>4.8998754315372972</v>
      </c>
      <c r="AL228" s="39">
        <v>4.8975517975617473</v>
      </c>
      <c r="AM228" s="39">
        <v>4.8953076040639925</v>
      </c>
      <c r="AN228" s="39">
        <v>4.8931627111634839</v>
      </c>
      <c r="AO228" s="39">
        <v>4.8910575385018742</v>
      </c>
      <c r="AP228" s="39">
        <v>4.8890596104852886</v>
      </c>
      <c r="AQ228" s="39">
        <v>4.8870934586598231</v>
      </c>
      <c r="AR228" s="39">
        <v>4.8852027752882634</v>
      </c>
    </row>
    <row r="229" spans="1:44">
      <c r="A229" s="12"/>
      <c r="B229" s="12"/>
      <c r="C229" s="8" t="s">
        <v>227</v>
      </c>
      <c r="D229" s="29"/>
      <c r="E229" s="34" t="s">
        <v>218</v>
      </c>
      <c r="F229" s="39">
        <f>SUM(F219:F228)</f>
        <v>74.428585464482069</v>
      </c>
      <c r="G229" s="39">
        <f t="shared" ref="G229:AR229" si="14">SUM(G219:G228)</f>
        <v>67.347841573600533</v>
      </c>
      <c r="H229" s="39">
        <f t="shared" si="14"/>
        <v>58.075012290698119</v>
      </c>
      <c r="I229" s="39">
        <f t="shared" si="14"/>
        <v>52.868169767224586</v>
      </c>
      <c r="J229" s="39">
        <f t="shared" si="14"/>
        <v>51.685403732559038</v>
      </c>
      <c r="K229" s="39">
        <f t="shared" si="14"/>
        <v>52.886164600046463</v>
      </c>
      <c r="L229" s="39">
        <f t="shared" si="14"/>
        <v>52.881607870599943</v>
      </c>
      <c r="M229" s="39">
        <f t="shared" si="14"/>
        <v>56.118472966112755</v>
      </c>
      <c r="N229" s="39">
        <f t="shared" si="14"/>
        <v>56.920040277203746</v>
      </c>
      <c r="O229" s="39">
        <f t="shared" si="14"/>
        <v>61.230369448770659</v>
      </c>
      <c r="P229" s="39">
        <f t="shared" si="14"/>
        <v>62.138377941829638</v>
      </c>
      <c r="Q229" s="39">
        <f t="shared" si="14"/>
        <v>62.244891149899949</v>
      </c>
      <c r="R229" s="39">
        <f t="shared" si="14"/>
        <v>63.588606350768274</v>
      </c>
      <c r="S229" s="39">
        <f t="shared" si="14"/>
        <v>66.11122033635128</v>
      </c>
      <c r="T229" s="39">
        <f t="shared" si="14"/>
        <v>67.596180998780483</v>
      </c>
      <c r="U229" s="39">
        <f t="shared" si="14"/>
        <v>69.588544957241211</v>
      </c>
      <c r="V229" s="39">
        <f t="shared" si="14"/>
        <v>68.109804811719982</v>
      </c>
      <c r="W229" s="39">
        <f t="shared" si="14"/>
        <v>70.132262376066265</v>
      </c>
      <c r="X229" s="39">
        <f t="shared" si="14"/>
        <v>76.488480594154026</v>
      </c>
      <c r="Y229" s="39">
        <f t="shared" si="14"/>
        <v>78.5317271337493</v>
      </c>
      <c r="Z229" s="39">
        <f t="shared" si="14"/>
        <v>81.135716667657562</v>
      </c>
      <c r="AA229" s="39">
        <f t="shared" si="14"/>
        <v>83.404474649970325</v>
      </c>
      <c r="AB229" s="39">
        <f t="shared" si="14"/>
        <v>83.74918799043499</v>
      </c>
      <c r="AC229" s="39">
        <f t="shared" si="14"/>
        <v>85.906630005542681</v>
      </c>
      <c r="AD229" s="39">
        <f t="shared" si="14"/>
        <v>86.07480828336486</v>
      </c>
      <c r="AE229" s="39">
        <f t="shared" si="14"/>
        <v>86.235332236413171</v>
      </c>
      <c r="AF229" s="39">
        <f t="shared" si="14"/>
        <v>80.644189882767179</v>
      </c>
      <c r="AG229" s="39">
        <f t="shared" si="14"/>
        <v>79.052269145772129</v>
      </c>
      <c r="AH229" s="39">
        <f t="shared" si="14"/>
        <v>78.735009870370291</v>
      </c>
      <c r="AI229" s="39">
        <f t="shared" si="14"/>
        <v>80.400094696492175</v>
      </c>
      <c r="AJ229" s="39">
        <f t="shared" si="14"/>
        <v>80.369697702713651</v>
      </c>
      <c r="AK229" s="39">
        <f t="shared" si="14"/>
        <v>82.090409433485817</v>
      </c>
      <c r="AL229" s="39">
        <f t="shared" si="14"/>
        <v>85.519302802141922</v>
      </c>
      <c r="AM229" s="39">
        <f t="shared" si="14"/>
        <v>85.959871314241539</v>
      </c>
      <c r="AN229" s="39">
        <f t="shared" si="14"/>
        <v>82.032185865042976</v>
      </c>
      <c r="AO229" s="39">
        <f t="shared" si="14"/>
        <v>81.125359628863848</v>
      </c>
      <c r="AP229" s="39">
        <f t="shared" si="14"/>
        <v>83.333861213072382</v>
      </c>
      <c r="AQ229" s="39">
        <f t="shared" si="14"/>
        <v>82.969984615537186</v>
      </c>
      <c r="AR229" s="39">
        <f t="shared" si="14"/>
        <v>81.83331203300466</v>
      </c>
    </row>
    <row r="230" spans="1:44">
      <c r="A230" s="12"/>
      <c r="B230" s="12"/>
      <c r="C230" s="8" t="s">
        <v>251</v>
      </c>
      <c r="D230" s="29"/>
      <c r="E230" s="34" t="s">
        <v>218</v>
      </c>
      <c r="F230" s="39">
        <f>F229-'Abated Gas Ban'!F232</f>
        <v>1.6571659741365465</v>
      </c>
      <c r="G230" s="39">
        <f>G229-'Abated Gas Ban'!G232</f>
        <v>2.0642177061124016</v>
      </c>
      <c r="H230" s="39">
        <f>H229-'Abated Gas Ban'!H232</f>
        <v>2.484078068854771</v>
      </c>
      <c r="I230" s="39">
        <f>I229-'Abated Gas Ban'!I232</f>
        <v>3.651386938401437</v>
      </c>
      <c r="J230" s="39">
        <f>J229-'Abated Gas Ban'!J232</f>
        <v>6.572054954134515</v>
      </c>
      <c r="K230" s="39">
        <f>K229-'Abated Gas Ban'!K232</f>
        <v>8.7311740499270343</v>
      </c>
      <c r="L230" s="39">
        <f>L229-'Abated Gas Ban'!L232</f>
        <v>10.603071765657418</v>
      </c>
      <c r="M230" s="39">
        <f>M229-'Abated Gas Ban'!M232</f>
        <v>13.218445335430673</v>
      </c>
      <c r="N230" s="39">
        <f>N229-'Abated Gas Ban'!N232</f>
        <v>14.03445847226277</v>
      </c>
      <c r="O230" s="39">
        <f>O229-'Abated Gas Ban'!O232</f>
        <v>15.350395362573146</v>
      </c>
      <c r="P230" s="39">
        <f>P229-'Abated Gas Ban'!P232</f>
        <v>15.716265684328398</v>
      </c>
      <c r="Q230" s="39">
        <f>Q229-'Abated Gas Ban'!Q232</f>
        <v>16.405238070153217</v>
      </c>
      <c r="R230" s="39">
        <f>R229-'Abated Gas Ban'!R232</f>
        <v>16.678576313616155</v>
      </c>
      <c r="S230" s="39">
        <f>S229-'Abated Gas Ban'!S232</f>
        <v>18.511762301785005</v>
      </c>
      <c r="T230" s="39">
        <f>T229-'Abated Gas Ban'!T232</f>
        <v>19.535228647365976</v>
      </c>
      <c r="U230" s="39">
        <f>U229-'Abated Gas Ban'!U232</f>
        <v>21.671023796656286</v>
      </c>
      <c r="V230" s="39">
        <f>V229-'Abated Gas Ban'!V232</f>
        <v>23.13738303318209</v>
      </c>
      <c r="W230" s="39">
        <f>W229-'Abated Gas Ban'!W232</f>
        <v>22.141787732825961</v>
      </c>
      <c r="X230" s="39">
        <f>X229-'Abated Gas Ban'!X232</f>
        <v>23.110310784920138</v>
      </c>
      <c r="Y230" s="39">
        <f>Y229-'Abated Gas Ban'!Y232</f>
        <v>24.137702132509929</v>
      </c>
      <c r="Z230" s="39">
        <f>Z229-'Abated Gas Ban'!Z232</f>
        <v>23.275292622544882</v>
      </c>
      <c r="AA230" s="39">
        <f>AA229-'Abated Gas Ban'!AA232</f>
        <v>23.062540130076052</v>
      </c>
      <c r="AB230" s="39">
        <f>AB229-'Abated Gas Ban'!AB232</f>
        <v>23.865368198209595</v>
      </c>
      <c r="AC230" s="39">
        <f>AC229-'Abated Gas Ban'!AC232</f>
        <v>24.540263319522552</v>
      </c>
      <c r="AD230" s="39">
        <f>AD229-'Abated Gas Ban'!AD232</f>
        <v>24.683091539460747</v>
      </c>
      <c r="AE230" s="39">
        <f>AE229-'Abated Gas Ban'!AE232</f>
        <v>25.240109202997893</v>
      </c>
      <c r="AF230" s="39">
        <f>AF229-'Abated Gas Ban'!AF232</f>
        <v>24.237065310557497</v>
      </c>
      <c r="AG230" s="39">
        <f>AG229-'Abated Gas Ban'!AG232</f>
        <v>23.297523218354655</v>
      </c>
      <c r="AH230" s="39">
        <f>AH229-'Abated Gas Ban'!AH232</f>
        <v>22.056455695918295</v>
      </c>
      <c r="AI230" s="39">
        <f>AI229-'Base Case'!AI234</f>
        <v>20.954175574210375</v>
      </c>
      <c r="AJ230" s="39">
        <f>AJ229-'Base Case'!AJ234</f>
        <v>19.85373933811983</v>
      </c>
      <c r="AK230" s="39">
        <f>AK229-'Base Case'!AK234</f>
        <v>20.237617554174335</v>
      </c>
      <c r="AL230" s="39">
        <f>AL229-'Base Case'!AL234</f>
        <v>22.329607842539943</v>
      </c>
      <c r="AM230" s="39">
        <f>AM229-'Base Case'!AM234</f>
        <v>24.085937079083521</v>
      </c>
      <c r="AN230" s="39">
        <f>AN229-'Base Case'!AN234</f>
        <v>22.729435853918645</v>
      </c>
      <c r="AO230" s="39">
        <f>AO229-'Base Case'!AO234</f>
        <v>22.606657463736042</v>
      </c>
      <c r="AP230" s="39">
        <f>AP229-'Base Case'!AP234</f>
        <v>26.149576112515064</v>
      </c>
      <c r="AQ230" s="39">
        <f>AQ229-'Base Case'!AQ234</f>
        <v>25.939302427395319</v>
      </c>
      <c r="AR230" s="39">
        <f>AR229-'Base Case'!AR234</f>
        <v>27.248397205287148</v>
      </c>
    </row>
    <row r="231" spans="1:44">
      <c r="A231" s="12"/>
      <c r="B231" s="12"/>
      <c r="C231" s="8"/>
      <c r="D231" s="29"/>
      <c r="E231" s="34"/>
      <c r="F231" s="39"/>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c r="AE231" s="39"/>
      <c r="AF231" s="39"/>
      <c r="AG231" s="39"/>
      <c r="AH231" s="39"/>
    </row>
    <row r="232" spans="1:44">
      <c r="A232" s="12"/>
      <c r="B232" s="12" t="s">
        <v>228</v>
      </c>
      <c r="C232" s="8" t="s">
        <v>217</v>
      </c>
      <c r="D232" s="29"/>
      <c r="E232" s="34" t="s">
        <v>117</v>
      </c>
      <c r="F232" s="39">
        <f t="shared" ref="F232:AR232" si="15">(F219*10^9)/(F$12*1000000)</f>
        <v>5.2266758004977296</v>
      </c>
      <c r="G232" s="39">
        <f t="shared" si="15"/>
        <v>4.5576061625895594</v>
      </c>
      <c r="H232" s="39">
        <f t="shared" si="15"/>
        <v>4.0135969062987185</v>
      </c>
      <c r="I232" s="39">
        <f t="shared" si="15"/>
        <v>3.6434356380717121</v>
      </c>
      <c r="J232" s="39">
        <f t="shared" si="15"/>
        <v>3.4954896465643079</v>
      </c>
      <c r="K232" s="39">
        <f t="shared" si="15"/>
        <v>3.808939325572148</v>
      </c>
      <c r="L232" s="39">
        <f t="shared" si="15"/>
        <v>4.0214555355952886</v>
      </c>
      <c r="M232" s="39">
        <f t="shared" si="15"/>
        <v>4.0647365479784563</v>
      </c>
      <c r="N232" s="39">
        <f t="shared" si="15"/>
        <v>4.047637524528044</v>
      </c>
      <c r="O232" s="39">
        <f t="shared" si="15"/>
        <v>4.1655380851596906</v>
      </c>
      <c r="P232" s="39">
        <f t="shared" si="15"/>
        <v>4.1868274928065894</v>
      </c>
      <c r="Q232" s="39">
        <f t="shared" si="15"/>
        <v>4.1606085748018335</v>
      </c>
      <c r="R232" s="39">
        <f t="shared" si="15"/>
        <v>4.0443375855858319</v>
      </c>
      <c r="S232" s="39">
        <f t="shared" si="15"/>
        <v>4.0902648110998703</v>
      </c>
      <c r="T232" s="39">
        <f t="shared" si="15"/>
        <v>4.2390275370416433</v>
      </c>
      <c r="U232" s="39">
        <f t="shared" si="15"/>
        <v>4.2757605260696172</v>
      </c>
      <c r="V232" s="39">
        <f t="shared" si="15"/>
        <v>4.4506470124685169</v>
      </c>
      <c r="W232" s="39">
        <f t="shared" si="15"/>
        <v>4.5758104750620126</v>
      </c>
      <c r="X232" s="39">
        <f t="shared" si="15"/>
        <v>4.632201897687918</v>
      </c>
      <c r="Y232" s="39">
        <f t="shared" si="15"/>
        <v>4.6599600549550066</v>
      </c>
      <c r="Z232" s="39">
        <f t="shared" si="15"/>
        <v>4.6805438819298502</v>
      </c>
      <c r="AA232" s="39">
        <f t="shared" si="15"/>
        <v>4.6699868477115976</v>
      </c>
      <c r="AB232" s="39">
        <f t="shared" si="15"/>
        <v>4.8093526994271905</v>
      </c>
      <c r="AC232" s="39">
        <f t="shared" si="15"/>
        <v>4.7842132846735552</v>
      </c>
      <c r="AD232" s="39">
        <f t="shared" si="15"/>
        <v>4.7832343478679666</v>
      </c>
      <c r="AE232" s="39">
        <f t="shared" si="15"/>
        <v>4.8158506567709063</v>
      </c>
      <c r="AF232" s="39">
        <f t="shared" si="15"/>
        <v>4.7645469338784805</v>
      </c>
      <c r="AG232" s="39">
        <f t="shared" si="15"/>
        <v>4.6226291498135517</v>
      </c>
      <c r="AH232" s="39">
        <f t="shared" si="15"/>
        <v>4.5757853629944822</v>
      </c>
      <c r="AI232" s="39">
        <f t="shared" si="15"/>
        <v>4.6074120364314899</v>
      </c>
      <c r="AJ232" s="39">
        <f t="shared" si="15"/>
        <v>4.6822786604001561</v>
      </c>
      <c r="AK232" s="39">
        <f t="shared" si="15"/>
        <v>4.6360579889382008</v>
      </c>
      <c r="AL232" s="39">
        <f t="shared" si="15"/>
        <v>4.6473553517259605</v>
      </c>
      <c r="AM232" s="39">
        <f t="shared" si="15"/>
        <v>4.7729781565954505</v>
      </c>
      <c r="AN232" s="39">
        <f t="shared" si="15"/>
        <v>5.1192653454123809</v>
      </c>
      <c r="AO232" s="39">
        <f t="shared" si="15"/>
        <v>5.1309540722829921</v>
      </c>
      <c r="AP232" s="39">
        <f t="shared" si="15"/>
        <v>5.3723615248207768</v>
      </c>
      <c r="AQ232" s="39">
        <f t="shared" si="15"/>
        <v>5.3810937766938736</v>
      </c>
      <c r="AR232" s="39">
        <f t="shared" si="15"/>
        <v>5.5019376967573557</v>
      </c>
    </row>
    <row r="233" spans="1:44">
      <c r="A233" s="12"/>
      <c r="B233" s="12"/>
      <c r="C233" s="8" t="s">
        <v>219</v>
      </c>
      <c r="D233" s="29"/>
      <c r="E233" s="34" t="s">
        <v>117</v>
      </c>
      <c r="F233" s="39">
        <f t="shared" ref="F233:AR233" si="16">(F220*10^9)/(F$12*1000000)</f>
        <v>1.2595205630085771</v>
      </c>
      <c r="G233" s="39">
        <f t="shared" si="16"/>
        <v>2.7703928017375121</v>
      </c>
      <c r="H233" s="39">
        <f t="shared" si="16"/>
        <v>2.9771945197138074</v>
      </c>
      <c r="I233" s="39">
        <f t="shared" si="16"/>
        <v>4.4239490074063141</v>
      </c>
      <c r="J233" s="39">
        <f t="shared" si="16"/>
        <v>2.5254593839345594</v>
      </c>
      <c r="K233" s="39">
        <f t="shared" si="16"/>
        <v>3.2222622787694268</v>
      </c>
      <c r="L233" s="39">
        <f t="shared" si="16"/>
        <v>1.9192165964963479</v>
      </c>
      <c r="M233" s="39">
        <f t="shared" si="16"/>
        <v>6.5468822943363945</v>
      </c>
      <c r="N233" s="39">
        <f t="shared" si="16"/>
        <v>5.9980728913071761</v>
      </c>
      <c r="O233" s="39">
        <f t="shared" si="16"/>
        <v>8.4059841639922457</v>
      </c>
      <c r="P233" s="39">
        <f t="shared" si="16"/>
        <v>9.6175821383085562</v>
      </c>
      <c r="Q233" s="39">
        <f t="shared" si="16"/>
        <v>10.564743948314741</v>
      </c>
      <c r="R233" s="39">
        <f t="shared" si="16"/>
        <v>11.475951087678016</v>
      </c>
      <c r="S233" s="39">
        <f t="shared" si="16"/>
        <v>13.093104210303935</v>
      </c>
      <c r="T233" s="39">
        <f t="shared" si="16"/>
        <v>13.609987604185239</v>
      </c>
      <c r="U233" s="39">
        <f t="shared" si="16"/>
        <v>13.644819069552678</v>
      </c>
      <c r="V233" s="39">
        <f t="shared" si="16"/>
        <v>4.009026280598551</v>
      </c>
      <c r="W233" s="39">
        <f t="shared" si="16"/>
        <v>3.6819883100827622</v>
      </c>
      <c r="X233" s="39">
        <f t="shared" si="16"/>
        <v>11.003447999583258</v>
      </c>
      <c r="Y233" s="39">
        <f t="shared" si="16"/>
        <v>10.888313759123996</v>
      </c>
      <c r="Z233" s="39">
        <f t="shared" si="16"/>
        <v>13.911115986142306</v>
      </c>
      <c r="AA233" s="39">
        <f t="shared" si="16"/>
        <v>13.844372241006679</v>
      </c>
      <c r="AB233" s="39">
        <f t="shared" si="16"/>
        <v>12.097114205078531</v>
      </c>
      <c r="AC233" s="39">
        <f t="shared" si="16"/>
        <v>11.987542598494642</v>
      </c>
      <c r="AD233" s="39">
        <f t="shared" si="16"/>
        <v>9.9824366397961821</v>
      </c>
      <c r="AE233" s="39">
        <f t="shared" si="16"/>
        <v>9.8967035334140423</v>
      </c>
      <c r="AF233" s="39">
        <f t="shared" si="16"/>
        <v>2.0569134475034545</v>
      </c>
      <c r="AG233" s="39">
        <f t="shared" si="16"/>
        <v>2.0011298930984984</v>
      </c>
      <c r="AH233" s="39">
        <f t="shared" si="16"/>
        <v>1.9406594235771342</v>
      </c>
      <c r="AI233" s="39">
        <f t="shared" si="16"/>
        <v>2.4661046989499007</v>
      </c>
      <c r="AJ233" s="39">
        <f t="shared" si="16"/>
        <v>2.2174375444752861</v>
      </c>
      <c r="AK233" s="39">
        <f t="shared" si="16"/>
        <v>2.1211657612441459</v>
      </c>
      <c r="AL233" s="39">
        <f t="shared" si="16"/>
        <v>7.3512341046401124</v>
      </c>
      <c r="AM233" s="39">
        <f t="shared" si="16"/>
        <v>7.1862299041869147</v>
      </c>
      <c r="AN233" s="39">
        <f t="shared" si="16"/>
        <v>1.9376534187695988</v>
      </c>
      <c r="AO233" s="39">
        <f t="shared" si="16"/>
        <v>1.7373165000709223</v>
      </c>
      <c r="AP233" s="39">
        <f t="shared" si="16"/>
        <v>4.4137074934237326</v>
      </c>
      <c r="AQ233" s="39">
        <f t="shared" si="16"/>
        <v>4.3679291814720855</v>
      </c>
      <c r="AR233" s="39">
        <f t="shared" si="16"/>
        <v>4.1316478709772895</v>
      </c>
    </row>
    <row r="234" spans="1:44">
      <c r="A234" s="12"/>
      <c r="B234" s="12"/>
      <c r="C234" s="8" t="s">
        <v>220</v>
      </c>
      <c r="D234" s="29"/>
      <c r="E234" s="34" t="s">
        <v>117</v>
      </c>
      <c r="F234" s="39">
        <f t="shared" ref="F234:AR234" si="17">(F221*10^9)/(F$12*1000000)</f>
        <v>5.0748139658753724</v>
      </c>
      <c r="G234" s="39">
        <f t="shared" si="17"/>
        <v>5.2265468357959008</v>
      </c>
      <c r="H234" s="39">
        <f t="shared" si="17"/>
        <v>6.3157423517414513</v>
      </c>
      <c r="I234" s="39">
        <f t="shared" si="17"/>
        <v>7.3071935415521816</v>
      </c>
      <c r="J234" s="39">
        <f t="shared" si="17"/>
        <v>8.1800004534247837</v>
      </c>
      <c r="K234" s="39">
        <f t="shared" si="17"/>
        <v>9.2110117746208253</v>
      </c>
      <c r="L234" s="39">
        <f t="shared" si="17"/>
        <v>9.9847883632180086</v>
      </c>
      <c r="M234" s="39">
        <f t="shared" si="17"/>
        <v>10.495477515209426</v>
      </c>
      <c r="N234" s="39">
        <f t="shared" si="17"/>
        <v>11.233160833781463</v>
      </c>
      <c r="O234" s="39">
        <f t="shared" si="17"/>
        <v>10.770629868275346</v>
      </c>
      <c r="P234" s="39">
        <f t="shared" si="17"/>
        <v>11.271893239630439</v>
      </c>
      <c r="Q234" s="39">
        <f t="shared" si="17"/>
        <v>11.910578407821236</v>
      </c>
      <c r="R234" s="39">
        <f t="shared" si="17"/>
        <v>12.824215577594476</v>
      </c>
      <c r="S234" s="39">
        <f t="shared" si="17"/>
        <v>12.416840597474296</v>
      </c>
      <c r="T234" s="39">
        <f t="shared" si="17"/>
        <v>12.620782099000882</v>
      </c>
      <c r="U234" s="39">
        <f t="shared" si="17"/>
        <v>12.504914750078722</v>
      </c>
      <c r="V234" s="39">
        <f t="shared" si="17"/>
        <v>12.014602617694161</v>
      </c>
      <c r="W234" s="39">
        <f t="shared" si="17"/>
        <v>11.781982721946186</v>
      </c>
      <c r="X234" s="39">
        <f t="shared" si="17"/>
        <v>11.621788291418209</v>
      </c>
      <c r="Y234" s="39">
        <f t="shared" si="17"/>
        <v>11.501794458712601</v>
      </c>
      <c r="Z234" s="39">
        <f t="shared" si="17"/>
        <v>11.324994728116053</v>
      </c>
      <c r="AA234" s="39">
        <f t="shared" si="17"/>
        <v>11.283102424125211</v>
      </c>
      <c r="AB234" s="39">
        <f t="shared" si="17"/>
        <v>11.11165614354233</v>
      </c>
      <c r="AC234" s="39">
        <f t="shared" si="17"/>
        <v>10.872989188813813</v>
      </c>
      <c r="AD234" s="39">
        <f t="shared" si="17"/>
        <v>10.966710994055523</v>
      </c>
      <c r="AE234" s="39">
        <f t="shared" si="17"/>
        <v>11.264600331520837</v>
      </c>
      <c r="AF234" s="39">
        <f t="shared" si="17"/>
        <v>11.47144882417679</v>
      </c>
      <c r="AG234" s="39">
        <f t="shared" si="17"/>
        <v>11.540372366374799</v>
      </c>
      <c r="AH234" s="39">
        <f t="shared" si="17"/>
        <v>11.551181232496566</v>
      </c>
      <c r="AI234" s="39">
        <f t="shared" si="17"/>
        <v>11.244971014486955</v>
      </c>
      <c r="AJ234" s="39">
        <f t="shared" si="17"/>
        <v>11.163100374167986</v>
      </c>
      <c r="AK234" s="39">
        <f t="shared" si="17"/>
        <v>11.008729658381169</v>
      </c>
      <c r="AL234" s="39">
        <f t="shared" si="17"/>
        <v>10.821261761009682</v>
      </c>
      <c r="AM234" s="39">
        <f t="shared" si="17"/>
        <v>10.654443425417719</v>
      </c>
      <c r="AN234" s="39">
        <f t="shared" si="17"/>
        <v>10.475257477504993</v>
      </c>
      <c r="AO234" s="39">
        <f t="shared" si="17"/>
        <v>10.340933929033168</v>
      </c>
      <c r="AP234" s="39">
        <f t="shared" si="17"/>
        <v>10.211587450268802</v>
      </c>
      <c r="AQ234" s="39">
        <f t="shared" si="17"/>
        <v>10.096195956763061</v>
      </c>
      <c r="AR234" s="39">
        <f t="shared" si="17"/>
        <v>9.9118381481647813</v>
      </c>
    </row>
    <row r="235" spans="1:44">
      <c r="A235" s="12"/>
      <c r="B235" s="12"/>
      <c r="C235" s="8" t="s">
        <v>221</v>
      </c>
      <c r="D235" s="29"/>
      <c r="E235" s="34" t="s">
        <v>117</v>
      </c>
      <c r="F235" s="39">
        <f t="shared" ref="F235:AR235" si="18">(F222*10^9)/(F$12*1000000)</f>
        <v>9.6893270947877728</v>
      </c>
      <c r="G235" s="39">
        <f t="shared" si="18"/>
        <v>9.904764979412267</v>
      </c>
      <c r="H235" s="39">
        <f t="shared" si="18"/>
        <v>10.076043171100961</v>
      </c>
      <c r="I235" s="39">
        <f t="shared" si="18"/>
        <v>10.398840504274547</v>
      </c>
      <c r="J235" s="39">
        <f t="shared" si="18"/>
        <v>10.208855016825289</v>
      </c>
      <c r="K235" s="39">
        <f t="shared" si="18"/>
        <v>10.137396739655868</v>
      </c>
      <c r="L235" s="39">
        <f t="shared" si="18"/>
        <v>9.9935048638464234</v>
      </c>
      <c r="M235" s="39">
        <f t="shared" si="18"/>
        <v>10.022505425402741</v>
      </c>
      <c r="N235" s="39">
        <f t="shared" si="18"/>
        <v>9.8830185249636529</v>
      </c>
      <c r="O235" s="39">
        <f t="shared" si="18"/>
        <v>9.8239827592110647</v>
      </c>
      <c r="P235" s="39">
        <f t="shared" si="18"/>
        <v>9.7432099704904829</v>
      </c>
      <c r="Q235" s="39">
        <f t="shared" si="18"/>
        <v>9.846316187429812</v>
      </c>
      <c r="R235" s="39">
        <f t="shared" si="18"/>
        <v>9.6752949302560047</v>
      </c>
      <c r="S235" s="39">
        <f t="shared" si="18"/>
        <v>9.56643647996464</v>
      </c>
      <c r="T235" s="39">
        <f t="shared" si="18"/>
        <v>9.2665397515026733</v>
      </c>
      <c r="U235" s="39">
        <f t="shared" si="18"/>
        <v>9.541450262434708</v>
      </c>
      <c r="V235" s="39">
        <f t="shared" si="18"/>
        <v>9.2344139499613451</v>
      </c>
      <c r="W235" s="39">
        <f t="shared" si="18"/>
        <v>9.178157155775466</v>
      </c>
      <c r="X235" s="39">
        <f t="shared" si="18"/>
        <v>9.2427284429551371</v>
      </c>
      <c r="Y235" s="39">
        <f t="shared" si="18"/>
        <v>8.9252119625564923</v>
      </c>
      <c r="Z235" s="39">
        <f t="shared" si="18"/>
        <v>9.6505418943715267</v>
      </c>
      <c r="AA235" s="39">
        <f t="shared" si="18"/>
        <v>9.134630524225539</v>
      </c>
      <c r="AB235" s="39">
        <f t="shared" si="18"/>
        <v>9.0648006861087485</v>
      </c>
      <c r="AC235" s="39">
        <f t="shared" si="18"/>
        <v>9.159477654093882</v>
      </c>
      <c r="AD235" s="39">
        <f t="shared" si="18"/>
        <v>8.7572843377312761</v>
      </c>
      <c r="AE235" s="39">
        <f t="shared" si="18"/>
        <v>8.9880561404301051</v>
      </c>
      <c r="AF235" s="39">
        <f t="shared" si="18"/>
        <v>8.9088539840583039</v>
      </c>
      <c r="AG235" s="39">
        <f t="shared" si="18"/>
        <v>8.8044569225723386</v>
      </c>
      <c r="AH235" s="39">
        <f t="shared" si="18"/>
        <v>8.7655144664926663</v>
      </c>
      <c r="AI235" s="39">
        <f t="shared" si="18"/>
        <v>9.0566965865072273</v>
      </c>
      <c r="AJ235" s="39">
        <f t="shared" si="18"/>
        <v>9.0186896901405742</v>
      </c>
      <c r="AK235" s="39">
        <f t="shared" si="18"/>
        <v>9.4098938904199922</v>
      </c>
      <c r="AL235" s="39">
        <f t="shared" si="18"/>
        <v>9.1580702958440021</v>
      </c>
      <c r="AM235" s="39">
        <f t="shared" si="18"/>
        <v>9.1280969683953348</v>
      </c>
      <c r="AN235" s="39">
        <f t="shared" si="18"/>
        <v>9.1818299665125167</v>
      </c>
      <c r="AO235" s="39">
        <f t="shared" si="18"/>
        <v>9.276204672449369</v>
      </c>
      <c r="AP235" s="39">
        <f t="shared" si="18"/>
        <v>9.3576857710751238</v>
      </c>
      <c r="AQ235" s="39">
        <f t="shared" si="18"/>
        <v>9.4006970190004697</v>
      </c>
      <c r="AR235" s="39">
        <f t="shared" si="18"/>
        <v>9.3777991525973512</v>
      </c>
    </row>
    <row r="236" spans="1:44">
      <c r="A236" s="12"/>
      <c r="B236" s="12"/>
      <c r="C236" s="8" t="s">
        <v>222</v>
      </c>
      <c r="D236" s="29"/>
      <c r="E236" s="34" t="s">
        <v>117</v>
      </c>
      <c r="F236" s="39">
        <f t="shared" ref="F236:AR236" si="19">(F223*10^9)/(F$12*1000000)</f>
        <v>27.409677756243443</v>
      </c>
      <c r="G236" s="39">
        <f t="shared" si="19"/>
        <v>26.941678682956599</v>
      </c>
      <c r="H236" s="39">
        <f t="shared" si="19"/>
        <v>28.033175073839658</v>
      </c>
      <c r="I236" s="39">
        <f t="shared" si="19"/>
        <v>29.778119870753553</v>
      </c>
      <c r="J236" s="39">
        <f t="shared" si="19"/>
        <v>30.960991410945823</v>
      </c>
      <c r="K236" s="39">
        <f t="shared" si="19"/>
        <v>30.793667598588542</v>
      </c>
      <c r="L236" s="39">
        <f t="shared" si="19"/>
        <v>29.561098888272415</v>
      </c>
      <c r="M236" s="39">
        <f t="shared" si="19"/>
        <v>28.947709714646368</v>
      </c>
      <c r="N236" s="39">
        <f t="shared" si="19"/>
        <v>27.695957732191943</v>
      </c>
      <c r="O236" s="39">
        <f t="shared" si="19"/>
        <v>26.126058632930942</v>
      </c>
      <c r="P236" s="39">
        <f t="shared" si="19"/>
        <v>24.521727739101898</v>
      </c>
      <c r="Q236" s="39">
        <f t="shared" si="19"/>
        <v>20.198388386187411</v>
      </c>
      <c r="R236" s="39">
        <f t="shared" si="19"/>
        <v>16.454982680919461</v>
      </c>
      <c r="S236" s="39">
        <f t="shared" si="19"/>
        <v>12.432663486413905</v>
      </c>
      <c r="T236" s="39">
        <f t="shared" si="19"/>
        <v>8.4967017727276524</v>
      </c>
      <c r="U236" s="39">
        <f t="shared" si="19"/>
        <v>4.070972955853561</v>
      </c>
      <c r="V236" s="39">
        <f t="shared" si="19"/>
        <v>2.9023275040533059</v>
      </c>
      <c r="W236" s="39">
        <f t="shared" si="19"/>
        <v>1.4120347211205089</v>
      </c>
      <c r="X236" s="39">
        <f t="shared" si="19"/>
        <v>0.74944816002269943</v>
      </c>
      <c r="Y236" s="39">
        <f t="shared" si="19"/>
        <v>0.3061513689647532</v>
      </c>
      <c r="Z236" s="39">
        <f t="shared" si="19"/>
        <v>6.5785407138190033E-2</v>
      </c>
      <c r="AA236" s="39">
        <f t="shared" si="19"/>
        <v>3.3947909909169495E-2</v>
      </c>
      <c r="AB236" s="39">
        <f t="shared" si="19"/>
        <v>4.1785415464008664E-6</v>
      </c>
      <c r="AC236" s="39">
        <f t="shared" si="19"/>
        <v>4.0985699618427773E-6</v>
      </c>
      <c r="AD236" s="39">
        <f t="shared" si="19"/>
        <v>4.6395967007247831E-6</v>
      </c>
      <c r="AE236" s="39">
        <f t="shared" si="19"/>
        <v>5.5530464460718015E-6</v>
      </c>
      <c r="AF236" s="39">
        <f t="shared" si="19"/>
        <v>6.7600747633182954E-6</v>
      </c>
      <c r="AG236" s="39">
        <f t="shared" si="19"/>
        <v>7.2524699469012977E-6</v>
      </c>
      <c r="AH236" s="39">
        <f t="shared" si="19"/>
        <v>7.1804748543651548E-6</v>
      </c>
      <c r="AI236" s="39">
        <f t="shared" si="19"/>
        <v>-2.0569977781448402E-6</v>
      </c>
      <c r="AJ236" s="39">
        <f t="shared" si="19"/>
        <v>-1.989224808618089E-6</v>
      </c>
      <c r="AK236" s="39">
        <f t="shared" si="19"/>
        <v>-2.5051449797561859E-6</v>
      </c>
      <c r="AL236" s="39">
        <f t="shared" si="19"/>
        <v>-2.6014732310025707E-6</v>
      </c>
      <c r="AM236" s="39">
        <f t="shared" si="19"/>
        <v>-2.9488881211010856E-6</v>
      </c>
      <c r="AN236" s="39">
        <f t="shared" si="19"/>
        <v>-2.6134431996015771E-6</v>
      </c>
      <c r="AO236" s="39">
        <f t="shared" si="19"/>
        <v>-2.5984098520549899E-6</v>
      </c>
      <c r="AP236" s="39">
        <f t="shared" si="19"/>
        <v>-2.5882922180748237E-6</v>
      </c>
      <c r="AQ236" s="39">
        <f t="shared" si="19"/>
        <v>-2.5002621519385507E-6</v>
      </c>
      <c r="AR236" s="39">
        <f t="shared" si="19"/>
        <v>-2.2048901130295596E-6</v>
      </c>
    </row>
    <row r="237" spans="1:44">
      <c r="A237" s="12"/>
      <c r="B237" s="12"/>
      <c r="C237" s="8" t="s">
        <v>223</v>
      </c>
      <c r="D237" s="29"/>
      <c r="E237" s="34" t="s">
        <v>117</v>
      </c>
      <c r="F237" s="39">
        <f t="shared" ref="F237:AR237" si="20">(F224*10^9)/(F$12*1000000)</f>
        <v>0</v>
      </c>
      <c r="G237" s="39">
        <f t="shared" si="20"/>
        <v>1.0092901475750689</v>
      </c>
      <c r="H237" s="39">
        <f t="shared" si="20"/>
        <v>1.1483146638645889</v>
      </c>
      <c r="I237" s="39">
        <f t="shared" si="20"/>
        <v>1.3695684660159093</v>
      </c>
      <c r="J237" s="39">
        <f t="shared" si="20"/>
        <v>0.67443240399270987</v>
      </c>
      <c r="K237" s="39">
        <f t="shared" si="20"/>
        <v>0.18652534213070038</v>
      </c>
      <c r="L237" s="39">
        <f t="shared" si="20"/>
        <v>0.4700187549814831</v>
      </c>
      <c r="M237" s="39">
        <f t="shared" si="20"/>
        <v>0.35165877140586632</v>
      </c>
      <c r="N237" s="39">
        <f t="shared" si="20"/>
        <v>0.60323136009526945</v>
      </c>
      <c r="O237" s="39">
        <f t="shared" si="20"/>
        <v>2.3294361426056041</v>
      </c>
      <c r="P237" s="39">
        <f t="shared" si="20"/>
        <v>2.2831795227070546</v>
      </c>
      <c r="Q237" s="39">
        <f t="shared" si="20"/>
        <v>0.1168500663871665</v>
      </c>
      <c r="R237" s="39">
        <f t="shared" si="20"/>
        <v>2.118174729691666</v>
      </c>
      <c r="S237" s="39">
        <f t="shared" si="20"/>
        <v>2.0319254475879691</v>
      </c>
      <c r="T237" s="39">
        <f t="shared" si="20"/>
        <v>1.044389020252797</v>
      </c>
      <c r="U237" s="39">
        <f t="shared" si="20"/>
        <v>0.26880728009645621</v>
      </c>
      <c r="V237" s="39">
        <f t="shared" si="20"/>
        <v>6.5852248839057548E-2</v>
      </c>
      <c r="W237" s="39">
        <f t="shared" si="20"/>
        <v>2.5460125735410705E-2</v>
      </c>
      <c r="X237" s="39">
        <f t="shared" si="20"/>
        <v>1.0387282937339883</v>
      </c>
      <c r="Y237" s="39">
        <f t="shared" si="20"/>
        <v>1.7712597158395522E-2</v>
      </c>
      <c r="Z237" s="39">
        <f t="shared" si="20"/>
        <v>7.3498013238183141E-2</v>
      </c>
      <c r="AA237" s="39">
        <f t="shared" si="20"/>
        <v>1.7684961651897353</v>
      </c>
      <c r="AB237" s="39">
        <f t="shared" si="20"/>
        <v>0.26772921267627581</v>
      </c>
      <c r="AC237" s="39">
        <f t="shared" si="20"/>
        <v>0.41336910572551172</v>
      </c>
      <c r="AD237" s="39">
        <f t="shared" si="20"/>
        <v>2.0613768758779516</v>
      </c>
      <c r="AE237" s="39">
        <f t="shared" si="20"/>
        <v>0.8141700757738598</v>
      </c>
      <c r="AF237" s="39">
        <f t="shared" si="20"/>
        <v>2.2997471201520798</v>
      </c>
      <c r="AG237" s="39">
        <f t="shared" si="20"/>
        <v>0.71272254983407413</v>
      </c>
      <c r="AH237" s="39">
        <f t="shared" si="20"/>
        <v>0.63992724654181143</v>
      </c>
      <c r="AI237" s="39">
        <f t="shared" si="20"/>
        <v>0.11258401389754509</v>
      </c>
      <c r="AJ237" s="39">
        <f t="shared" si="20"/>
        <v>0.50215494282858331</v>
      </c>
      <c r="AK237" s="39">
        <f t="shared" si="20"/>
        <v>0.13348445922736357</v>
      </c>
      <c r="AL237" s="39">
        <f t="shared" si="20"/>
        <v>0.13393971933251933</v>
      </c>
      <c r="AM237" s="39">
        <f t="shared" si="20"/>
        <v>0.19397780342301069</v>
      </c>
      <c r="AN237" s="39">
        <f t="shared" si="20"/>
        <v>0.19487348631758905</v>
      </c>
      <c r="AO237" s="39">
        <f t="shared" si="20"/>
        <v>0.19454488752316709</v>
      </c>
      <c r="AP237" s="39">
        <f t="shared" si="20"/>
        <v>0.18822516540322162</v>
      </c>
      <c r="AQ237" s="39">
        <f t="shared" si="20"/>
        <v>0.18266263036436736</v>
      </c>
      <c r="AR237" s="39">
        <f t="shared" si="20"/>
        <v>0.21067879769199513</v>
      </c>
    </row>
    <row r="238" spans="1:44">
      <c r="A238" s="12"/>
      <c r="B238" s="12"/>
      <c r="C238" s="8" t="s">
        <v>224</v>
      </c>
      <c r="D238" s="29"/>
      <c r="E238" s="34" t="s">
        <v>117</v>
      </c>
      <c r="F238" s="39">
        <f t="shared" ref="F238:AR238" si="21">(F225*10^9)/(F$12*1000000)</f>
        <v>68.489941973358441</v>
      </c>
      <c r="G238" s="39">
        <f t="shared" si="21"/>
        <v>59.95840814088308</v>
      </c>
      <c r="H238" s="39">
        <f t="shared" si="21"/>
        <v>44.387115577020616</v>
      </c>
      <c r="I238" s="39">
        <f t="shared" si="21"/>
        <v>31.247337014556198</v>
      </c>
      <c r="J238" s="39">
        <f t="shared" si="21"/>
        <v>25.285040661113968</v>
      </c>
      <c r="K238" s="39">
        <f t="shared" si="21"/>
        <v>22.766855252881189</v>
      </c>
      <c r="L238" s="39">
        <f t="shared" si="21"/>
        <v>19.596855663393285</v>
      </c>
      <c r="M238" s="39">
        <f t="shared" si="21"/>
        <v>16.904206163128727</v>
      </c>
      <c r="N238" s="39">
        <f t="shared" si="21"/>
        <v>14.989825180090554</v>
      </c>
      <c r="O238" s="39">
        <f t="shared" si="21"/>
        <v>15.858742500640167</v>
      </c>
      <c r="P238" s="39">
        <f t="shared" si="21"/>
        <v>16.009981722527328</v>
      </c>
      <c r="Q238" s="39">
        <f t="shared" si="21"/>
        <v>16.752857079115344</v>
      </c>
      <c r="R238" s="39">
        <f t="shared" si="21"/>
        <v>16.880526092182283</v>
      </c>
      <c r="S238" s="39">
        <f t="shared" si="21"/>
        <v>16.643474322872045</v>
      </c>
      <c r="T238" s="39">
        <f t="shared" si="21"/>
        <v>16.433309713612623</v>
      </c>
      <c r="U238" s="39">
        <f t="shared" si="21"/>
        <v>17.072959918704377</v>
      </c>
      <c r="V238" s="39">
        <f t="shared" si="21"/>
        <v>17.91855652436465</v>
      </c>
      <c r="W238" s="39">
        <f t="shared" si="21"/>
        <v>18.680057127316402</v>
      </c>
      <c r="X238" s="39">
        <f t="shared" si="21"/>
        <v>18.680372708794035</v>
      </c>
      <c r="Y238" s="39">
        <f t="shared" si="21"/>
        <v>18.69203317067414</v>
      </c>
      <c r="Z238" s="39">
        <f t="shared" si="21"/>
        <v>18.705005074863557</v>
      </c>
      <c r="AA238" s="39">
        <f t="shared" si="21"/>
        <v>18.704909306629741</v>
      </c>
      <c r="AB238" s="39">
        <f t="shared" si="21"/>
        <v>18.820087511132105</v>
      </c>
      <c r="AC238" s="39">
        <f t="shared" si="21"/>
        <v>18.985320076401003</v>
      </c>
      <c r="AD238" s="39">
        <f t="shared" si="21"/>
        <v>19.073353396477639</v>
      </c>
      <c r="AE238" s="39">
        <f t="shared" si="21"/>
        <v>18.864742037044994</v>
      </c>
      <c r="AF238" s="39">
        <f t="shared" si="21"/>
        <v>18.111233772023461</v>
      </c>
      <c r="AG238" s="39">
        <f t="shared" si="21"/>
        <v>17.968611322846421</v>
      </c>
      <c r="AH238" s="39">
        <f t="shared" si="21"/>
        <v>18.014793228198357</v>
      </c>
      <c r="AI238" s="39">
        <f t="shared" si="21"/>
        <v>18.510443864244078</v>
      </c>
      <c r="AJ238" s="39">
        <f t="shared" si="21"/>
        <v>18.339037942700696</v>
      </c>
      <c r="AK238" s="39">
        <f t="shared" si="21"/>
        <v>19.287016466639091</v>
      </c>
      <c r="AL238" s="39">
        <f t="shared" si="21"/>
        <v>19.377278432016208</v>
      </c>
      <c r="AM238" s="39">
        <f t="shared" si="21"/>
        <v>19.651352579489497</v>
      </c>
      <c r="AN238" s="39">
        <f t="shared" si="21"/>
        <v>19.138751685713451</v>
      </c>
      <c r="AO238" s="39">
        <f t="shared" si="21"/>
        <v>18.775790224822313</v>
      </c>
      <c r="AP238" s="39">
        <f t="shared" si="21"/>
        <v>18.208344084689116</v>
      </c>
      <c r="AQ238" s="39">
        <f t="shared" si="21"/>
        <v>17.908091283893601</v>
      </c>
      <c r="AR238" s="39">
        <f t="shared" si="21"/>
        <v>17.367049722957027</v>
      </c>
    </row>
    <row r="239" spans="1:44">
      <c r="A239" s="12"/>
      <c r="B239" s="12"/>
      <c r="C239" s="8" t="s">
        <v>225</v>
      </c>
      <c r="D239" s="29"/>
      <c r="E239" s="34" t="s">
        <v>117</v>
      </c>
      <c r="F239" s="39">
        <f t="shared" ref="F239:AR239" si="22">(F226*10^9)/(F$12*1000000)</f>
        <v>114.21852902613891</v>
      </c>
      <c r="G239" s="39">
        <f t="shared" si="22"/>
        <v>95.449314005832619</v>
      </c>
      <c r="H239" s="39">
        <f t="shared" si="22"/>
        <v>76.104531737802432</v>
      </c>
      <c r="I239" s="39">
        <f t="shared" si="22"/>
        <v>63.403092507102762</v>
      </c>
      <c r="J239" s="39">
        <f t="shared" si="22"/>
        <v>56.202150943463245</v>
      </c>
      <c r="K239" s="39">
        <f t="shared" si="22"/>
        <v>54.448824649553558</v>
      </c>
      <c r="L239" s="39">
        <f t="shared" si="22"/>
        <v>53.275254726287784</v>
      </c>
      <c r="M239" s="39">
        <f t="shared" si="22"/>
        <v>54.192891198733633</v>
      </c>
      <c r="N239" s="39">
        <f t="shared" si="22"/>
        <v>52.676731291723684</v>
      </c>
      <c r="O239" s="39">
        <f t="shared" si="22"/>
        <v>53.783927512915156</v>
      </c>
      <c r="P239" s="39">
        <f t="shared" si="22"/>
        <v>52.003948625712582</v>
      </c>
      <c r="Q239" s="39">
        <f t="shared" si="22"/>
        <v>51.000514000069678</v>
      </c>
      <c r="R239" s="39">
        <f t="shared" si="22"/>
        <v>49.896770923869063</v>
      </c>
      <c r="S239" s="39">
        <f t="shared" si="22"/>
        <v>53.120948756960559</v>
      </c>
      <c r="T239" s="39">
        <f t="shared" si="22"/>
        <v>55.41688114490389</v>
      </c>
      <c r="U239" s="39">
        <f t="shared" si="22"/>
        <v>58.071177860218874</v>
      </c>
      <c r="V239" s="39">
        <f t="shared" si="22"/>
        <v>61.607090118768561</v>
      </c>
      <c r="W239" s="39">
        <f t="shared" si="22"/>
        <v>63.85141268466591</v>
      </c>
      <c r="X239" s="39">
        <f t="shared" si="22"/>
        <v>63.25376766086746</v>
      </c>
      <c r="Y239" s="39">
        <f t="shared" si="22"/>
        <v>64.95069264339682</v>
      </c>
      <c r="Z239" s="39">
        <f t="shared" si="22"/>
        <v>65.20571034455736</v>
      </c>
      <c r="AA239" s="39">
        <f t="shared" si="22"/>
        <v>64.051280129895048</v>
      </c>
      <c r="AB239" s="39">
        <f t="shared" si="22"/>
        <v>63.612803696215543</v>
      </c>
      <c r="AC239" s="39">
        <f t="shared" si="22"/>
        <v>64.040156848250149</v>
      </c>
      <c r="AD239" s="39">
        <f t="shared" si="22"/>
        <v>62.157619126755513</v>
      </c>
      <c r="AE239" s="39">
        <f t="shared" si="22"/>
        <v>61.138066678700248</v>
      </c>
      <c r="AF239" s="39">
        <f t="shared" si="22"/>
        <v>57.783790487692286</v>
      </c>
      <c r="AG239" s="39">
        <f t="shared" si="22"/>
        <v>55.765528215268176</v>
      </c>
      <c r="AH239" s="39">
        <f t="shared" si="22"/>
        <v>54.266117059488387</v>
      </c>
      <c r="AI239" s="39">
        <f t="shared" si="22"/>
        <v>55.042864047322581</v>
      </c>
      <c r="AJ239" s="39">
        <f t="shared" si="22"/>
        <v>55.245840076239979</v>
      </c>
      <c r="AK239" s="39">
        <f t="shared" si="22"/>
        <v>56.481170182872077</v>
      </c>
      <c r="AL239" s="39">
        <f t="shared" si="22"/>
        <v>56.392153091668661</v>
      </c>
      <c r="AM239" s="39">
        <f t="shared" si="22"/>
        <v>56.971984292336153</v>
      </c>
      <c r="AN239" s="39">
        <f t="shared" si="22"/>
        <v>56.687459308434946</v>
      </c>
      <c r="AO239" s="39">
        <f t="shared" si="22"/>
        <v>55.993911270832783</v>
      </c>
      <c r="AP239" s="39">
        <f t="shared" si="22"/>
        <v>56.972654279341349</v>
      </c>
      <c r="AQ239" s="39">
        <f t="shared" si="22"/>
        <v>56.542670644181413</v>
      </c>
      <c r="AR239" s="39">
        <f t="shared" si="22"/>
        <v>55.495308838321179</v>
      </c>
    </row>
    <row r="240" spans="1:44">
      <c r="A240" s="12"/>
      <c r="B240" s="12"/>
      <c r="C240" s="8" t="s">
        <v>226</v>
      </c>
      <c r="D240" s="29"/>
      <c r="E240" s="34" t="s">
        <v>117</v>
      </c>
      <c r="F240" s="39">
        <f t="shared" ref="F240:AR240" si="23">(F227*10^9)/(F$12*1000000)</f>
        <v>2.4704200517718036</v>
      </c>
      <c r="G240" s="39">
        <f t="shared" si="23"/>
        <v>3.1076808492213397</v>
      </c>
      <c r="H240" s="39">
        <f t="shared" si="23"/>
        <v>3.7258911775267367</v>
      </c>
      <c r="I240" s="39">
        <f t="shared" si="23"/>
        <v>4.3950485713618956</v>
      </c>
      <c r="J240" s="39">
        <f t="shared" si="23"/>
        <v>5.1472559316767921</v>
      </c>
      <c r="K240" s="39">
        <f t="shared" si="23"/>
        <v>6.0226643507846838</v>
      </c>
      <c r="L240" s="39">
        <f t="shared" si="23"/>
        <v>6.9167727386866362</v>
      </c>
      <c r="M240" s="39">
        <f t="shared" si="23"/>
        <v>7.8682098726076308</v>
      </c>
      <c r="N240" s="39">
        <f t="shared" si="23"/>
        <v>8.7036521975150656</v>
      </c>
      <c r="O240" s="39">
        <f t="shared" si="23"/>
        <v>9.2561610020125382</v>
      </c>
      <c r="P240" s="39">
        <f t="shared" si="23"/>
        <v>9.8203322315717774</v>
      </c>
      <c r="Q240" s="39">
        <f t="shared" si="23"/>
        <v>10.307935632260824</v>
      </c>
      <c r="R240" s="39">
        <f t="shared" si="23"/>
        <v>10.682849962831552</v>
      </c>
      <c r="S240" s="39">
        <f t="shared" si="23"/>
        <v>10.989011859229519</v>
      </c>
      <c r="T240" s="39">
        <f t="shared" si="23"/>
        <v>11.041864222574219</v>
      </c>
      <c r="U240" s="39">
        <f t="shared" si="23"/>
        <v>11.116314914720517</v>
      </c>
      <c r="V240" s="39">
        <f t="shared" si="23"/>
        <v>11.136927202148481</v>
      </c>
      <c r="W240" s="39">
        <f t="shared" si="23"/>
        <v>11.088485306107096</v>
      </c>
      <c r="X240" s="39">
        <f t="shared" si="23"/>
        <v>11.040306760590816</v>
      </c>
      <c r="Y240" s="39">
        <f t="shared" si="23"/>
        <v>10.910871714584161</v>
      </c>
      <c r="Z240" s="39">
        <f t="shared" si="23"/>
        <v>7.691640153145979</v>
      </c>
      <c r="AA240" s="39">
        <f t="shared" si="23"/>
        <v>8.0420711830001448</v>
      </c>
      <c r="AB240" s="39">
        <f t="shared" si="23"/>
        <v>8.283558136611747</v>
      </c>
      <c r="AC240" s="39">
        <f t="shared" si="23"/>
        <v>8.4963986592204144</v>
      </c>
      <c r="AD240" s="39">
        <f t="shared" si="23"/>
        <v>8.7181005093458737</v>
      </c>
      <c r="AE240" s="39">
        <f t="shared" si="23"/>
        <v>8.9025963645818713</v>
      </c>
      <c r="AF240" s="39">
        <f t="shared" si="23"/>
        <v>8.9986529855512654</v>
      </c>
      <c r="AG240" s="39">
        <f t="shared" si="23"/>
        <v>9.1044820976452829</v>
      </c>
      <c r="AH240" s="39">
        <f t="shared" si="23"/>
        <v>9.1631521686551594</v>
      </c>
      <c r="AI240" s="39">
        <f t="shared" si="23"/>
        <v>9.7062970024065507</v>
      </c>
      <c r="AJ240" s="39">
        <f t="shared" si="23"/>
        <v>9.661414525475875</v>
      </c>
      <c r="AK240" s="39">
        <f t="shared" si="23"/>
        <v>9.5748592845167195</v>
      </c>
      <c r="AL240" s="39">
        <f t="shared" si="23"/>
        <v>9.5917551673695307</v>
      </c>
      <c r="AM240" s="39">
        <f t="shared" si="23"/>
        <v>9.6763525989768784</v>
      </c>
      <c r="AN240" s="39">
        <f t="shared" si="23"/>
        <v>9.8059783413038382</v>
      </c>
      <c r="AO240" s="39">
        <f t="shared" si="23"/>
        <v>9.9225926080306142</v>
      </c>
      <c r="AP240" s="39">
        <f t="shared" si="23"/>
        <v>9.9910075872896034</v>
      </c>
      <c r="AQ240" s="39">
        <f t="shared" si="23"/>
        <v>9.9441185047990626</v>
      </c>
      <c r="AR240" s="39">
        <f t="shared" si="23"/>
        <v>9.8615566010169076</v>
      </c>
    </row>
    <row r="241" spans="1:44">
      <c r="A241" s="12"/>
      <c r="B241" s="12"/>
      <c r="C241" s="8" t="s">
        <v>227</v>
      </c>
      <c r="D241" s="29"/>
      <c r="E241" s="34" t="s">
        <v>117</v>
      </c>
      <c r="F241" s="39">
        <f>SUM(F232:F240)</f>
        <v>233.83890623168205</v>
      </c>
      <c r="G241" s="39">
        <f t="shared" ref="G241:AR241" si="24">SUM(G232:G240)</f>
        <v>208.92568260600396</v>
      </c>
      <c r="H241" s="39">
        <f t="shared" si="24"/>
        <v>176.78160517890896</v>
      </c>
      <c r="I241" s="39">
        <f t="shared" si="24"/>
        <v>155.96658512109505</v>
      </c>
      <c r="J241" s="39">
        <f t="shared" si="24"/>
        <v>142.67967585194148</v>
      </c>
      <c r="K241" s="39">
        <f t="shared" si="24"/>
        <v>140.59814731255693</v>
      </c>
      <c r="L241" s="39">
        <f t="shared" si="24"/>
        <v>135.73896613077767</v>
      </c>
      <c r="M241" s="39">
        <f t="shared" si="24"/>
        <v>139.39427750344925</v>
      </c>
      <c r="N241" s="39">
        <f t="shared" si="24"/>
        <v>135.83128753619684</v>
      </c>
      <c r="O241" s="39">
        <f t="shared" si="24"/>
        <v>140.52046066774275</v>
      </c>
      <c r="P241" s="39">
        <f t="shared" si="24"/>
        <v>139.4586826828567</v>
      </c>
      <c r="Q241" s="39">
        <f t="shared" si="24"/>
        <v>134.85879228238807</v>
      </c>
      <c r="R241" s="39">
        <f t="shared" si="24"/>
        <v>134.05310357060836</v>
      </c>
      <c r="S241" s="39">
        <f t="shared" si="24"/>
        <v>134.38466997190673</v>
      </c>
      <c r="T241" s="39">
        <f t="shared" si="24"/>
        <v>132.16948286580163</v>
      </c>
      <c r="U241" s="39">
        <f t="shared" si="24"/>
        <v>130.56717753772949</v>
      </c>
      <c r="V241" s="39">
        <f t="shared" si="24"/>
        <v>123.33944345889662</v>
      </c>
      <c r="W241" s="39">
        <f t="shared" si="24"/>
        <v>124.27538862781174</v>
      </c>
      <c r="X241" s="39">
        <f t="shared" si="24"/>
        <v>131.26279021565352</v>
      </c>
      <c r="Y241" s="39">
        <f t="shared" si="24"/>
        <v>130.85274173012635</v>
      </c>
      <c r="Z241" s="39">
        <f t="shared" si="24"/>
        <v>131.308835483503</v>
      </c>
      <c r="AA241" s="39">
        <f t="shared" si="24"/>
        <v>131.53279673169286</v>
      </c>
      <c r="AB241" s="39">
        <f t="shared" si="24"/>
        <v>128.06710646933402</v>
      </c>
      <c r="AC241" s="39">
        <f t="shared" si="24"/>
        <v>128.73947151424292</v>
      </c>
      <c r="AD241" s="39">
        <f t="shared" si="24"/>
        <v>126.50012086750462</v>
      </c>
      <c r="AE241" s="39">
        <f t="shared" si="24"/>
        <v>124.68479137128331</v>
      </c>
      <c r="AF241" s="39">
        <f t="shared" si="24"/>
        <v>114.39519431511088</v>
      </c>
      <c r="AG241" s="39">
        <f t="shared" si="24"/>
        <v>110.51993976992308</v>
      </c>
      <c r="AH241" s="39">
        <f t="shared" si="24"/>
        <v>108.91713736891941</v>
      </c>
      <c r="AI241" s="39">
        <f t="shared" si="24"/>
        <v>110.74737120724856</v>
      </c>
      <c r="AJ241" s="39">
        <f t="shared" si="24"/>
        <v>110.82995176720432</v>
      </c>
      <c r="AK241" s="39">
        <f t="shared" si="24"/>
        <v>112.65237518709378</v>
      </c>
      <c r="AL241" s="39">
        <f t="shared" si="24"/>
        <v>117.47304532213344</v>
      </c>
      <c r="AM241" s="39">
        <f t="shared" si="24"/>
        <v>118.23541277993283</v>
      </c>
      <c r="AN241" s="39">
        <f t="shared" si="24"/>
        <v>112.54106641652612</v>
      </c>
      <c r="AO241" s="39">
        <f t="shared" si="24"/>
        <v>111.37224556663547</v>
      </c>
      <c r="AP241" s="39">
        <f t="shared" si="24"/>
        <v>114.71557076801952</v>
      </c>
      <c r="AQ241" s="39">
        <f t="shared" si="24"/>
        <v>113.82345649690578</v>
      </c>
      <c r="AR241" s="39">
        <f t="shared" si="24"/>
        <v>111.85781462359378</v>
      </c>
    </row>
    <row r="242" spans="1:44">
      <c r="A242" s="12"/>
      <c r="B242" s="12"/>
      <c r="C242" s="8"/>
      <c r="D242" s="29"/>
      <c r="E242" s="34"/>
      <c r="F242" s="39"/>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c r="AE242" s="39"/>
      <c r="AF242" s="39"/>
      <c r="AG242" s="39"/>
      <c r="AH242" s="39"/>
    </row>
    <row r="243" spans="1:44">
      <c r="A243" s="30" t="s">
        <v>229</v>
      </c>
      <c r="B243" s="30"/>
      <c r="C243" s="31"/>
      <c r="D243" s="31"/>
      <c r="E243" s="31"/>
      <c r="F243" s="31"/>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c r="AF243" s="31"/>
      <c r="AG243" s="31"/>
      <c r="AH243" s="31"/>
      <c r="AI243" s="31"/>
      <c r="AJ243" s="31"/>
      <c r="AK243" s="31"/>
      <c r="AL243" s="31"/>
      <c r="AM243" s="31"/>
      <c r="AN243" s="31"/>
      <c r="AO243" s="31"/>
      <c r="AP243" s="31"/>
      <c r="AQ243" s="31"/>
      <c r="AR243" s="31"/>
    </row>
    <row r="244" spans="1:44">
      <c r="A244" s="32"/>
      <c r="B244" s="32"/>
      <c r="C244" s="32" t="s">
        <v>50</v>
      </c>
      <c r="D244" s="32"/>
      <c r="E244" s="32" t="s">
        <v>51</v>
      </c>
      <c r="F244" s="33">
        <v>2022</v>
      </c>
      <c r="G244" s="33">
        <v>2023</v>
      </c>
      <c r="H244" s="33">
        <v>2024</v>
      </c>
      <c r="I244" s="33">
        <v>2025</v>
      </c>
      <c r="J244" s="33">
        <v>2026</v>
      </c>
      <c r="K244" s="33">
        <v>2027</v>
      </c>
      <c r="L244" s="33">
        <v>2028</v>
      </c>
      <c r="M244" s="33">
        <v>2029</v>
      </c>
      <c r="N244" s="33">
        <v>2030</v>
      </c>
      <c r="O244" s="33">
        <v>2031</v>
      </c>
      <c r="P244" s="33">
        <v>2032</v>
      </c>
      <c r="Q244" s="33">
        <v>2033</v>
      </c>
      <c r="R244" s="33">
        <v>2034</v>
      </c>
      <c r="S244" s="33">
        <v>2035</v>
      </c>
      <c r="T244" s="33">
        <v>2036</v>
      </c>
      <c r="U244" s="33">
        <v>2037</v>
      </c>
      <c r="V244" s="33">
        <v>2038</v>
      </c>
      <c r="W244" s="33">
        <v>2039</v>
      </c>
      <c r="X244" s="33">
        <v>2040</v>
      </c>
      <c r="Y244" s="33">
        <v>2041</v>
      </c>
      <c r="Z244" s="33">
        <v>2042</v>
      </c>
      <c r="AA244" s="33">
        <v>2043</v>
      </c>
      <c r="AB244" s="33">
        <v>2044</v>
      </c>
      <c r="AC244" s="33">
        <v>2045</v>
      </c>
      <c r="AD244" s="33">
        <v>2046</v>
      </c>
      <c r="AE244" s="33">
        <v>2047</v>
      </c>
      <c r="AF244" s="33">
        <v>2048</v>
      </c>
      <c r="AG244" s="33">
        <v>2049</v>
      </c>
      <c r="AH244" s="33">
        <v>2050</v>
      </c>
      <c r="AI244" s="33">
        <v>2051</v>
      </c>
      <c r="AJ244" s="33">
        <v>2052</v>
      </c>
      <c r="AK244" s="33">
        <v>2053</v>
      </c>
      <c r="AL244" s="33">
        <v>2054</v>
      </c>
      <c r="AM244" s="33">
        <v>2055</v>
      </c>
      <c r="AN244" s="33">
        <v>2056</v>
      </c>
      <c r="AO244" s="33">
        <v>2057</v>
      </c>
      <c r="AP244" s="33">
        <v>2058</v>
      </c>
      <c r="AQ244" s="33">
        <v>2059</v>
      </c>
      <c r="AR244" s="33">
        <v>2060</v>
      </c>
    </row>
    <row r="245" spans="1:44">
      <c r="A245" s="12"/>
      <c r="B245" s="12" t="s">
        <v>230</v>
      </c>
      <c r="C245" t="s">
        <v>231</v>
      </c>
      <c r="D245" s="29"/>
      <c r="E245" s="34" t="s">
        <v>117</v>
      </c>
      <c r="F245" s="51">
        <f>SUM(F238:F239)</f>
        <v>182.70847099949737</v>
      </c>
      <c r="G245" s="51">
        <f t="shared" ref="G245:AR245" si="25">SUM(G238:G239)</f>
        <v>155.40772214671568</v>
      </c>
      <c r="H245" s="51">
        <f t="shared" si="25"/>
        <v>120.49164731482304</v>
      </c>
      <c r="I245" s="51">
        <f t="shared" si="25"/>
        <v>94.650429521658964</v>
      </c>
      <c r="J245" s="51">
        <f t="shared" si="25"/>
        <v>81.48719160457722</v>
      </c>
      <c r="K245" s="51">
        <f t="shared" si="25"/>
        <v>77.215679902434744</v>
      </c>
      <c r="L245" s="51">
        <f t="shared" si="25"/>
        <v>72.872110389681069</v>
      </c>
      <c r="M245" s="51">
        <f t="shared" si="25"/>
        <v>71.097097361862353</v>
      </c>
      <c r="N245" s="51">
        <f t="shared" si="25"/>
        <v>67.666556471814232</v>
      </c>
      <c r="O245" s="51">
        <f t="shared" si="25"/>
        <v>69.642670013555318</v>
      </c>
      <c r="P245" s="51">
        <f t="shared" si="25"/>
        <v>68.01393034823991</v>
      </c>
      <c r="Q245" s="51">
        <f t="shared" si="25"/>
        <v>67.75337107918503</v>
      </c>
      <c r="R245" s="51">
        <f t="shared" si="25"/>
        <v>66.777297016051349</v>
      </c>
      <c r="S245" s="51">
        <f t="shared" si="25"/>
        <v>69.764423079832596</v>
      </c>
      <c r="T245" s="51">
        <f t="shared" si="25"/>
        <v>71.850190858516513</v>
      </c>
      <c r="U245" s="51">
        <f t="shared" si="25"/>
        <v>75.144137778923252</v>
      </c>
      <c r="V245" s="51">
        <f t="shared" si="25"/>
        <v>79.525646643133214</v>
      </c>
      <c r="W245" s="51">
        <f t="shared" si="25"/>
        <v>82.531469811982305</v>
      </c>
      <c r="X245" s="51">
        <f t="shared" si="25"/>
        <v>81.934140369661492</v>
      </c>
      <c r="Y245" s="51">
        <f t="shared" si="25"/>
        <v>83.642725814070957</v>
      </c>
      <c r="Z245" s="51">
        <f t="shared" si="25"/>
        <v>83.91071541942091</v>
      </c>
      <c r="AA245" s="51">
        <f t="shared" si="25"/>
        <v>82.756189436524792</v>
      </c>
      <c r="AB245" s="51">
        <f t="shared" si="25"/>
        <v>82.432891207347652</v>
      </c>
      <c r="AC245" s="51">
        <f t="shared" si="25"/>
        <v>83.025476924651144</v>
      </c>
      <c r="AD245" s="51">
        <f t="shared" si="25"/>
        <v>81.230972523233149</v>
      </c>
      <c r="AE245" s="51">
        <f t="shared" si="25"/>
        <v>80.002808715745246</v>
      </c>
      <c r="AF245" s="51">
        <f t="shared" si="25"/>
        <v>75.89502425971574</v>
      </c>
      <c r="AG245" s="51">
        <f t="shared" si="25"/>
        <v>73.73413953811459</v>
      </c>
      <c r="AH245" s="51">
        <f t="shared" si="25"/>
        <v>72.280910287686737</v>
      </c>
      <c r="AI245" s="51">
        <f t="shared" si="25"/>
        <v>73.553307911566662</v>
      </c>
      <c r="AJ245" s="51">
        <f t="shared" si="25"/>
        <v>73.584878018940671</v>
      </c>
      <c r="AK245" s="51">
        <f t="shared" si="25"/>
        <v>75.768186649511165</v>
      </c>
      <c r="AL245" s="51">
        <f t="shared" si="25"/>
        <v>75.769431523684872</v>
      </c>
      <c r="AM245" s="51">
        <f t="shared" si="25"/>
        <v>76.623336871825643</v>
      </c>
      <c r="AN245" s="51">
        <f t="shared" si="25"/>
        <v>75.826210994148397</v>
      </c>
      <c r="AO245" s="51">
        <f t="shared" si="25"/>
        <v>74.769701495655099</v>
      </c>
      <c r="AP245" s="51">
        <f t="shared" si="25"/>
        <v>75.180998364030472</v>
      </c>
      <c r="AQ245" s="51">
        <f t="shared" si="25"/>
        <v>74.450761928075011</v>
      </c>
      <c r="AR245" s="51">
        <f t="shared" si="25"/>
        <v>72.862358561278199</v>
      </c>
    </row>
    <row r="246" spans="1:44">
      <c r="A246" s="12"/>
      <c r="B246" s="12"/>
      <c r="C246" t="s">
        <v>232</v>
      </c>
      <c r="D246" s="29"/>
      <c r="E246" s="34" t="s">
        <v>117</v>
      </c>
      <c r="F246" s="51">
        <f>F232</f>
        <v>5.2266758004977296</v>
      </c>
      <c r="G246" s="51">
        <f t="shared" ref="G246:AH247" si="26">G232</f>
        <v>4.5576061625895594</v>
      </c>
      <c r="H246" s="51">
        <f t="shared" si="26"/>
        <v>4.0135969062987185</v>
      </c>
      <c r="I246" s="51">
        <f t="shared" si="26"/>
        <v>3.6434356380717121</v>
      </c>
      <c r="J246" s="51">
        <f t="shared" si="26"/>
        <v>3.4954896465643079</v>
      </c>
      <c r="K246" s="51">
        <f t="shared" si="26"/>
        <v>3.808939325572148</v>
      </c>
      <c r="L246" s="51">
        <f t="shared" si="26"/>
        <v>4.0214555355952886</v>
      </c>
      <c r="M246" s="51">
        <f t="shared" si="26"/>
        <v>4.0647365479784563</v>
      </c>
      <c r="N246" s="51">
        <f t="shared" si="26"/>
        <v>4.047637524528044</v>
      </c>
      <c r="O246" s="51">
        <f t="shared" si="26"/>
        <v>4.1655380851596906</v>
      </c>
      <c r="P246" s="51">
        <f t="shared" si="26"/>
        <v>4.1868274928065894</v>
      </c>
      <c r="Q246" s="51">
        <f t="shared" si="26"/>
        <v>4.1606085748018335</v>
      </c>
      <c r="R246" s="51">
        <f t="shared" si="26"/>
        <v>4.0443375855858319</v>
      </c>
      <c r="S246" s="51">
        <f t="shared" si="26"/>
        <v>4.0902648110998703</v>
      </c>
      <c r="T246" s="51">
        <f t="shared" si="26"/>
        <v>4.2390275370416433</v>
      </c>
      <c r="U246" s="51">
        <f t="shared" si="26"/>
        <v>4.2757605260696172</v>
      </c>
      <c r="V246" s="51">
        <f t="shared" si="26"/>
        <v>4.4506470124685169</v>
      </c>
      <c r="W246" s="51">
        <f t="shared" si="26"/>
        <v>4.5758104750620126</v>
      </c>
      <c r="X246" s="51">
        <f t="shared" si="26"/>
        <v>4.632201897687918</v>
      </c>
      <c r="Y246" s="51">
        <f t="shared" si="26"/>
        <v>4.6599600549550066</v>
      </c>
      <c r="Z246" s="51">
        <f t="shared" si="26"/>
        <v>4.6805438819298502</v>
      </c>
      <c r="AA246" s="51">
        <f t="shared" si="26"/>
        <v>4.6699868477115976</v>
      </c>
      <c r="AB246" s="51">
        <f t="shared" si="26"/>
        <v>4.8093526994271905</v>
      </c>
      <c r="AC246" s="51">
        <f t="shared" si="26"/>
        <v>4.7842132846735552</v>
      </c>
      <c r="AD246" s="51">
        <f t="shared" si="26"/>
        <v>4.7832343478679666</v>
      </c>
      <c r="AE246" s="51">
        <f t="shared" si="26"/>
        <v>4.8158506567709063</v>
      </c>
      <c r="AF246" s="51">
        <f t="shared" si="26"/>
        <v>4.7645469338784805</v>
      </c>
      <c r="AG246" s="51">
        <f t="shared" si="26"/>
        <v>4.6226291498135517</v>
      </c>
      <c r="AH246" s="51">
        <f t="shared" si="26"/>
        <v>4.5757853629944822</v>
      </c>
      <c r="AI246" s="51">
        <f t="shared" ref="AI246:AR247" si="27">AI232</f>
        <v>4.6074120364314899</v>
      </c>
      <c r="AJ246" s="51">
        <f t="shared" si="27"/>
        <v>4.6822786604001561</v>
      </c>
      <c r="AK246" s="51">
        <f t="shared" si="27"/>
        <v>4.6360579889382008</v>
      </c>
      <c r="AL246" s="51">
        <f t="shared" si="27"/>
        <v>4.6473553517259605</v>
      </c>
      <c r="AM246" s="51">
        <f t="shared" si="27"/>
        <v>4.7729781565954505</v>
      </c>
      <c r="AN246" s="51">
        <f t="shared" si="27"/>
        <v>5.1192653454123809</v>
      </c>
      <c r="AO246" s="51">
        <f t="shared" si="27"/>
        <v>5.1309540722829921</v>
      </c>
      <c r="AP246" s="51">
        <f t="shared" si="27"/>
        <v>5.3723615248207768</v>
      </c>
      <c r="AQ246" s="51">
        <f t="shared" si="27"/>
        <v>5.3810937766938736</v>
      </c>
      <c r="AR246" s="51">
        <f t="shared" si="27"/>
        <v>5.5019376967573557</v>
      </c>
    </row>
    <row r="247" spans="1:44">
      <c r="A247" s="12"/>
      <c r="B247" s="12"/>
      <c r="C247" t="s">
        <v>233</v>
      </c>
      <c r="D247" s="29"/>
      <c r="E247" s="34" t="s">
        <v>117</v>
      </c>
      <c r="F247" s="51">
        <f>F233</f>
        <v>1.2595205630085771</v>
      </c>
      <c r="G247" s="51">
        <f t="shared" si="26"/>
        <v>2.7703928017375121</v>
      </c>
      <c r="H247" s="51">
        <f t="shared" si="26"/>
        <v>2.9771945197138074</v>
      </c>
      <c r="I247" s="51">
        <f t="shared" si="26"/>
        <v>4.4239490074063141</v>
      </c>
      <c r="J247" s="51">
        <f t="shared" si="26"/>
        <v>2.5254593839345594</v>
      </c>
      <c r="K247" s="51">
        <f t="shared" si="26"/>
        <v>3.2222622787694268</v>
      </c>
      <c r="L247" s="51">
        <f t="shared" si="26"/>
        <v>1.9192165964963479</v>
      </c>
      <c r="M247" s="51">
        <f t="shared" si="26"/>
        <v>6.5468822943363945</v>
      </c>
      <c r="N247" s="51">
        <f t="shared" si="26"/>
        <v>5.9980728913071761</v>
      </c>
      <c r="O247" s="51">
        <f t="shared" si="26"/>
        <v>8.4059841639922457</v>
      </c>
      <c r="P247" s="51">
        <f t="shared" si="26"/>
        <v>9.6175821383085562</v>
      </c>
      <c r="Q247" s="51">
        <f t="shared" si="26"/>
        <v>10.564743948314741</v>
      </c>
      <c r="R247" s="51">
        <f t="shared" si="26"/>
        <v>11.475951087678016</v>
      </c>
      <c r="S247" s="51">
        <f t="shared" si="26"/>
        <v>13.093104210303935</v>
      </c>
      <c r="T247" s="51">
        <f t="shared" si="26"/>
        <v>13.609987604185239</v>
      </c>
      <c r="U247" s="51">
        <f t="shared" si="26"/>
        <v>13.644819069552678</v>
      </c>
      <c r="V247" s="51">
        <f t="shared" si="26"/>
        <v>4.009026280598551</v>
      </c>
      <c r="W247" s="51">
        <f t="shared" si="26"/>
        <v>3.6819883100827622</v>
      </c>
      <c r="X247" s="51">
        <f t="shared" si="26"/>
        <v>11.003447999583258</v>
      </c>
      <c r="Y247" s="51">
        <f t="shared" si="26"/>
        <v>10.888313759123996</v>
      </c>
      <c r="Z247" s="51">
        <f t="shared" si="26"/>
        <v>13.911115986142306</v>
      </c>
      <c r="AA247" s="51">
        <f t="shared" si="26"/>
        <v>13.844372241006679</v>
      </c>
      <c r="AB247" s="51">
        <f t="shared" si="26"/>
        <v>12.097114205078531</v>
      </c>
      <c r="AC247" s="51">
        <f t="shared" si="26"/>
        <v>11.987542598494642</v>
      </c>
      <c r="AD247" s="51">
        <f t="shared" si="26"/>
        <v>9.9824366397961821</v>
      </c>
      <c r="AE247" s="51">
        <f t="shared" si="26"/>
        <v>9.8967035334140423</v>
      </c>
      <c r="AF247" s="51">
        <f t="shared" si="26"/>
        <v>2.0569134475034545</v>
      </c>
      <c r="AG247" s="51">
        <f t="shared" si="26"/>
        <v>2.0011298930984984</v>
      </c>
      <c r="AH247" s="51">
        <f t="shared" si="26"/>
        <v>1.9406594235771342</v>
      </c>
      <c r="AI247" s="51">
        <f t="shared" si="27"/>
        <v>2.4661046989499007</v>
      </c>
      <c r="AJ247" s="51">
        <f t="shared" si="27"/>
        <v>2.2174375444752861</v>
      </c>
      <c r="AK247" s="51">
        <f t="shared" si="27"/>
        <v>2.1211657612441459</v>
      </c>
      <c r="AL247" s="51">
        <f t="shared" si="27"/>
        <v>7.3512341046401124</v>
      </c>
      <c r="AM247" s="51">
        <f t="shared" si="27"/>
        <v>7.1862299041869147</v>
      </c>
      <c r="AN247" s="51">
        <f t="shared" si="27"/>
        <v>1.9376534187695988</v>
      </c>
      <c r="AO247" s="51">
        <f t="shared" si="27"/>
        <v>1.7373165000709223</v>
      </c>
      <c r="AP247" s="51">
        <f t="shared" si="27"/>
        <v>4.4137074934237326</v>
      </c>
      <c r="AQ247" s="51">
        <f t="shared" si="27"/>
        <v>4.3679291814720855</v>
      </c>
      <c r="AR247" s="51">
        <f t="shared" si="27"/>
        <v>4.1316478709772895</v>
      </c>
    </row>
    <row r="248" spans="1:44">
      <c r="A248" s="12"/>
      <c r="B248" s="12"/>
      <c r="C248" t="s">
        <v>234</v>
      </c>
      <c r="D248" s="29"/>
      <c r="E248" s="34" t="s">
        <v>117</v>
      </c>
      <c r="F248" s="51">
        <f>SUM(F234:F235)</f>
        <v>14.764141060663146</v>
      </c>
      <c r="G248" s="51">
        <f t="shared" ref="G248:AR248" si="28">SUM(G234:G235)</f>
        <v>15.131311815208168</v>
      </c>
      <c r="H248" s="51">
        <f t="shared" si="28"/>
        <v>16.391785522842412</v>
      </c>
      <c r="I248" s="51">
        <f t="shared" si="28"/>
        <v>17.70603404582673</v>
      </c>
      <c r="J248" s="51">
        <f t="shared" si="28"/>
        <v>18.388855470250071</v>
      </c>
      <c r="K248" s="51">
        <f t="shared" si="28"/>
        <v>19.348408514276692</v>
      </c>
      <c r="L248" s="51">
        <f t="shared" si="28"/>
        <v>19.978293227064434</v>
      </c>
      <c r="M248" s="51">
        <f t="shared" si="28"/>
        <v>20.517982940612168</v>
      </c>
      <c r="N248" s="51">
        <f t="shared" si="28"/>
        <v>21.116179358745114</v>
      </c>
      <c r="O248" s="51">
        <f t="shared" si="28"/>
        <v>20.594612627486413</v>
      </c>
      <c r="P248" s="51">
        <f t="shared" si="28"/>
        <v>21.01510321012092</v>
      </c>
      <c r="Q248" s="51">
        <f t="shared" si="28"/>
        <v>21.756894595251048</v>
      </c>
      <c r="R248" s="51">
        <f t="shared" si="28"/>
        <v>22.499510507850481</v>
      </c>
      <c r="S248" s="51">
        <f t="shared" si="28"/>
        <v>21.983277077438935</v>
      </c>
      <c r="T248" s="51">
        <f t="shared" si="28"/>
        <v>21.887321850503554</v>
      </c>
      <c r="U248" s="51">
        <f t="shared" si="28"/>
        <v>22.04636501251343</v>
      </c>
      <c r="V248" s="51">
        <f t="shared" si="28"/>
        <v>21.249016567655506</v>
      </c>
      <c r="W248" s="51">
        <f t="shared" si="28"/>
        <v>20.960139877721652</v>
      </c>
      <c r="X248" s="51">
        <f t="shared" si="28"/>
        <v>20.864516734373346</v>
      </c>
      <c r="Y248" s="51">
        <f t="shared" si="28"/>
        <v>20.427006421269091</v>
      </c>
      <c r="Z248" s="51">
        <f t="shared" si="28"/>
        <v>20.975536622487581</v>
      </c>
      <c r="AA248" s="51">
        <f t="shared" si="28"/>
        <v>20.41773294835075</v>
      </c>
      <c r="AB248" s="51">
        <f t="shared" si="28"/>
        <v>20.17645682965108</v>
      </c>
      <c r="AC248" s="51">
        <f t="shared" si="28"/>
        <v>20.032466842907695</v>
      </c>
      <c r="AD248" s="51">
        <f t="shared" si="28"/>
        <v>19.723995331786799</v>
      </c>
      <c r="AE248" s="51">
        <f t="shared" si="28"/>
        <v>20.252656471950942</v>
      </c>
      <c r="AF248" s="51">
        <f t="shared" si="28"/>
        <v>20.380302808235093</v>
      </c>
      <c r="AG248" s="51">
        <f t="shared" si="28"/>
        <v>20.344829288947139</v>
      </c>
      <c r="AH248" s="51">
        <f t="shared" si="28"/>
        <v>20.316695698989232</v>
      </c>
      <c r="AI248" s="51">
        <f t="shared" si="28"/>
        <v>20.301667600994183</v>
      </c>
      <c r="AJ248" s="51">
        <f t="shared" si="28"/>
        <v>20.181790064308558</v>
      </c>
      <c r="AK248" s="51">
        <f t="shared" si="28"/>
        <v>20.418623548801161</v>
      </c>
      <c r="AL248" s="51">
        <f t="shared" si="28"/>
        <v>19.979332056853686</v>
      </c>
      <c r="AM248" s="51">
        <f t="shared" si="28"/>
        <v>19.782540393813054</v>
      </c>
      <c r="AN248" s="51">
        <f t="shared" si="28"/>
        <v>19.65708744401751</v>
      </c>
      <c r="AO248" s="51">
        <f t="shared" si="28"/>
        <v>19.617138601482537</v>
      </c>
      <c r="AP248" s="51">
        <f t="shared" si="28"/>
        <v>19.569273221343927</v>
      </c>
      <c r="AQ248" s="51">
        <f t="shared" si="28"/>
        <v>19.496892975763529</v>
      </c>
      <c r="AR248" s="51">
        <f t="shared" si="28"/>
        <v>19.289637300762131</v>
      </c>
    </row>
    <row r="249" spans="1:44">
      <c r="A249" s="12"/>
      <c r="B249" s="12"/>
      <c r="C249" t="s">
        <v>235</v>
      </c>
      <c r="D249" s="29"/>
      <c r="E249" s="34" t="s">
        <v>117</v>
      </c>
      <c r="F249" s="51">
        <f>SUM(F236:F237)</f>
        <v>27.409677756243443</v>
      </c>
      <c r="G249" s="51">
        <f t="shared" ref="G249:AR249" si="29">SUM(G236:G237)</f>
        <v>27.950968830531668</v>
      </c>
      <c r="H249" s="51">
        <f t="shared" si="29"/>
        <v>29.181489737704247</v>
      </c>
      <c r="I249" s="51">
        <f t="shared" si="29"/>
        <v>31.147688336769463</v>
      </c>
      <c r="J249" s="51">
        <f t="shared" si="29"/>
        <v>31.635423814938534</v>
      </c>
      <c r="K249" s="51">
        <f t="shared" si="29"/>
        <v>30.980192940719242</v>
      </c>
      <c r="L249" s="51">
        <f t="shared" si="29"/>
        <v>30.031117643253896</v>
      </c>
      <c r="M249" s="51">
        <f t="shared" si="29"/>
        <v>29.299368486052234</v>
      </c>
      <c r="N249" s="51">
        <f t="shared" si="29"/>
        <v>28.299189092287211</v>
      </c>
      <c r="O249" s="51">
        <f t="shared" si="29"/>
        <v>28.455494775536547</v>
      </c>
      <c r="P249" s="51">
        <f t="shared" si="29"/>
        <v>26.804907261808953</v>
      </c>
      <c r="Q249" s="51">
        <f t="shared" si="29"/>
        <v>20.315238452574576</v>
      </c>
      <c r="R249" s="51">
        <f t="shared" si="29"/>
        <v>18.573157410611127</v>
      </c>
      <c r="S249" s="51">
        <f t="shared" si="29"/>
        <v>14.464588934001874</v>
      </c>
      <c r="T249" s="51">
        <f t="shared" si="29"/>
        <v>9.5410907929804498</v>
      </c>
      <c r="U249" s="51">
        <f t="shared" si="29"/>
        <v>4.3397802359500171</v>
      </c>
      <c r="V249" s="51">
        <f t="shared" si="29"/>
        <v>2.9681797528923632</v>
      </c>
      <c r="W249" s="51">
        <f t="shared" si="29"/>
        <v>1.4374948468559197</v>
      </c>
      <c r="X249" s="51">
        <f t="shared" si="29"/>
        <v>1.7881764537566878</v>
      </c>
      <c r="Y249" s="51">
        <f t="shared" si="29"/>
        <v>0.32386396612314872</v>
      </c>
      <c r="Z249" s="51">
        <f t="shared" si="29"/>
        <v>0.13928342037637317</v>
      </c>
      <c r="AA249" s="51">
        <f t="shared" si="29"/>
        <v>1.8024440750989048</v>
      </c>
      <c r="AB249" s="51">
        <f t="shared" si="29"/>
        <v>0.26773339121782219</v>
      </c>
      <c r="AC249" s="51">
        <f t="shared" si="29"/>
        <v>0.41337320429547358</v>
      </c>
      <c r="AD249" s="51">
        <f t="shared" si="29"/>
        <v>2.0613815154746522</v>
      </c>
      <c r="AE249" s="51">
        <f t="shared" si="29"/>
        <v>0.81417562882030592</v>
      </c>
      <c r="AF249" s="51">
        <f t="shared" si="29"/>
        <v>2.2997538802268433</v>
      </c>
      <c r="AG249" s="51">
        <f t="shared" si="29"/>
        <v>0.71272980230402105</v>
      </c>
      <c r="AH249" s="51">
        <f t="shared" si="29"/>
        <v>0.63993442701666581</v>
      </c>
      <c r="AI249" s="51">
        <f t="shared" si="29"/>
        <v>0.11258195689976695</v>
      </c>
      <c r="AJ249" s="51">
        <f t="shared" si="29"/>
        <v>0.50215295360377465</v>
      </c>
      <c r="AK249" s="51">
        <f t="shared" si="29"/>
        <v>0.13348195408238381</v>
      </c>
      <c r="AL249" s="51">
        <f t="shared" si="29"/>
        <v>0.13393711785928833</v>
      </c>
      <c r="AM249" s="51">
        <f t="shared" si="29"/>
        <v>0.19397485453488958</v>
      </c>
      <c r="AN249" s="51">
        <f t="shared" si="29"/>
        <v>0.19487087287438945</v>
      </c>
      <c r="AO249" s="51">
        <f t="shared" si="29"/>
        <v>0.19454228911331503</v>
      </c>
      <c r="AP249" s="51">
        <f t="shared" si="29"/>
        <v>0.18822257711100354</v>
      </c>
      <c r="AQ249" s="51">
        <f t="shared" si="29"/>
        <v>0.18266013010221543</v>
      </c>
      <c r="AR249" s="51">
        <f t="shared" si="29"/>
        <v>0.21067659280188211</v>
      </c>
    </row>
    <row r="250" spans="1:44">
      <c r="A250" s="12"/>
      <c r="B250" s="12"/>
      <c r="C250" t="s">
        <v>119</v>
      </c>
      <c r="D250" s="29"/>
      <c r="E250" s="34" t="s">
        <v>117</v>
      </c>
      <c r="F250" s="51">
        <f>F240</f>
        <v>2.4704200517718036</v>
      </c>
      <c r="G250" s="51">
        <f t="shared" ref="G250:AR250" si="30">G240</f>
        <v>3.1076808492213397</v>
      </c>
      <c r="H250" s="51">
        <f t="shared" si="30"/>
        <v>3.7258911775267367</v>
      </c>
      <c r="I250" s="51">
        <f t="shared" si="30"/>
        <v>4.3950485713618956</v>
      </c>
      <c r="J250" s="51">
        <f t="shared" si="30"/>
        <v>5.1472559316767921</v>
      </c>
      <c r="K250" s="51">
        <f t="shared" si="30"/>
        <v>6.0226643507846838</v>
      </c>
      <c r="L250" s="51">
        <f t="shared" si="30"/>
        <v>6.9167727386866362</v>
      </c>
      <c r="M250" s="51">
        <f t="shared" si="30"/>
        <v>7.8682098726076308</v>
      </c>
      <c r="N250" s="51">
        <f t="shared" si="30"/>
        <v>8.7036521975150656</v>
      </c>
      <c r="O250" s="51">
        <f t="shared" si="30"/>
        <v>9.2561610020125382</v>
      </c>
      <c r="P250" s="51">
        <f t="shared" si="30"/>
        <v>9.8203322315717774</v>
      </c>
      <c r="Q250" s="51">
        <f t="shared" si="30"/>
        <v>10.307935632260824</v>
      </c>
      <c r="R250" s="51">
        <f t="shared" si="30"/>
        <v>10.682849962831552</v>
      </c>
      <c r="S250" s="51">
        <f t="shared" si="30"/>
        <v>10.989011859229519</v>
      </c>
      <c r="T250" s="51">
        <f t="shared" si="30"/>
        <v>11.041864222574219</v>
      </c>
      <c r="U250" s="51">
        <f t="shared" si="30"/>
        <v>11.116314914720517</v>
      </c>
      <c r="V250" s="51">
        <f t="shared" si="30"/>
        <v>11.136927202148481</v>
      </c>
      <c r="W250" s="51">
        <f t="shared" si="30"/>
        <v>11.088485306107096</v>
      </c>
      <c r="X250" s="51">
        <f t="shared" si="30"/>
        <v>11.040306760590816</v>
      </c>
      <c r="Y250" s="51">
        <f t="shared" si="30"/>
        <v>10.910871714584161</v>
      </c>
      <c r="Z250" s="51">
        <f t="shared" si="30"/>
        <v>7.691640153145979</v>
      </c>
      <c r="AA250" s="51">
        <f t="shared" si="30"/>
        <v>8.0420711830001448</v>
      </c>
      <c r="AB250" s="51">
        <f t="shared" si="30"/>
        <v>8.283558136611747</v>
      </c>
      <c r="AC250" s="51">
        <f t="shared" si="30"/>
        <v>8.4963986592204144</v>
      </c>
      <c r="AD250" s="51">
        <f t="shared" si="30"/>
        <v>8.7181005093458737</v>
      </c>
      <c r="AE250" s="51">
        <f t="shared" si="30"/>
        <v>8.9025963645818713</v>
      </c>
      <c r="AF250" s="51">
        <f t="shared" si="30"/>
        <v>8.9986529855512654</v>
      </c>
      <c r="AG250" s="51">
        <f t="shared" si="30"/>
        <v>9.1044820976452829</v>
      </c>
      <c r="AH250" s="51">
        <f t="shared" si="30"/>
        <v>9.1631521686551594</v>
      </c>
      <c r="AI250" s="51">
        <f t="shared" si="30"/>
        <v>9.7062970024065507</v>
      </c>
      <c r="AJ250" s="51">
        <f t="shared" si="30"/>
        <v>9.661414525475875</v>
      </c>
      <c r="AK250" s="51">
        <f t="shared" si="30"/>
        <v>9.5748592845167195</v>
      </c>
      <c r="AL250" s="51">
        <f t="shared" si="30"/>
        <v>9.5917551673695307</v>
      </c>
      <c r="AM250" s="51">
        <f t="shared" si="30"/>
        <v>9.6763525989768784</v>
      </c>
      <c r="AN250" s="51">
        <f t="shared" si="30"/>
        <v>9.8059783413038382</v>
      </c>
      <c r="AO250" s="51">
        <f t="shared" si="30"/>
        <v>9.9225926080306142</v>
      </c>
      <c r="AP250" s="51">
        <f t="shared" si="30"/>
        <v>9.9910075872896034</v>
      </c>
      <c r="AQ250" s="51">
        <f t="shared" si="30"/>
        <v>9.9441185047990626</v>
      </c>
      <c r="AR250" s="51">
        <f t="shared" si="30"/>
        <v>9.8615566010169076</v>
      </c>
    </row>
    <row r="251" spans="1:44">
      <c r="A251" s="12"/>
      <c r="B251" s="12"/>
      <c r="C251" t="s">
        <v>236</v>
      </c>
      <c r="D251" s="29"/>
      <c r="E251" s="34" t="s">
        <v>117</v>
      </c>
      <c r="F251" s="51">
        <v>7.75</v>
      </c>
      <c r="G251" s="51">
        <v>7.75</v>
      </c>
      <c r="H251" s="51">
        <v>7.75</v>
      </c>
      <c r="I251" s="51">
        <v>7.75</v>
      </c>
      <c r="J251" s="51">
        <v>7.75</v>
      </c>
      <c r="K251" s="51">
        <v>7.75</v>
      </c>
      <c r="L251" s="51">
        <v>7.75</v>
      </c>
      <c r="M251" s="51">
        <v>7.75</v>
      </c>
      <c r="N251" s="51">
        <v>7.75</v>
      </c>
      <c r="O251" s="51">
        <v>7.75</v>
      </c>
      <c r="P251" s="51">
        <v>7.75</v>
      </c>
      <c r="Q251" s="51">
        <v>7.75</v>
      </c>
      <c r="R251" s="51">
        <v>7.75</v>
      </c>
      <c r="S251" s="51">
        <v>7.75</v>
      </c>
      <c r="T251" s="51">
        <v>7.75</v>
      </c>
      <c r="U251" s="51">
        <v>7.75</v>
      </c>
      <c r="V251" s="51">
        <v>7.75</v>
      </c>
      <c r="W251" s="51">
        <v>7.75</v>
      </c>
      <c r="X251" s="51">
        <v>7.75</v>
      </c>
      <c r="Y251" s="51">
        <v>7.75</v>
      </c>
      <c r="Z251" s="51">
        <v>7.75</v>
      </c>
      <c r="AA251" s="51">
        <v>7.75</v>
      </c>
      <c r="AB251" s="51">
        <v>7.75</v>
      </c>
      <c r="AC251" s="51">
        <v>7.75</v>
      </c>
      <c r="AD251" s="51">
        <v>7.75</v>
      </c>
      <c r="AE251" s="51">
        <v>7.75</v>
      </c>
      <c r="AF251" s="51">
        <v>7.75</v>
      </c>
      <c r="AG251" s="51">
        <v>7.75</v>
      </c>
      <c r="AH251" s="51">
        <v>7.75</v>
      </c>
      <c r="AI251" s="51">
        <v>7.75</v>
      </c>
      <c r="AJ251" s="51">
        <v>7.75</v>
      </c>
      <c r="AK251" s="51">
        <v>7.75</v>
      </c>
      <c r="AL251" s="51">
        <v>7.75</v>
      </c>
      <c r="AM251" s="51">
        <v>7.75</v>
      </c>
      <c r="AN251" s="51">
        <v>7.75</v>
      </c>
      <c r="AO251" s="51">
        <v>7.75</v>
      </c>
      <c r="AP251" s="51">
        <v>7.75</v>
      </c>
      <c r="AQ251" s="51">
        <v>7.75</v>
      </c>
      <c r="AR251" s="51">
        <v>7.75</v>
      </c>
    </row>
    <row r="252" spans="1:44">
      <c r="A252" s="12"/>
      <c r="B252" s="12"/>
      <c r="C252" t="s">
        <v>237</v>
      </c>
      <c r="D252" s="29"/>
      <c r="E252" s="34" t="s">
        <v>117</v>
      </c>
      <c r="F252" s="51" cm="1">
        <f t="array" ref="F252">SUM(F245:F251*0.19)</f>
        <v>45.901892184019594</v>
      </c>
      <c r="G252" s="51" cm="1">
        <f t="array" ref="G252">SUM(G245:G251*0.19)</f>
        <v>41.168379695140736</v>
      </c>
      <c r="H252" s="51" cm="1">
        <f t="array" ref="H252">SUM(H245:H251*0.19)</f>
        <v>35.061004983992703</v>
      </c>
      <c r="I252" s="51" cm="1">
        <f t="array" ref="I252">SUM(I245:I251*0.19)</f>
        <v>31.106151173008065</v>
      </c>
      <c r="J252" s="51" cm="1">
        <f t="array" ref="J252">SUM(J245:J251*0.19)</f>
        <v>28.581638411868884</v>
      </c>
      <c r="K252" s="51" cm="1">
        <f t="array" ref="K252">SUM(K245:K251*0.19)</f>
        <v>28.186147989385816</v>
      </c>
      <c r="L252" s="51" cm="1">
        <f t="array" ref="L252">SUM(L245:L251*0.19)</f>
        <v>27.262903564847754</v>
      </c>
      <c r="M252" s="51" cm="1">
        <f t="array" ref="M252">SUM(M245:M251*0.19)</f>
        <v>27.957412725655352</v>
      </c>
      <c r="N252" s="51" cm="1">
        <f t="array" ref="N252">SUM(N245:N251*0.19)</f>
        <v>27.280444631877405</v>
      </c>
      <c r="O252" s="51" cm="1">
        <f t="array" ref="O252">SUM(O245:O251*0.19)</f>
        <v>28.171387526871122</v>
      </c>
      <c r="P252" s="51" cm="1">
        <f t="array" ref="P252">SUM(P245:P251*0.19)</f>
        <v>27.969649709742772</v>
      </c>
      <c r="Q252" s="51" cm="1">
        <f t="array" ref="Q252">SUM(Q245:Q251*0.19)</f>
        <v>27.095670533653731</v>
      </c>
      <c r="R252" s="51" cm="1">
        <f t="array" ref="R252">SUM(R245:R251*0.19)</f>
        <v>26.94258967841559</v>
      </c>
      <c r="S252" s="51" cm="1">
        <f t="array" ref="S252">SUM(S245:S251*0.19)</f>
        <v>27.005587294662277</v>
      </c>
      <c r="T252" s="51" cm="1">
        <f t="array" ref="T252">SUM(T245:T251*0.19)</f>
        <v>26.584701744502308</v>
      </c>
      <c r="U252" s="51" cm="1">
        <f t="array" ref="U252">SUM(U245:U251*0.19)</f>
        <v>26.280263732168606</v>
      </c>
      <c r="V252" s="51" cm="1">
        <f t="array" ref="V252">SUM(V245:V251*0.19)</f>
        <v>24.906994257190362</v>
      </c>
      <c r="W252" s="51" cm="1">
        <f t="array" ref="W252">SUM(W245:W251*0.19)</f>
        <v>25.084823839284233</v>
      </c>
      <c r="X252" s="51" cm="1">
        <f t="array" ref="X252">SUM(X245:X251*0.19)</f>
        <v>26.41243014097417</v>
      </c>
      <c r="Y252" s="51" cm="1">
        <f t="array" ref="Y252">SUM(Y245:Y251*0.19)</f>
        <v>26.334520928724007</v>
      </c>
      <c r="Z252" s="51" cm="1">
        <f t="array" ref="Z252">SUM(Z245:Z251*0.19)</f>
        <v>26.421178741865575</v>
      </c>
      <c r="AA252" s="51" cm="1">
        <f t="array" ref="AA252">SUM(AA245:AA251*0.19)</f>
        <v>26.463731379021645</v>
      </c>
      <c r="AB252" s="51" cm="1">
        <f t="array" ref="AB252">SUM(AB245:AB251*0.19)</f>
        <v>25.805250229173467</v>
      </c>
      <c r="AC252" s="51" cm="1">
        <f t="array" ref="AC252">SUM(AC245:AC251*0.19)</f>
        <v>25.932999587706156</v>
      </c>
      <c r="AD252" s="51" cm="1">
        <f t="array" ref="AD252">SUM(AD245:AD251*0.19)</f>
        <v>25.507522964825885</v>
      </c>
      <c r="AE252" s="51" cm="1">
        <f t="array" ref="AE252">SUM(AE245:AE251*0.19)</f>
        <v>25.162610360543827</v>
      </c>
      <c r="AF252" s="51" cm="1">
        <f t="array" ref="AF252">SUM(AF245:AF251*0.19)</f>
        <v>23.207586919871066</v>
      </c>
      <c r="AG252" s="51" cm="1">
        <f t="array" ref="AG252">SUM(AG245:AG251*0.19)</f>
        <v>22.471288556285383</v>
      </c>
      <c r="AH252" s="51" cm="1">
        <f t="array" ref="AH252">SUM(AH245:AH251*0.19)</f>
        <v>22.166756100094691</v>
      </c>
      <c r="AI252" s="51" cm="1">
        <f t="array" ref="AI252">SUM(AI245:AI251*0.19)</f>
        <v>22.514500529377226</v>
      </c>
      <c r="AJ252" s="51" cm="1">
        <f t="array" ref="AJ252">SUM(AJ245:AJ251*0.19)</f>
        <v>22.530190835768824</v>
      </c>
      <c r="AK252" s="51" cm="1">
        <f t="array" ref="AK252">SUM(AK245:AK251*0.19)</f>
        <v>22.876451285547819</v>
      </c>
      <c r="AL252" s="51" cm="1">
        <f t="array" ref="AL252">SUM(AL245:AL251*0.19)</f>
        <v>23.792378611205358</v>
      </c>
      <c r="AM252" s="51" cm="1">
        <f t="array" ref="AM252">SUM(AM245:AM251*0.19)</f>
        <v>23.937228428187236</v>
      </c>
      <c r="AN252" s="51" cm="1">
        <f t="array" ref="AN252">SUM(AN245:AN251*0.19)</f>
        <v>22.855302619139962</v>
      </c>
      <c r="AO252" s="51" cm="1">
        <f t="array" ref="AO252">SUM(AO245:AO251*0.19)</f>
        <v>22.633226657660742</v>
      </c>
      <c r="AP252" s="51" cm="1">
        <f t="array" ref="AP252">SUM(AP245:AP251*0.19)</f>
        <v>23.268458445923706</v>
      </c>
      <c r="AQ252" s="51" cm="1">
        <f t="array" ref="AQ252">SUM(AQ245:AQ251*0.19)</f>
        <v>23.098956734412099</v>
      </c>
      <c r="AR252" s="51" cm="1">
        <f t="array" ref="AR252">SUM(AR245:AR251*0.19)</f>
        <v>22.725484778482812</v>
      </c>
    </row>
    <row r="253" spans="1:44">
      <c r="A253" s="12"/>
      <c r="B253" s="12"/>
      <c r="C253" t="s">
        <v>238</v>
      </c>
      <c r="D253" s="29"/>
      <c r="E253" s="34" t="s">
        <v>117</v>
      </c>
      <c r="F253" s="51">
        <f>(SUM(F245:F252)*0.05)</f>
        <v>14.374539920785082</v>
      </c>
      <c r="G253" s="51">
        <f t="shared" ref="G253:AR253" si="31">(SUM(G245:G252)*0.05)</f>
        <v>12.892203115057235</v>
      </c>
      <c r="H253" s="51">
        <f t="shared" si="31"/>
        <v>10.979630508145085</v>
      </c>
      <c r="I253" s="51">
        <f t="shared" si="31"/>
        <v>9.7411368147051576</v>
      </c>
      <c r="J253" s="51">
        <f t="shared" si="31"/>
        <v>8.9505657131905192</v>
      </c>
      <c r="K253" s="51">
        <f t="shared" si="31"/>
        <v>8.8267147650971367</v>
      </c>
      <c r="L253" s="51">
        <f t="shared" si="31"/>
        <v>8.5375934847812722</v>
      </c>
      <c r="M253" s="51">
        <f t="shared" si="31"/>
        <v>8.7550845114552303</v>
      </c>
      <c r="N253" s="51">
        <f t="shared" si="31"/>
        <v>8.543086608403712</v>
      </c>
      <c r="O253" s="51">
        <f t="shared" si="31"/>
        <v>8.8220924097306934</v>
      </c>
      <c r="P253" s="51">
        <f t="shared" si="31"/>
        <v>8.7589166196299733</v>
      </c>
      <c r="Q253" s="51">
        <f t="shared" si="31"/>
        <v>8.4852231408020895</v>
      </c>
      <c r="R253" s="51">
        <f t="shared" si="31"/>
        <v>8.4372846624511979</v>
      </c>
      <c r="S253" s="51">
        <f t="shared" si="31"/>
        <v>8.4570128633284494</v>
      </c>
      <c r="T253" s="51">
        <f t="shared" si="31"/>
        <v>8.3252092305151972</v>
      </c>
      <c r="U253" s="51">
        <f t="shared" si="31"/>
        <v>8.2298720634949074</v>
      </c>
      <c r="V253" s="51">
        <f t="shared" si="31"/>
        <v>7.7998218858043522</v>
      </c>
      <c r="W253" s="51">
        <f t="shared" si="31"/>
        <v>7.8555106233547995</v>
      </c>
      <c r="X253" s="51">
        <f t="shared" si="31"/>
        <v>8.2712610178313852</v>
      </c>
      <c r="Y253" s="51">
        <f t="shared" si="31"/>
        <v>8.2468631329425186</v>
      </c>
      <c r="Z253" s="51">
        <f t="shared" si="31"/>
        <v>8.2740007112684282</v>
      </c>
      <c r="AA253" s="51">
        <f t="shared" si="31"/>
        <v>8.2873264055357261</v>
      </c>
      <c r="AB253" s="51">
        <f t="shared" si="31"/>
        <v>8.0811178349253741</v>
      </c>
      <c r="AC253" s="51">
        <f t="shared" si="31"/>
        <v>8.1211235550974532</v>
      </c>
      <c r="AD253" s="51">
        <f t="shared" si="31"/>
        <v>7.9878821916165252</v>
      </c>
      <c r="AE253" s="51">
        <f t="shared" si="31"/>
        <v>7.8798700865913576</v>
      </c>
      <c r="AF253" s="51">
        <f t="shared" si="31"/>
        <v>7.2676390617490974</v>
      </c>
      <c r="AG253" s="51">
        <f t="shared" si="31"/>
        <v>7.0370614163104239</v>
      </c>
      <c r="AH253" s="51">
        <f t="shared" si="31"/>
        <v>6.941694673450705</v>
      </c>
      <c r="AI253" s="51">
        <f t="shared" si="31"/>
        <v>7.0505935868312877</v>
      </c>
      <c r="AJ253" s="51">
        <f t="shared" si="31"/>
        <v>7.0555071301486585</v>
      </c>
      <c r="AK253" s="51">
        <f t="shared" si="31"/>
        <v>7.1639413236320806</v>
      </c>
      <c r="AL253" s="51">
        <f t="shared" si="31"/>
        <v>7.450771196666941</v>
      </c>
      <c r="AM253" s="51">
        <f t="shared" si="31"/>
        <v>7.496132060406004</v>
      </c>
      <c r="AN253" s="51">
        <f t="shared" si="31"/>
        <v>7.1573184517833042</v>
      </c>
      <c r="AO253" s="51">
        <f t="shared" si="31"/>
        <v>7.0877736112148115</v>
      </c>
      <c r="AP253" s="51">
        <f t="shared" si="31"/>
        <v>7.2867014606971612</v>
      </c>
      <c r="AQ253" s="51">
        <f t="shared" si="31"/>
        <v>7.2336206615658938</v>
      </c>
      <c r="AR253" s="51">
        <f t="shared" si="31"/>
        <v>7.1166649701038285</v>
      </c>
    </row>
    <row r="254" spans="1:44">
      <c r="A254" s="12"/>
      <c r="B254" s="12"/>
      <c r="C254" t="s">
        <v>227</v>
      </c>
      <c r="D254" s="29"/>
      <c r="E254" s="34" t="s">
        <v>117</v>
      </c>
      <c r="F254" s="39">
        <f>SUM(F245:F253)</f>
        <v>301.86533833648673</v>
      </c>
      <c r="G254" s="39">
        <f t="shared" ref="G254:AR254" si="32">SUM(G245:G253)</f>
        <v>270.73626541620189</v>
      </c>
      <c r="H254" s="39">
        <f t="shared" si="32"/>
        <v>230.57224067104676</v>
      </c>
      <c r="I254" s="39">
        <f t="shared" si="32"/>
        <v>204.56387310880831</v>
      </c>
      <c r="J254" s="39">
        <f t="shared" si="32"/>
        <v>187.9618799770009</v>
      </c>
      <c r="K254" s="39">
        <f t="shared" si="32"/>
        <v>185.36101006703987</v>
      </c>
      <c r="L254" s="39">
        <f t="shared" si="32"/>
        <v>179.2894631804067</v>
      </c>
      <c r="M254" s="39">
        <f t="shared" si="32"/>
        <v>183.85677474055984</v>
      </c>
      <c r="N254" s="39">
        <f t="shared" si="32"/>
        <v>179.40481877647795</v>
      </c>
      <c r="O254" s="39">
        <f t="shared" si="32"/>
        <v>185.26394060434455</v>
      </c>
      <c r="P254" s="39">
        <f t="shared" si="32"/>
        <v>183.93724901222944</v>
      </c>
      <c r="Q254" s="39">
        <f t="shared" si="32"/>
        <v>178.18968595684385</v>
      </c>
      <c r="R254" s="39">
        <f t="shared" si="32"/>
        <v>177.18297791147515</v>
      </c>
      <c r="S254" s="39">
        <f t="shared" si="32"/>
        <v>177.59727012989745</v>
      </c>
      <c r="T254" s="39">
        <f t="shared" si="32"/>
        <v>174.82939384081911</v>
      </c>
      <c r="U254" s="39">
        <f t="shared" si="32"/>
        <v>172.82731333339302</v>
      </c>
      <c r="V254" s="39">
        <f t="shared" si="32"/>
        <v>163.79625960189139</v>
      </c>
      <c r="W254" s="39">
        <f t="shared" si="32"/>
        <v>164.96572309045078</v>
      </c>
      <c r="X254" s="39">
        <f t="shared" si="32"/>
        <v>173.6964813744591</v>
      </c>
      <c r="Y254" s="39">
        <f t="shared" si="32"/>
        <v>173.18412579179287</v>
      </c>
      <c r="Z254" s="39">
        <f t="shared" si="32"/>
        <v>173.75401493663699</v>
      </c>
      <c r="AA254" s="39">
        <f t="shared" si="32"/>
        <v>174.03385451625024</v>
      </c>
      <c r="AB254" s="39">
        <f t="shared" si="32"/>
        <v>169.70347453343285</v>
      </c>
      <c r="AC254" s="39">
        <f t="shared" si="32"/>
        <v>170.54359465704653</v>
      </c>
      <c r="AD254" s="39">
        <f t="shared" si="32"/>
        <v>167.74552602394704</v>
      </c>
      <c r="AE254" s="39">
        <f t="shared" si="32"/>
        <v>165.4772718184185</v>
      </c>
      <c r="AF254" s="39">
        <f t="shared" si="32"/>
        <v>152.62042029673103</v>
      </c>
      <c r="AG254" s="39">
        <f t="shared" si="32"/>
        <v>147.77828974251889</v>
      </c>
      <c r="AH254" s="39">
        <f t="shared" si="32"/>
        <v>145.77558814246481</v>
      </c>
      <c r="AI254" s="39">
        <f t="shared" si="32"/>
        <v>148.06246532345705</v>
      </c>
      <c r="AJ254" s="39">
        <f t="shared" si="32"/>
        <v>148.16564973312182</v>
      </c>
      <c r="AK254" s="39">
        <f t="shared" si="32"/>
        <v>150.4427677962737</v>
      </c>
      <c r="AL254" s="39">
        <f t="shared" si="32"/>
        <v>156.46619513000576</v>
      </c>
      <c r="AM254" s="39">
        <f t="shared" si="32"/>
        <v>157.41877326852608</v>
      </c>
      <c r="AN254" s="39">
        <f t="shared" si="32"/>
        <v>150.30368748744939</v>
      </c>
      <c r="AO254" s="39">
        <f t="shared" si="32"/>
        <v>148.84324583551103</v>
      </c>
      <c r="AP254" s="39">
        <f t="shared" si="32"/>
        <v>153.02073067464039</v>
      </c>
      <c r="AQ254" s="39">
        <f t="shared" si="32"/>
        <v>151.90603389288378</v>
      </c>
      <c r="AR254" s="39">
        <f t="shared" si="32"/>
        <v>149.4499643721804</v>
      </c>
    </row>
    <row r="255" spans="1:44">
      <c r="A255" s="12"/>
      <c r="B255" s="12"/>
      <c r="C255" s="8"/>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c r="AH255" s="8"/>
    </row>
    <row r="256" spans="1:44">
      <c r="A256" s="30" t="s">
        <v>75</v>
      </c>
      <c r="B256" s="30"/>
      <c r="C256" s="30"/>
      <c r="D256" s="30"/>
      <c r="E256" s="30"/>
      <c r="F256" s="30"/>
      <c r="G256" s="30"/>
      <c r="H256" s="30"/>
      <c r="I256" s="30"/>
      <c r="J256" s="30"/>
      <c r="K256" s="30"/>
      <c r="L256" s="30"/>
      <c r="M256" s="30"/>
      <c r="N256" s="30"/>
      <c r="O256" s="30"/>
      <c r="P256" s="30"/>
      <c r="Q256" s="30"/>
      <c r="R256" s="30"/>
      <c r="S256" s="30"/>
      <c r="T256" s="30"/>
      <c r="U256" s="30"/>
      <c r="V256" s="30"/>
      <c r="W256" s="30"/>
      <c r="X256" s="30"/>
      <c r="Y256" s="30"/>
      <c r="Z256" s="30"/>
      <c r="AA256" s="30"/>
      <c r="AB256" s="30"/>
      <c r="AC256" s="30"/>
      <c r="AD256" s="30"/>
      <c r="AE256" s="30"/>
      <c r="AF256" s="30"/>
      <c r="AG256" s="30"/>
      <c r="AH256" s="30"/>
      <c r="AI256" s="30"/>
      <c r="AJ256" s="30"/>
      <c r="AK256" s="30"/>
      <c r="AL256" s="30"/>
      <c r="AM256" s="30"/>
      <c r="AN256" s="30"/>
      <c r="AO256" s="30"/>
      <c r="AP256" s="30"/>
      <c r="AQ256" s="30"/>
      <c r="AR256" s="30"/>
    </row>
  </sheetData>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3872F1-41A4-4FBE-BBDD-526641BB8CDE}">
  <dimension ref="A1:BP256"/>
  <sheetViews>
    <sheetView showGridLines="0" zoomScale="60" zoomScaleNormal="60" workbookViewId="0">
      <pane xSplit="5" ySplit="5" topLeftCell="F166" activePane="bottomRight" state="frozen"/>
      <selection pane="bottomRight" activeCell="C170" sqref="C170"/>
      <selection pane="bottomLeft" activeCell="A12" sqref="A12"/>
      <selection pane="topRight" activeCell="R1" sqref="R1"/>
    </sheetView>
  </sheetViews>
  <sheetFormatPr defaultColWidth="8.7109375" defaultRowHeight="14.45"/>
  <cols>
    <col min="1" max="1" width="5.5703125" customWidth="1"/>
    <col min="2" max="2" width="29.5703125" customWidth="1"/>
    <col min="3" max="3" width="28.7109375" customWidth="1"/>
    <col min="4" max="4" width="10.7109375" customWidth="1"/>
    <col min="5" max="5" width="12.42578125" customWidth="1"/>
    <col min="6" max="44" width="8.7109375" customWidth="1"/>
  </cols>
  <sheetData>
    <row r="1" spans="1:44">
      <c r="A1" s="12"/>
      <c r="B1" s="8"/>
      <c r="C1" s="12" t="s">
        <v>44</v>
      </c>
      <c r="D1" s="38" t="s">
        <v>76</v>
      </c>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row>
    <row r="2" spans="1:44">
      <c r="A2" s="12"/>
      <c r="B2" s="8"/>
      <c r="C2" s="12" t="s">
        <v>8</v>
      </c>
      <c r="D2" s="38" t="s">
        <v>46</v>
      </c>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row>
    <row r="3" spans="1:44">
      <c r="A3" s="12"/>
      <c r="B3" s="8"/>
      <c r="C3" s="12" t="s">
        <v>10</v>
      </c>
      <c r="D3" s="38" t="s">
        <v>47</v>
      </c>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row>
    <row r="4" spans="1:44">
      <c r="A4" s="8"/>
      <c r="B4" s="8"/>
      <c r="C4" s="12" t="s">
        <v>48</v>
      </c>
      <c r="D4" s="38" t="s">
        <v>254</v>
      </c>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row>
    <row r="5" spans="1:44" ht="14.1" customHeight="1">
      <c r="A5" s="12"/>
      <c r="B5" s="12"/>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row>
    <row r="6" spans="1:44">
      <c r="A6" s="30" t="s">
        <v>21</v>
      </c>
      <c r="B6" s="30"/>
      <c r="C6" s="31"/>
      <c r="D6" s="31"/>
      <c r="E6" s="31"/>
      <c r="F6" s="31"/>
      <c r="G6" s="31"/>
      <c r="H6" s="31"/>
      <c r="I6" s="31"/>
      <c r="J6" s="31"/>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row>
    <row r="7" spans="1:44">
      <c r="A7" s="32"/>
      <c r="B7" s="32"/>
      <c r="C7" s="32" t="s">
        <v>50</v>
      </c>
      <c r="D7" s="32"/>
      <c r="E7" s="32" t="s">
        <v>51</v>
      </c>
      <c r="F7" s="33">
        <v>2022</v>
      </c>
      <c r="G7" s="33">
        <v>2023</v>
      </c>
      <c r="H7" s="33">
        <v>2024</v>
      </c>
      <c r="I7" s="33">
        <v>2025</v>
      </c>
      <c r="J7" s="33">
        <v>2026</v>
      </c>
      <c r="K7" s="33">
        <v>2027</v>
      </c>
      <c r="L7" s="33">
        <v>2028</v>
      </c>
      <c r="M7" s="33">
        <v>2029</v>
      </c>
      <c r="N7" s="33">
        <v>2030</v>
      </c>
      <c r="O7" s="33">
        <v>2031</v>
      </c>
      <c r="P7" s="33">
        <v>2032</v>
      </c>
      <c r="Q7" s="33">
        <v>2033</v>
      </c>
      <c r="R7" s="33">
        <v>2034</v>
      </c>
      <c r="S7" s="33">
        <v>2035</v>
      </c>
      <c r="T7" s="33">
        <v>2036</v>
      </c>
      <c r="U7" s="33">
        <v>2037</v>
      </c>
      <c r="V7" s="33">
        <v>2038</v>
      </c>
      <c r="W7" s="33">
        <v>2039</v>
      </c>
      <c r="X7" s="33">
        <v>2040</v>
      </c>
      <c r="Y7" s="33">
        <v>2041</v>
      </c>
      <c r="Z7" s="33">
        <v>2042</v>
      </c>
      <c r="AA7" s="33">
        <v>2043</v>
      </c>
      <c r="AB7" s="33">
        <v>2044</v>
      </c>
      <c r="AC7" s="33">
        <v>2045</v>
      </c>
      <c r="AD7" s="33">
        <v>2046</v>
      </c>
      <c r="AE7" s="33">
        <v>2047</v>
      </c>
      <c r="AF7" s="33">
        <v>2048</v>
      </c>
      <c r="AG7" s="33">
        <v>2049</v>
      </c>
      <c r="AH7" s="33">
        <v>2050</v>
      </c>
      <c r="AI7" s="33">
        <v>2051</v>
      </c>
      <c r="AJ7" s="33">
        <v>2052</v>
      </c>
      <c r="AK7" s="33">
        <v>2053</v>
      </c>
      <c r="AL7" s="33">
        <v>2054</v>
      </c>
      <c r="AM7" s="33">
        <v>2055</v>
      </c>
      <c r="AN7" s="33">
        <v>2056</v>
      </c>
      <c r="AO7" s="33">
        <v>2057</v>
      </c>
      <c r="AP7" s="33">
        <v>2058</v>
      </c>
      <c r="AQ7" s="33">
        <v>2059</v>
      </c>
      <c r="AR7" s="33">
        <v>2060</v>
      </c>
    </row>
    <row r="8" spans="1:44">
      <c r="A8" s="12"/>
      <c r="B8" s="12" t="s">
        <v>120</v>
      </c>
      <c r="C8" s="8" t="s">
        <v>121</v>
      </c>
      <c r="D8" s="8"/>
      <c r="E8" s="34" t="s">
        <v>117</v>
      </c>
      <c r="F8" s="39">
        <v>66.12</v>
      </c>
      <c r="G8" s="39">
        <v>56.97</v>
      </c>
      <c r="H8" s="39">
        <v>40.72</v>
      </c>
      <c r="I8" s="39">
        <v>29.41</v>
      </c>
      <c r="J8" s="39">
        <v>23.5</v>
      </c>
      <c r="K8" s="39">
        <v>21.95</v>
      </c>
      <c r="L8" s="39">
        <v>20.100000000000001</v>
      </c>
      <c r="M8" s="39">
        <v>20.170000000000002</v>
      </c>
      <c r="N8" s="39">
        <v>20.329999999999998</v>
      </c>
      <c r="O8" s="39">
        <v>20.55</v>
      </c>
      <c r="P8" s="39">
        <v>20.78</v>
      </c>
      <c r="Q8" s="39">
        <v>20.95</v>
      </c>
      <c r="R8" s="39">
        <v>21.12</v>
      </c>
      <c r="S8" s="39">
        <v>21.3</v>
      </c>
      <c r="T8" s="39">
        <v>21.47</v>
      </c>
      <c r="U8" s="39">
        <v>21.64</v>
      </c>
      <c r="V8" s="39">
        <v>21.82</v>
      </c>
      <c r="W8" s="39">
        <v>22</v>
      </c>
      <c r="X8" s="39">
        <v>22.17</v>
      </c>
      <c r="Y8" s="39">
        <v>22.32</v>
      </c>
      <c r="Z8" s="39">
        <v>22.46</v>
      </c>
      <c r="AA8" s="39">
        <v>22.58</v>
      </c>
      <c r="AB8" s="39">
        <v>22.7</v>
      </c>
      <c r="AC8" s="39">
        <v>22.8</v>
      </c>
      <c r="AD8" s="39">
        <v>22.91</v>
      </c>
      <c r="AE8" s="39">
        <v>23.02</v>
      </c>
      <c r="AF8" s="39">
        <v>23.13</v>
      </c>
      <c r="AG8" s="39">
        <v>23.22</v>
      </c>
      <c r="AH8" s="39">
        <v>23.33</v>
      </c>
      <c r="AI8" s="39">
        <v>23.44</v>
      </c>
      <c r="AJ8" s="39">
        <v>23.55</v>
      </c>
      <c r="AK8" s="39">
        <v>23.65</v>
      </c>
      <c r="AL8" s="39">
        <v>23.75</v>
      </c>
      <c r="AM8" s="39">
        <v>23.86</v>
      </c>
      <c r="AN8" s="39">
        <v>23.97</v>
      </c>
      <c r="AO8" s="39">
        <v>24.07</v>
      </c>
      <c r="AP8" s="39">
        <v>24.18</v>
      </c>
      <c r="AQ8" s="39">
        <v>24.28</v>
      </c>
      <c r="AR8" s="39">
        <v>24.39</v>
      </c>
    </row>
    <row r="9" spans="1:44">
      <c r="A9" s="12"/>
      <c r="B9" s="12"/>
      <c r="C9" s="8" t="s">
        <v>122</v>
      </c>
      <c r="D9" s="8"/>
      <c r="E9" s="34" t="s">
        <v>123</v>
      </c>
      <c r="F9" s="39">
        <v>202.79</v>
      </c>
      <c r="G9" s="39">
        <v>138.80000000000001</v>
      </c>
      <c r="H9" s="39">
        <v>100.35</v>
      </c>
      <c r="I9" s="39">
        <v>80.77</v>
      </c>
      <c r="J9" s="39">
        <v>73.95</v>
      </c>
      <c r="K9" s="39">
        <v>67.540000000000006</v>
      </c>
      <c r="L9" s="39">
        <v>61.16</v>
      </c>
      <c r="M9" s="39">
        <v>57.1</v>
      </c>
      <c r="N9" s="39">
        <v>57.78</v>
      </c>
      <c r="O9" s="39">
        <v>58.47</v>
      </c>
      <c r="P9" s="39">
        <v>59.16</v>
      </c>
      <c r="Q9" s="39">
        <v>59.85</v>
      </c>
      <c r="R9" s="39">
        <v>60.54</v>
      </c>
      <c r="S9" s="39">
        <v>61.23</v>
      </c>
      <c r="T9" s="39">
        <v>61.23</v>
      </c>
      <c r="U9" s="39">
        <v>61.23</v>
      </c>
      <c r="V9" s="39">
        <v>61.23</v>
      </c>
      <c r="W9" s="39">
        <v>61.23</v>
      </c>
      <c r="X9" s="39">
        <v>61.23</v>
      </c>
      <c r="Y9" s="39">
        <v>63.43</v>
      </c>
      <c r="Z9" s="39">
        <v>63.98</v>
      </c>
      <c r="AA9" s="39">
        <v>64.53</v>
      </c>
      <c r="AB9" s="39">
        <v>65.08</v>
      </c>
      <c r="AC9" s="39">
        <v>65.63</v>
      </c>
      <c r="AD9" s="39">
        <v>66.180000000000007</v>
      </c>
      <c r="AE9" s="39">
        <v>66.73</v>
      </c>
      <c r="AF9" s="39">
        <v>67.28</v>
      </c>
      <c r="AG9" s="39">
        <v>67.83</v>
      </c>
      <c r="AH9" s="39">
        <v>68.38</v>
      </c>
      <c r="AI9" s="39">
        <v>68.930000000000007</v>
      </c>
      <c r="AJ9" s="39">
        <v>69.48</v>
      </c>
      <c r="AK9" s="39">
        <v>70.03</v>
      </c>
      <c r="AL9" s="39">
        <v>70.58</v>
      </c>
      <c r="AM9" s="39">
        <v>71.13</v>
      </c>
      <c r="AN9" s="39">
        <v>71.680000000000007</v>
      </c>
      <c r="AO9" s="39">
        <v>72.23</v>
      </c>
      <c r="AP9" s="39">
        <v>72.78</v>
      </c>
      <c r="AQ9" s="39">
        <v>73.33</v>
      </c>
      <c r="AR9" s="39">
        <v>73.88</v>
      </c>
    </row>
    <row r="10" spans="1:44">
      <c r="A10" s="40"/>
      <c r="B10" s="12"/>
      <c r="C10" s="8" t="s">
        <v>124</v>
      </c>
      <c r="D10" s="8"/>
      <c r="E10" s="34" t="s">
        <v>123</v>
      </c>
      <c r="F10" s="39">
        <v>94.17</v>
      </c>
      <c r="G10" s="39">
        <v>89.46</v>
      </c>
      <c r="H10" s="39">
        <v>89.57</v>
      </c>
      <c r="I10" s="39">
        <v>91.18</v>
      </c>
      <c r="J10" s="39">
        <v>93.88</v>
      </c>
      <c r="K10" s="39">
        <v>96.41</v>
      </c>
      <c r="L10" s="39">
        <v>101.84</v>
      </c>
      <c r="M10" s="39">
        <v>104.44</v>
      </c>
      <c r="N10" s="39">
        <v>107.03</v>
      </c>
      <c r="O10" s="39">
        <v>109.73</v>
      </c>
      <c r="P10" s="39">
        <v>112.43</v>
      </c>
      <c r="Q10" s="39">
        <v>115.13</v>
      </c>
      <c r="R10" s="39">
        <v>117.82</v>
      </c>
      <c r="S10" s="39">
        <v>120.52</v>
      </c>
      <c r="T10" s="39">
        <v>123.22</v>
      </c>
      <c r="U10" s="39">
        <v>125.91</v>
      </c>
      <c r="V10" s="39">
        <v>128.61000000000001</v>
      </c>
      <c r="W10" s="39">
        <v>131.31</v>
      </c>
      <c r="X10" s="39">
        <v>134.01</v>
      </c>
      <c r="Y10" s="39">
        <v>136.69999999999999</v>
      </c>
      <c r="Z10" s="39">
        <v>139.4</v>
      </c>
      <c r="AA10" s="39">
        <v>142.1</v>
      </c>
      <c r="AB10" s="39">
        <v>144.80000000000001</v>
      </c>
      <c r="AC10" s="39">
        <v>147.49</v>
      </c>
      <c r="AD10" s="39">
        <v>150.19</v>
      </c>
      <c r="AE10" s="39">
        <v>152.88999999999999</v>
      </c>
      <c r="AF10" s="39">
        <v>155.58000000000001</v>
      </c>
      <c r="AG10" s="39">
        <v>158.28</v>
      </c>
      <c r="AH10" s="39">
        <v>160.97999999999999</v>
      </c>
      <c r="AI10" s="39" t="s" cm="1">
        <v>159</v>
      </c>
      <c r="AJ10" s="39" t="s" cm="1">
        <v>159</v>
      </c>
      <c r="AK10" s="39" t="s" cm="1">
        <v>159</v>
      </c>
      <c r="AL10" s="39" t="s" cm="1">
        <v>159</v>
      </c>
      <c r="AM10" s="39" t="s" cm="1">
        <v>159</v>
      </c>
      <c r="AN10" s="39" t="s" cm="1">
        <v>159</v>
      </c>
      <c r="AO10" s="39" t="s" cm="1">
        <v>159</v>
      </c>
      <c r="AP10" s="39" t="s" cm="1">
        <v>159</v>
      </c>
      <c r="AQ10" s="39" t="s" cm="1">
        <v>159</v>
      </c>
      <c r="AR10" s="39" t="s" cm="1">
        <v>159</v>
      </c>
    </row>
    <row r="11" spans="1:44">
      <c r="A11" s="12"/>
      <c r="B11" s="12"/>
      <c r="C11" s="8"/>
      <c r="D11" s="8"/>
      <c r="E11" s="34"/>
      <c r="F11" s="39"/>
      <c r="G11" s="39"/>
      <c r="H11" s="39"/>
      <c r="I11" s="39"/>
      <c r="J11" s="39"/>
      <c r="K11" s="39"/>
      <c r="L11" s="39"/>
      <c r="M11" s="39"/>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row>
    <row r="12" spans="1:44">
      <c r="A12" s="12"/>
      <c r="B12" s="12" t="s">
        <v>125</v>
      </c>
      <c r="C12" s="8" t="s">
        <v>125</v>
      </c>
      <c r="D12" s="8"/>
      <c r="E12" s="34" t="s">
        <v>96</v>
      </c>
      <c r="F12" s="39">
        <v>318.29000000000002</v>
      </c>
      <c r="G12" s="39">
        <v>322.3</v>
      </c>
      <c r="H12" s="39">
        <v>328.45</v>
      </c>
      <c r="I12" s="39">
        <v>338.9</v>
      </c>
      <c r="J12" s="39">
        <v>349.22</v>
      </c>
      <c r="K12" s="39">
        <v>359.03</v>
      </c>
      <c r="L12" s="39">
        <v>369.39</v>
      </c>
      <c r="M12" s="39">
        <v>379.56</v>
      </c>
      <c r="N12" s="39">
        <v>397.05</v>
      </c>
      <c r="O12" s="39">
        <v>412.42</v>
      </c>
      <c r="P12" s="39">
        <v>423.17</v>
      </c>
      <c r="Q12" s="39">
        <v>435.64</v>
      </c>
      <c r="R12" s="39">
        <v>450.18</v>
      </c>
      <c r="S12" s="39">
        <v>465.04</v>
      </c>
      <c r="T12" s="39">
        <v>484.95</v>
      </c>
      <c r="U12" s="39">
        <v>503.47</v>
      </c>
      <c r="V12" s="39">
        <v>521.24</v>
      </c>
      <c r="W12" s="39">
        <v>537.88</v>
      </c>
      <c r="X12" s="39">
        <v>553.37</v>
      </c>
      <c r="Y12" s="39">
        <v>570.47</v>
      </c>
      <c r="Z12" s="39">
        <v>585.95000000000005</v>
      </c>
      <c r="AA12" s="39">
        <v>600.79</v>
      </c>
      <c r="AB12" s="39">
        <v>619.95000000000005</v>
      </c>
      <c r="AC12" s="39">
        <v>633.44000000000005</v>
      </c>
      <c r="AD12" s="39">
        <v>644.64</v>
      </c>
      <c r="AE12" s="39">
        <v>654.79999999999995</v>
      </c>
      <c r="AF12" s="39">
        <v>665.52</v>
      </c>
      <c r="AG12" s="39">
        <v>673.04</v>
      </c>
      <c r="AH12" s="39">
        <v>680.61</v>
      </c>
      <c r="AI12" s="39">
        <v>683.86</v>
      </c>
      <c r="AJ12" s="39">
        <v>684.98</v>
      </c>
      <c r="AK12" s="39">
        <v>689.08</v>
      </c>
      <c r="AL12" s="39">
        <v>690.02</v>
      </c>
      <c r="AM12" s="39">
        <v>688.9</v>
      </c>
      <c r="AN12" s="39">
        <v>688.8</v>
      </c>
      <c r="AO12" s="39">
        <v>687.93</v>
      </c>
      <c r="AP12" s="39">
        <v>687.46</v>
      </c>
      <c r="AQ12" s="39">
        <v>689.53</v>
      </c>
      <c r="AR12" s="39">
        <v>691.55</v>
      </c>
    </row>
    <row r="13" spans="1:44">
      <c r="A13" s="12"/>
      <c r="B13" s="12"/>
      <c r="C13" s="41" t="s">
        <v>126</v>
      </c>
      <c r="D13" s="41"/>
      <c r="E13" s="34" t="s">
        <v>96</v>
      </c>
      <c r="F13" s="39">
        <v>1.6</v>
      </c>
      <c r="G13" s="39">
        <v>2.21</v>
      </c>
      <c r="H13" s="39">
        <v>3.28</v>
      </c>
      <c r="I13" s="39">
        <v>6.59</v>
      </c>
      <c r="J13" s="39">
        <v>10.37</v>
      </c>
      <c r="K13" s="39">
        <v>14.66</v>
      </c>
      <c r="L13" s="39">
        <v>19.45</v>
      </c>
      <c r="M13" s="39">
        <v>24.82</v>
      </c>
      <c r="N13" s="39">
        <v>30.67</v>
      </c>
      <c r="O13" s="39">
        <v>36.299999999999997</v>
      </c>
      <c r="P13" s="39">
        <v>42.39</v>
      </c>
      <c r="Q13" s="39">
        <v>48.57</v>
      </c>
      <c r="R13" s="39">
        <v>54.4</v>
      </c>
      <c r="S13" s="39">
        <v>60.39</v>
      </c>
      <c r="T13" s="39">
        <v>66.709999999999994</v>
      </c>
      <c r="U13" s="39">
        <v>72.88</v>
      </c>
      <c r="V13" s="39">
        <v>78.95</v>
      </c>
      <c r="W13" s="39">
        <v>85.19</v>
      </c>
      <c r="X13" s="39">
        <v>91.32</v>
      </c>
      <c r="Y13" s="39">
        <v>97.4</v>
      </c>
      <c r="Z13" s="39">
        <v>103.45</v>
      </c>
      <c r="AA13" s="39">
        <v>109.65</v>
      </c>
      <c r="AB13" s="39">
        <v>116.9</v>
      </c>
      <c r="AC13" s="39">
        <v>121.71</v>
      </c>
      <c r="AD13" s="39">
        <v>125.01</v>
      </c>
      <c r="AE13" s="39">
        <v>127.74</v>
      </c>
      <c r="AF13" s="39">
        <v>130.16999999999999</v>
      </c>
      <c r="AG13" s="39">
        <v>132.78</v>
      </c>
      <c r="AH13" s="39">
        <v>134.62</v>
      </c>
      <c r="AI13" s="39">
        <v>135.38999999999999</v>
      </c>
      <c r="AJ13" s="39">
        <v>135.69</v>
      </c>
      <c r="AK13" s="39">
        <v>136.15</v>
      </c>
      <c r="AL13" s="39">
        <v>136.78</v>
      </c>
      <c r="AM13" s="39">
        <v>137.16999999999999</v>
      </c>
      <c r="AN13" s="39">
        <v>137.57</v>
      </c>
      <c r="AO13" s="39">
        <v>137.57</v>
      </c>
      <c r="AP13" s="39">
        <v>137.52000000000001</v>
      </c>
      <c r="AQ13" s="39">
        <v>137.6</v>
      </c>
      <c r="AR13" s="39">
        <v>137.66</v>
      </c>
    </row>
    <row r="14" spans="1:44">
      <c r="A14" s="12"/>
      <c r="B14" s="12"/>
      <c r="C14" s="41" t="s">
        <v>127</v>
      </c>
      <c r="D14" s="41"/>
      <c r="E14" s="34" t="s">
        <v>96</v>
      </c>
      <c r="F14" s="39">
        <v>28.69</v>
      </c>
      <c r="G14" s="39">
        <v>29.36</v>
      </c>
      <c r="H14" s="39">
        <v>31.19</v>
      </c>
      <c r="I14" s="39">
        <v>33.340000000000003</v>
      </c>
      <c r="J14" s="39">
        <v>35.68</v>
      </c>
      <c r="K14" s="39">
        <v>37.909999999999997</v>
      </c>
      <c r="L14" s="39">
        <v>40.04</v>
      </c>
      <c r="M14" s="39">
        <v>42.04</v>
      </c>
      <c r="N14" s="39">
        <v>44.65</v>
      </c>
      <c r="O14" s="39">
        <v>47.41</v>
      </c>
      <c r="P14" s="39">
        <v>50.13</v>
      </c>
      <c r="Q14" s="39">
        <v>52.76</v>
      </c>
      <c r="R14" s="39">
        <v>55.35</v>
      </c>
      <c r="S14" s="39">
        <v>57.87</v>
      </c>
      <c r="T14" s="39">
        <v>60.36</v>
      </c>
      <c r="U14" s="39">
        <v>62.73</v>
      </c>
      <c r="V14" s="39">
        <v>65.05</v>
      </c>
      <c r="W14" s="39">
        <v>67.319999999999993</v>
      </c>
      <c r="X14" s="39">
        <v>69.56</v>
      </c>
      <c r="Y14" s="39">
        <v>71.650000000000006</v>
      </c>
      <c r="Z14" s="39">
        <v>73.709999999999994</v>
      </c>
      <c r="AA14" s="39">
        <v>75.709999999999994</v>
      </c>
      <c r="AB14" s="39">
        <v>77.69</v>
      </c>
      <c r="AC14" s="39">
        <v>79.63</v>
      </c>
      <c r="AD14" s="39">
        <v>81.45</v>
      </c>
      <c r="AE14" s="39">
        <v>83.21</v>
      </c>
      <c r="AF14" s="39">
        <v>83.93</v>
      </c>
      <c r="AG14" s="39">
        <v>83.48</v>
      </c>
      <c r="AH14" s="39">
        <v>83.08</v>
      </c>
      <c r="AI14" s="39">
        <v>83.12</v>
      </c>
      <c r="AJ14" s="39">
        <v>82.72</v>
      </c>
      <c r="AK14" s="39">
        <v>82.19</v>
      </c>
      <c r="AL14" s="39">
        <v>81.92</v>
      </c>
      <c r="AM14" s="39">
        <v>81.64</v>
      </c>
      <c r="AN14" s="39">
        <v>81.400000000000006</v>
      </c>
      <c r="AO14" s="39">
        <v>81.209999999999994</v>
      </c>
      <c r="AP14" s="39">
        <v>81.069999999999993</v>
      </c>
      <c r="AQ14" s="39">
        <v>80.930000000000007</v>
      </c>
      <c r="AR14" s="39">
        <v>81.03</v>
      </c>
    </row>
    <row r="15" spans="1:44">
      <c r="A15" s="12"/>
      <c r="B15" s="12"/>
      <c r="C15" s="41" t="s">
        <v>128</v>
      </c>
      <c r="D15" s="41"/>
      <c r="E15" s="34" t="s">
        <v>96</v>
      </c>
      <c r="F15" s="39">
        <v>4.6500000000000004</v>
      </c>
      <c r="G15" s="39">
        <v>6.95</v>
      </c>
      <c r="H15" s="39">
        <v>9.84</v>
      </c>
      <c r="I15" s="39">
        <v>14.37</v>
      </c>
      <c r="J15" s="39">
        <v>18.2</v>
      </c>
      <c r="K15" s="39">
        <v>21.01</v>
      </c>
      <c r="L15" s="39">
        <v>24.2</v>
      </c>
      <c r="M15" s="39">
        <v>26.71</v>
      </c>
      <c r="N15" s="39">
        <v>35.54</v>
      </c>
      <c r="O15" s="39">
        <v>42.58</v>
      </c>
      <c r="P15" s="39">
        <v>44.8</v>
      </c>
      <c r="Q15" s="39">
        <v>48.35</v>
      </c>
      <c r="R15" s="39">
        <v>54.81</v>
      </c>
      <c r="S15" s="39">
        <v>61.46</v>
      </c>
      <c r="T15" s="39">
        <v>72.489999999999995</v>
      </c>
      <c r="U15" s="39">
        <v>82.53</v>
      </c>
      <c r="V15" s="39">
        <v>92.16</v>
      </c>
      <c r="W15" s="39">
        <v>101.09</v>
      </c>
      <c r="X15" s="39">
        <v>109.77</v>
      </c>
      <c r="Y15" s="39">
        <v>119.56</v>
      </c>
      <c r="Z15" s="39">
        <v>128.63</v>
      </c>
      <c r="AA15" s="39">
        <v>137.27000000000001</v>
      </c>
      <c r="AB15" s="39">
        <v>148.72</v>
      </c>
      <c r="AC15" s="39">
        <v>156.47</v>
      </c>
      <c r="AD15" s="39">
        <v>163.06</v>
      </c>
      <c r="AE15" s="39">
        <v>168.92</v>
      </c>
      <c r="AF15" s="39">
        <v>176.8</v>
      </c>
      <c r="AG15" s="39">
        <v>182.49</v>
      </c>
      <c r="AH15" s="39">
        <v>189.02</v>
      </c>
      <c r="AI15" s="39">
        <v>191.85</v>
      </c>
      <c r="AJ15" s="39">
        <v>193.47</v>
      </c>
      <c r="AK15" s="39">
        <v>198.02</v>
      </c>
      <c r="AL15" s="39">
        <v>198.98</v>
      </c>
      <c r="AM15" s="39">
        <v>198.14</v>
      </c>
      <c r="AN15" s="39">
        <v>198.29</v>
      </c>
      <c r="AO15" s="39">
        <v>197.98</v>
      </c>
      <c r="AP15" s="39">
        <v>198.09</v>
      </c>
      <c r="AQ15" s="39">
        <v>200.61</v>
      </c>
      <c r="AR15" s="39">
        <v>202.88</v>
      </c>
    </row>
    <row r="16" spans="1:44">
      <c r="A16" s="12"/>
      <c r="B16" s="12"/>
      <c r="C16" s="8" t="s">
        <v>129</v>
      </c>
      <c r="D16" s="8"/>
      <c r="E16" s="34" t="s">
        <v>92</v>
      </c>
      <c r="F16" s="39">
        <v>59.977411454524862</v>
      </c>
      <c r="G16" s="39">
        <v>60.257372954375874</v>
      </c>
      <c r="H16" s="39">
        <v>61.115518211387894</v>
      </c>
      <c r="I16" s="39">
        <v>62.632493627344211</v>
      </c>
      <c r="J16" s="39">
        <v>64.037093241598114</v>
      </c>
      <c r="K16" s="39">
        <v>65.138977026177216</v>
      </c>
      <c r="L16" s="39">
        <v>66.744778759811169</v>
      </c>
      <c r="M16" s="39">
        <v>68.135936362713792</v>
      </c>
      <c r="N16" s="39">
        <v>70.114927423350053</v>
      </c>
      <c r="O16" s="39">
        <v>72.135316333521615</v>
      </c>
      <c r="P16" s="39">
        <v>73.745792650960595</v>
      </c>
      <c r="Q16" s="39">
        <v>75.418769029460393</v>
      </c>
      <c r="R16" s="39">
        <v>77.115750624338403</v>
      </c>
      <c r="S16" s="39">
        <v>78.851935338694304</v>
      </c>
      <c r="T16" s="39">
        <v>80.503412462825949</v>
      </c>
      <c r="U16" s="39">
        <v>82.309318950286581</v>
      </c>
      <c r="V16" s="39">
        <v>83.981669008317056</v>
      </c>
      <c r="W16" s="39">
        <v>85.67716446513586</v>
      </c>
      <c r="X16" s="39">
        <v>87.462732053264148</v>
      </c>
      <c r="Y16" s="39">
        <v>89.364746676989</v>
      </c>
      <c r="Z16" s="39">
        <v>91.065868318947949</v>
      </c>
      <c r="AA16" s="39">
        <v>92.626649733652926</v>
      </c>
      <c r="AB16" s="39">
        <v>94.428865250576905</v>
      </c>
      <c r="AC16" s="39">
        <v>95.633652052032829</v>
      </c>
      <c r="AD16" s="39">
        <v>96.783307163052626</v>
      </c>
      <c r="AE16" s="39">
        <v>97.733104195056683</v>
      </c>
      <c r="AF16" s="39">
        <v>98.303744305450493</v>
      </c>
      <c r="AG16" s="39">
        <v>98.645810536225298</v>
      </c>
      <c r="AH16" s="39">
        <v>98.96115852146437</v>
      </c>
      <c r="AI16">
        <v>98.022413319814433</v>
      </c>
      <c r="AJ16">
        <v>97.072090835650187</v>
      </c>
      <c r="AK16">
        <v>95.956652272249741</v>
      </c>
      <c r="AL16">
        <v>95.000547606593699</v>
      </c>
      <c r="AM16">
        <v>94.159540328722287</v>
      </c>
      <c r="AN16">
        <v>93.285112802880661</v>
      </c>
      <c r="AO16">
        <v>92.481554069287057</v>
      </c>
      <c r="AP16">
        <v>91.651264740526955</v>
      </c>
      <c r="AQ16">
        <v>91.070469417775996</v>
      </c>
      <c r="AR16">
        <v>90.586853138303297</v>
      </c>
    </row>
    <row r="17" spans="1:44">
      <c r="A17" s="12"/>
      <c r="B17" s="12"/>
      <c r="C17" s="8"/>
      <c r="D17" s="8"/>
      <c r="E17" s="8"/>
      <c r="F17" s="35"/>
      <c r="G17" s="35"/>
      <c r="H17" s="35"/>
      <c r="I17" s="35"/>
      <c r="J17" s="35"/>
      <c r="K17" s="35"/>
      <c r="L17" s="35"/>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row>
    <row r="18" spans="1:44">
      <c r="A18" s="30" t="s">
        <v>130</v>
      </c>
      <c r="B18" s="30"/>
      <c r="C18" s="31"/>
      <c r="D18" s="31"/>
      <c r="E18" s="31"/>
      <c r="F18" s="31"/>
      <c r="G18" s="31"/>
      <c r="H18" s="31"/>
      <c r="I18" s="31"/>
      <c r="J18" s="31"/>
      <c r="K18" s="31"/>
      <c r="L18" s="31"/>
      <c r="M18" s="31"/>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row>
    <row r="19" spans="1:44">
      <c r="A19" s="32"/>
      <c r="B19" s="32"/>
      <c r="C19" s="32" t="s">
        <v>50</v>
      </c>
      <c r="D19" s="32"/>
      <c r="E19" s="32" t="s">
        <v>51</v>
      </c>
      <c r="F19" s="33">
        <v>2022</v>
      </c>
      <c r="G19" s="33">
        <v>2023</v>
      </c>
      <c r="H19" s="33">
        <v>2024</v>
      </c>
      <c r="I19" s="33">
        <v>2025</v>
      </c>
      <c r="J19" s="33">
        <v>2026</v>
      </c>
      <c r="K19" s="33">
        <v>2027</v>
      </c>
      <c r="L19" s="33">
        <v>2028</v>
      </c>
      <c r="M19" s="33">
        <v>2029</v>
      </c>
      <c r="N19" s="33">
        <v>2030</v>
      </c>
      <c r="O19" s="33">
        <v>2031</v>
      </c>
      <c r="P19" s="33">
        <v>2032</v>
      </c>
      <c r="Q19" s="33">
        <v>2033</v>
      </c>
      <c r="R19" s="33">
        <v>2034</v>
      </c>
      <c r="S19" s="33">
        <v>2035</v>
      </c>
      <c r="T19" s="33">
        <v>2036</v>
      </c>
      <c r="U19" s="33">
        <v>2037</v>
      </c>
      <c r="V19" s="33">
        <v>2038</v>
      </c>
      <c r="W19" s="33">
        <v>2039</v>
      </c>
      <c r="X19" s="33">
        <v>2040</v>
      </c>
      <c r="Y19" s="33">
        <v>2041</v>
      </c>
      <c r="Z19" s="33">
        <v>2042</v>
      </c>
      <c r="AA19" s="33">
        <v>2043</v>
      </c>
      <c r="AB19" s="33">
        <v>2044</v>
      </c>
      <c r="AC19" s="33">
        <v>2045</v>
      </c>
      <c r="AD19" s="33">
        <v>2046</v>
      </c>
      <c r="AE19" s="33">
        <v>2047</v>
      </c>
      <c r="AF19" s="33">
        <v>2048</v>
      </c>
      <c r="AG19" s="33">
        <v>2049</v>
      </c>
      <c r="AH19" s="33">
        <v>2050</v>
      </c>
      <c r="AI19" s="33">
        <v>2051</v>
      </c>
      <c r="AJ19" s="33">
        <v>2052</v>
      </c>
      <c r="AK19" s="33">
        <v>2053</v>
      </c>
      <c r="AL19" s="33">
        <v>2054</v>
      </c>
      <c r="AM19" s="33">
        <v>2055</v>
      </c>
      <c r="AN19" s="33">
        <v>2056</v>
      </c>
      <c r="AO19" s="33">
        <v>2057</v>
      </c>
      <c r="AP19" s="33">
        <v>2058</v>
      </c>
      <c r="AQ19" s="33">
        <v>2059</v>
      </c>
      <c r="AR19" s="33">
        <v>2060</v>
      </c>
    </row>
    <row r="20" spans="1:44">
      <c r="A20" s="12"/>
      <c r="B20" s="12" t="s">
        <v>131</v>
      </c>
      <c r="C20" s="8" t="s">
        <v>132</v>
      </c>
      <c r="D20" s="8"/>
      <c r="E20" s="34" t="s">
        <v>117</v>
      </c>
      <c r="F20" s="39">
        <v>173.21</v>
      </c>
      <c r="G20" s="39">
        <v>147.47999999999999</v>
      </c>
      <c r="H20" s="39">
        <v>114.65</v>
      </c>
      <c r="I20" s="39">
        <v>90.03</v>
      </c>
      <c r="J20" s="39">
        <v>77.69</v>
      </c>
      <c r="K20" s="39">
        <v>73.36</v>
      </c>
      <c r="L20" s="39">
        <v>68.989999999999995</v>
      </c>
      <c r="M20" s="39">
        <v>67.47</v>
      </c>
      <c r="N20" s="39">
        <v>65.56</v>
      </c>
      <c r="O20" s="39">
        <v>67.77</v>
      </c>
      <c r="P20" s="39">
        <v>67.44</v>
      </c>
      <c r="Q20" s="39">
        <v>67.94</v>
      </c>
      <c r="R20" s="39">
        <v>67.37</v>
      </c>
      <c r="S20" s="39">
        <v>66.819999999999993</v>
      </c>
      <c r="T20" s="39">
        <v>68.069999999999993</v>
      </c>
      <c r="U20" s="39">
        <v>69.86</v>
      </c>
      <c r="V20" s="39">
        <v>72.67</v>
      </c>
      <c r="W20" s="39">
        <v>74.44</v>
      </c>
      <c r="X20" s="39">
        <v>74.569999999999993</v>
      </c>
      <c r="Y20" s="39">
        <v>73.790000000000006</v>
      </c>
      <c r="Z20" s="39">
        <v>74.930000000000007</v>
      </c>
      <c r="AA20" s="39">
        <v>73.709999999999994</v>
      </c>
      <c r="AB20" s="39">
        <v>72.81</v>
      </c>
      <c r="AC20" s="39">
        <v>72.88</v>
      </c>
      <c r="AD20" s="39">
        <v>72.66</v>
      </c>
      <c r="AE20" s="39">
        <v>69.78</v>
      </c>
      <c r="AF20" s="39">
        <v>66.13</v>
      </c>
      <c r="AG20" s="39">
        <v>65.42</v>
      </c>
      <c r="AH20" s="39">
        <v>64.14</v>
      </c>
      <c r="AI20" s="39">
        <v>66.7</v>
      </c>
      <c r="AJ20" s="39">
        <v>66.28</v>
      </c>
      <c r="AK20" s="39">
        <v>68.95</v>
      </c>
      <c r="AL20" s="39">
        <v>69.459999999999994</v>
      </c>
      <c r="AM20" s="39">
        <v>70.14</v>
      </c>
      <c r="AN20" s="39">
        <v>69.06</v>
      </c>
      <c r="AO20" s="39">
        <v>68.53</v>
      </c>
      <c r="AP20" s="39">
        <v>66.650000000000006</v>
      </c>
      <c r="AQ20" s="39">
        <v>66.13</v>
      </c>
      <c r="AR20" s="39">
        <v>63.86</v>
      </c>
    </row>
    <row r="21" spans="1:44">
      <c r="A21" s="12"/>
      <c r="B21" s="12"/>
      <c r="C21" s="8" t="s">
        <v>133</v>
      </c>
      <c r="D21" s="8"/>
      <c r="E21" s="34" t="s">
        <v>117</v>
      </c>
      <c r="F21" s="39">
        <v>186.66</v>
      </c>
      <c r="G21" s="39">
        <v>159.18</v>
      </c>
      <c r="H21" s="39">
        <v>123.08</v>
      </c>
      <c r="I21" s="39">
        <v>96.33</v>
      </c>
      <c r="J21" s="39">
        <v>82.64</v>
      </c>
      <c r="K21" s="39">
        <v>77.239999999999995</v>
      </c>
      <c r="L21" s="39">
        <v>71.87</v>
      </c>
      <c r="M21" s="39">
        <v>69.48</v>
      </c>
      <c r="N21" s="39">
        <v>65.900000000000006</v>
      </c>
      <c r="O21" s="39">
        <v>66.959999999999994</v>
      </c>
      <c r="P21" s="39">
        <v>65.459999999999994</v>
      </c>
      <c r="Q21" s="39">
        <v>65.23</v>
      </c>
      <c r="R21" s="39">
        <v>64.22</v>
      </c>
      <c r="S21" s="39">
        <v>62.84</v>
      </c>
      <c r="T21" s="39">
        <v>63.52</v>
      </c>
      <c r="U21" s="39">
        <v>65.260000000000005</v>
      </c>
      <c r="V21" s="39">
        <v>68.17</v>
      </c>
      <c r="W21" s="39">
        <v>70.05</v>
      </c>
      <c r="X21" s="39">
        <v>70.5</v>
      </c>
      <c r="Y21" s="39">
        <v>69.62</v>
      </c>
      <c r="Z21" s="39">
        <v>71.03</v>
      </c>
      <c r="AA21" s="39">
        <v>70.22</v>
      </c>
      <c r="AB21" s="39">
        <v>69.739999999999995</v>
      </c>
      <c r="AC21" s="39">
        <v>70.12</v>
      </c>
      <c r="AD21" s="39">
        <v>69.94</v>
      </c>
      <c r="AE21" s="39">
        <v>67.430000000000007</v>
      </c>
      <c r="AF21" s="39">
        <v>63.42</v>
      </c>
      <c r="AG21" s="39">
        <v>62.12</v>
      </c>
      <c r="AH21" s="39">
        <v>59.88</v>
      </c>
      <c r="AI21" s="39">
        <v>62.72</v>
      </c>
      <c r="AJ21" s="39">
        <v>62.66</v>
      </c>
      <c r="AK21" s="39">
        <v>65.42</v>
      </c>
      <c r="AL21" s="39">
        <v>66.03</v>
      </c>
      <c r="AM21" s="39">
        <v>66.81</v>
      </c>
      <c r="AN21" s="39">
        <v>65.739999999999995</v>
      </c>
      <c r="AO21" s="39">
        <v>65.23</v>
      </c>
      <c r="AP21" s="39">
        <v>63.6</v>
      </c>
      <c r="AQ21" s="39">
        <v>63.25</v>
      </c>
      <c r="AR21" s="39">
        <v>61.24</v>
      </c>
    </row>
    <row r="22" spans="1:44">
      <c r="A22" s="12"/>
      <c r="B22" s="12"/>
      <c r="C22" s="8"/>
      <c r="D22" s="8"/>
      <c r="E22" s="34"/>
      <c r="F22" s="35"/>
      <c r="G22" s="35"/>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row>
    <row r="23" spans="1:44">
      <c r="A23" s="12"/>
      <c r="B23" s="12" t="s">
        <v>134</v>
      </c>
      <c r="C23" s="8" t="s">
        <v>135</v>
      </c>
      <c r="D23" s="8"/>
      <c r="E23" s="34" t="s">
        <v>136</v>
      </c>
      <c r="F23" s="39">
        <v>95.18</v>
      </c>
      <c r="G23" s="39">
        <v>96.16</v>
      </c>
      <c r="H23" s="39">
        <v>73.739999999999995</v>
      </c>
      <c r="I23" s="39">
        <v>28.92</v>
      </c>
      <c r="J23" s="39">
        <v>12.81</v>
      </c>
      <c r="K23" s="39">
        <v>10.48</v>
      </c>
      <c r="L23" s="39">
        <v>8.83</v>
      </c>
      <c r="M23" s="39">
        <v>8.93</v>
      </c>
      <c r="N23" s="39">
        <v>8.27</v>
      </c>
      <c r="O23" s="39">
        <v>9.7799999999999994</v>
      </c>
      <c r="P23" s="39">
        <v>9.99</v>
      </c>
      <c r="Q23" s="39">
        <v>10.88</v>
      </c>
      <c r="R23" s="39">
        <v>11.07</v>
      </c>
      <c r="S23" s="39">
        <v>11.63</v>
      </c>
      <c r="T23" s="39">
        <v>13.18</v>
      </c>
      <c r="U23" s="39">
        <v>14.29</v>
      </c>
      <c r="V23" s="39">
        <v>16.04</v>
      </c>
      <c r="W23" s="39">
        <v>18.399999999999999</v>
      </c>
      <c r="X23" s="39">
        <v>19.48</v>
      </c>
      <c r="Y23" s="39">
        <v>20.3</v>
      </c>
      <c r="Z23" s="39">
        <v>23.01</v>
      </c>
      <c r="AA23" s="39">
        <v>22.43</v>
      </c>
      <c r="AB23" s="39">
        <v>21.46</v>
      </c>
      <c r="AC23" s="39">
        <v>21.84</v>
      </c>
      <c r="AD23" s="39">
        <v>21.56</v>
      </c>
      <c r="AE23" s="39">
        <v>19.850000000000001</v>
      </c>
      <c r="AF23" s="39">
        <v>19.02</v>
      </c>
      <c r="AG23" s="39">
        <v>18.77</v>
      </c>
      <c r="AH23" s="39">
        <v>18.04</v>
      </c>
      <c r="AI23" s="39">
        <v>19</v>
      </c>
      <c r="AJ23" s="39">
        <v>18.670000000000002</v>
      </c>
      <c r="AK23" s="39">
        <v>20.14</v>
      </c>
      <c r="AL23" s="39">
        <v>20.62</v>
      </c>
      <c r="AM23" s="39">
        <v>21.03</v>
      </c>
      <c r="AN23" s="39">
        <v>20.440000000000001</v>
      </c>
      <c r="AO23" s="39">
        <v>20.28</v>
      </c>
      <c r="AP23" s="39">
        <v>19.55</v>
      </c>
      <c r="AQ23" s="39">
        <v>19.61</v>
      </c>
      <c r="AR23" s="39">
        <v>19.309999999999999</v>
      </c>
    </row>
    <row r="24" spans="1:44">
      <c r="A24" s="12"/>
      <c r="B24" s="12"/>
      <c r="C24" s="8" t="s">
        <v>137</v>
      </c>
      <c r="D24" s="8"/>
      <c r="E24" s="34" t="s">
        <v>136</v>
      </c>
      <c r="F24" s="39">
        <v>3.42</v>
      </c>
      <c r="G24" s="39">
        <v>2.13</v>
      </c>
      <c r="H24" s="39">
        <v>20.39</v>
      </c>
      <c r="I24" s="39">
        <v>44.57</v>
      </c>
      <c r="J24" s="39">
        <v>34.18</v>
      </c>
      <c r="K24" s="39">
        <v>27.48</v>
      </c>
      <c r="L24" s="39">
        <v>21.85</v>
      </c>
      <c r="M24" s="39">
        <v>20.82</v>
      </c>
      <c r="N24" s="39">
        <v>19.260000000000002</v>
      </c>
      <c r="O24" s="39">
        <v>22.47</v>
      </c>
      <c r="P24" s="39">
        <v>24.46</v>
      </c>
      <c r="Q24" s="39">
        <v>25.48</v>
      </c>
      <c r="R24" s="39">
        <v>25.58</v>
      </c>
      <c r="S24" s="39">
        <v>25.54</v>
      </c>
      <c r="T24" s="39">
        <v>26.53</v>
      </c>
      <c r="U24" s="39">
        <v>27.13</v>
      </c>
      <c r="V24" s="39">
        <v>27.32</v>
      </c>
      <c r="W24" s="39">
        <v>27.21</v>
      </c>
      <c r="X24" s="39">
        <v>25.76</v>
      </c>
      <c r="Y24" s="39">
        <v>23.78</v>
      </c>
      <c r="Z24" s="39">
        <v>20.420000000000002</v>
      </c>
      <c r="AA24" s="39">
        <v>19.02</v>
      </c>
      <c r="AB24" s="39">
        <v>18.739999999999998</v>
      </c>
      <c r="AC24" s="39">
        <v>18.37</v>
      </c>
      <c r="AD24" s="39">
        <v>17.66</v>
      </c>
      <c r="AE24" s="39">
        <v>16.559999999999999</v>
      </c>
      <c r="AF24" s="39">
        <v>13.91</v>
      </c>
      <c r="AG24" s="39">
        <v>11.87</v>
      </c>
      <c r="AH24" s="39">
        <v>10.07</v>
      </c>
      <c r="AI24" s="39">
        <v>10.91</v>
      </c>
      <c r="AJ24" s="39">
        <v>10.57</v>
      </c>
      <c r="AK24" s="39">
        <v>10.7</v>
      </c>
      <c r="AL24" s="39">
        <v>10.15</v>
      </c>
      <c r="AM24" s="39">
        <v>10.75</v>
      </c>
      <c r="AN24" s="39">
        <v>9.7100000000000009</v>
      </c>
      <c r="AO24" s="39">
        <v>8.9700000000000006</v>
      </c>
      <c r="AP24" s="39">
        <v>8.68</v>
      </c>
      <c r="AQ24" s="39">
        <v>8.66</v>
      </c>
      <c r="AR24" s="39">
        <v>8.5399999999999991</v>
      </c>
    </row>
    <row r="25" spans="1:44">
      <c r="A25" s="12"/>
      <c r="B25" s="12"/>
      <c r="C25" s="8" t="s">
        <v>138</v>
      </c>
      <c r="D25" s="8"/>
      <c r="E25" s="34" t="s">
        <v>136</v>
      </c>
      <c r="F25" s="39">
        <v>0.51</v>
      </c>
      <c r="G25" s="39">
        <v>0.63</v>
      </c>
      <c r="H25" s="39">
        <v>3.83</v>
      </c>
      <c r="I25" s="39">
        <v>18.72</v>
      </c>
      <c r="J25" s="39">
        <v>36.28</v>
      </c>
      <c r="K25" s="39">
        <v>38.56</v>
      </c>
      <c r="L25" s="39">
        <v>38.93</v>
      </c>
      <c r="M25" s="39">
        <v>36.96</v>
      </c>
      <c r="N25" s="39">
        <v>36.04</v>
      </c>
      <c r="O25" s="39">
        <v>33.64</v>
      </c>
      <c r="P25" s="39">
        <v>29.54</v>
      </c>
      <c r="Q25" s="39">
        <v>27.35</v>
      </c>
      <c r="R25" s="39">
        <v>25.62</v>
      </c>
      <c r="S25" s="39">
        <v>23.45</v>
      </c>
      <c r="T25" s="39">
        <v>19.66</v>
      </c>
      <c r="U25" s="39">
        <v>19.21</v>
      </c>
      <c r="V25" s="39">
        <v>18.649999999999999</v>
      </c>
      <c r="W25" s="39">
        <v>17.96</v>
      </c>
      <c r="X25" s="39">
        <v>17.59</v>
      </c>
      <c r="Y25" s="39">
        <v>17.36</v>
      </c>
      <c r="Z25" s="39">
        <v>17.47</v>
      </c>
      <c r="AA25" s="39">
        <v>17.48</v>
      </c>
      <c r="AB25" s="39">
        <v>17.940000000000001</v>
      </c>
      <c r="AC25" s="39">
        <v>17.420000000000002</v>
      </c>
      <c r="AD25" s="39">
        <v>17.12</v>
      </c>
      <c r="AE25" s="39">
        <v>17</v>
      </c>
      <c r="AF25" s="39">
        <v>17.79</v>
      </c>
      <c r="AG25" s="39">
        <v>18.22</v>
      </c>
      <c r="AH25" s="39">
        <v>19.88</v>
      </c>
      <c r="AI25" s="39">
        <v>19.78</v>
      </c>
      <c r="AJ25" s="39">
        <v>20.69</v>
      </c>
      <c r="AK25" s="39">
        <v>22.43</v>
      </c>
      <c r="AL25" s="39">
        <v>23.07</v>
      </c>
      <c r="AM25" s="39">
        <v>23.58</v>
      </c>
      <c r="AN25" s="39">
        <v>23.73</v>
      </c>
      <c r="AO25" s="39">
        <v>23.21</v>
      </c>
      <c r="AP25" s="39">
        <v>21.76</v>
      </c>
      <c r="AQ25" s="39">
        <v>21.3</v>
      </c>
      <c r="AR25" s="39">
        <v>19.07</v>
      </c>
    </row>
    <row r="26" spans="1:44">
      <c r="A26" s="12"/>
      <c r="B26" s="12"/>
      <c r="C26" s="8" t="s">
        <v>139</v>
      </c>
      <c r="D26" s="8"/>
      <c r="E26" s="34" t="s">
        <v>136</v>
      </c>
      <c r="F26" s="39">
        <v>0.05</v>
      </c>
      <c r="G26" s="39">
        <v>0.09</v>
      </c>
      <c r="H26" s="39">
        <v>0.73</v>
      </c>
      <c r="I26" s="39">
        <v>2.93</v>
      </c>
      <c r="J26" s="39">
        <v>8.6300000000000008</v>
      </c>
      <c r="K26" s="39">
        <v>12.79</v>
      </c>
      <c r="L26" s="39">
        <v>15.42</v>
      </c>
      <c r="M26" s="39">
        <v>15.42</v>
      </c>
      <c r="N26" s="39">
        <v>16.07</v>
      </c>
      <c r="O26" s="39">
        <v>15.33</v>
      </c>
      <c r="P26" s="39">
        <v>16.190000000000001</v>
      </c>
      <c r="Q26" s="39">
        <v>16.100000000000001</v>
      </c>
      <c r="R26" s="39">
        <v>16.559999999999999</v>
      </c>
      <c r="S26" s="39">
        <v>16.63</v>
      </c>
      <c r="T26" s="39">
        <v>17.78</v>
      </c>
      <c r="U26" s="39">
        <v>17.22</v>
      </c>
      <c r="V26" s="39">
        <v>17.79</v>
      </c>
      <c r="W26" s="39">
        <v>19.920000000000002</v>
      </c>
      <c r="X26" s="39">
        <v>20</v>
      </c>
      <c r="Y26" s="39">
        <v>20.57</v>
      </c>
      <c r="Z26" s="39">
        <v>20.59</v>
      </c>
      <c r="AA26" s="39">
        <v>20.62</v>
      </c>
      <c r="AB26" s="39">
        <v>20.41</v>
      </c>
      <c r="AC26" s="39">
        <v>20.2</v>
      </c>
      <c r="AD26" s="39">
        <v>20.79</v>
      </c>
      <c r="AE26" s="39">
        <v>20.52</v>
      </c>
      <c r="AF26" s="39">
        <v>17.21</v>
      </c>
      <c r="AG26" s="39">
        <v>17.440000000000001</v>
      </c>
      <c r="AH26" s="39">
        <v>17.809999999999999</v>
      </c>
      <c r="AI26" s="39">
        <v>19.55</v>
      </c>
      <c r="AJ26" s="39">
        <v>18.91</v>
      </c>
      <c r="AK26" s="39">
        <v>18.55</v>
      </c>
      <c r="AL26" s="39">
        <v>18.329999999999998</v>
      </c>
      <c r="AM26" s="39">
        <v>17.98</v>
      </c>
      <c r="AN26" s="39">
        <v>18.190000000000001</v>
      </c>
      <c r="AO26" s="39">
        <v>18.77</v>
      </c>
      <c r="AP26" s="39">
        <v>19.739999999999998</v>
      </c>
      <c r="AQ26" s="39">
        <v>19.37</v>
      </c>
      <c r="AR26" s="39">
        <v>17.72</v>
      </c>
    </row>
    <row r="27" spans="1:44">
      <c r="A27" s="40"/>
      <c r="B27" s="12"/>
      <c r="C27" s="8" t="s">
        <v>140</v>
      </c>
      <c r="D27" s="8"/>
      <c r="E27" s="34" t="s">
        <v>136</v>
      </c>
      <c r="F27" s="39">
        <v>0.25</v>
      </c>
      <c r="G27" s="39">
        <v>0.09</v>
      </c>
      <c r="H27" s="39">
        <v>0.11</v>
      </c>
      <c r="I27" s="39">
        <v>1.43</v>
      </c>
      <c r="J27" s="39">
        <v>2.75</v>
      </c>
      <c r="K27" s="39">
        <v>3.67</v>
      </c>
      <c r="L27" s="39">
        <v>5.48</v>
      </c>
      <c r="M27" s="39">
        <v>4.71</v>
      </c>
      <c r="N27" s="39">
        <v>5.99</v>
      </c>
      <c r="O27" s="39">
        <v>5.58</v>
      </c>
      <c r="P27" s="39">
        <v>5.57</v>
      </c>
      <c r="Q27" s="39">
        <v>5.85</v>
      </c>
      <c r="R27" s="39">
        <v>5.88</v>
      </c>
      <c r="S27" s="39">
        <v>6.28</v>
      </c>
      <c r="T27" s="39">
        <v>7.62</v>
      </c>
      <c r="U27" s="39">
        <v>8.2899999999999991</v>
      </c>
      <c r="V27" s="39">
        <v>10.050000000000001</v>
      </c>
      <c r="W27" s="39">
        <v>7.11</v>
      </c>
      <c r="X27" s="39">
        <v>7.95</v>
      </c>
      <c r="Y27" s="39">
        <v>8.6199999999999992</v>
      </c>
      <c r="Z27" s="39">
        <v>9.4499999999999993</v>
      </c>
      <c r="AA27" s="39">
        <v>10.96</v>
      </c>
      <c r="AB27" s="39">
        <v>11.81</v>
      </c>
      <c r="AC27" s="39">
        <v>12.67</v>
      </c>
      <c r="AD27" s="39">
        <v>13.66</v>
      </c>
      <c r="AE27" s="39">
        <v>14.82</v>
      </c>
      <c r="AF27" s="39">
        <v>14.99</v>
      </c>
      <c r="AG27" s="39">
        <v>15.74</v>
      </c>
      <c r="AH27" s="39">
        <v>16.12</v>
      </c>
      <c r="AI27" s="39">
        <v>16.27</v>
      </c>
      <c r="AJ27" s="39">
        <v>17.190000000000001</v>
      </c>
      <c r="AK27" s="39">
        <v>18.37</v>
      </c>
      <c r="AL27" s="39">
        <v>18.239999999999998</v>
      </c>
      <c r="AM27" s="39">
        <v>17.600000000000001</v>
      </c>
      <c r="AN27" s="39">
        <v>18.68</v>
      </c>
      <c r="AO27" s="39">
        <v>19.3</v>
      </c>
      <c r="AP27" s="39">
        <v>20.5</v>
      </c>
      <c r="AQ27" s="39">
        <v>21.19</v>
      </c>
      <c r="AR27" s="39">
        <v>19.87</v>
      </c>
    </row>
    <row r="28" spans="1:44">
      <c r="A28" s="40"/>
      <c r="B28" s="12"/>
      <c r="C28" s="8" t="s">
        <v>141</v>
      </c>
      <c r="D28" s="8"/>
      <c r="E28" s="34" t="s">
        <v>136</v>
      </c>
      <c r="F28" s="39">
        <v>0.56999999999999995</v>
      </c>
      <c r="G28" s="39">
        <v>0.83</v>
      </c>
      <c r="H28" s="39">
        <v>1.04</v>
      </c>
      <c r="I28" s="39">
        <v>2.9</v>
      </c>
      <c r="J28" s="39">
        <v>4.2699999999999996</v>
      </c>
      <c r="K28" s="39">
        <v>5.7</v>
      </c>
      <c r="L28" s="39">
        <v>7.35</v>
      </c>
      <c r="M28" s="39">
        <v>12.16</v>
      </c>
      <c r="N28" s="39">
        <v>13.54</v>
      </c>
      <c r="O28" s="39">
        <v>12.2</v>
      </c>
      <c r="P28" s="39">
        <v>13.43</v>
      </c>
      <c r="Q28" s="39">
        <v>13.34</v>
      </c>
      <c r="R28" s="39">
        <v>15.09</v>
      </c>
      <c r="S28" s="39">
        <v>16.37</v>
      </c>
      <c r="T28" s="39">
        <v>15.16</v>
      </c>
      <c r="U28" s="39">
        <v>13.75</v>
      </c>
      <c r="V28" s="39">
        <v>10.15</v>
      </c>
      <c r="W28" s="39">
        <v>9.41</v>
      </c>
      <c r="X28" s="39">
        <v>9.23</v>
      </c>
      <c r="Y28" s="39">
        <v>9.3699999999999992</v>
      </c>
      <c r="Z28" s="39">
        <v>9.08</v>
      </c>
      <c r="AA28" s="39">
        <v>9.49</v>
      </c>
      <c r="AB28" s="39">
        <v>9.64</v>
      </c>
      <c r="AC28" s="39">
        <v>9.5</v>
      </c>
      <c r="AD28" s="39">
        <v>9.1999999999999993</v>
      </c>
      <c r="AE28" s="39">
        <v>11.25</v>
      </c>
      <c r="AF28" s="39">
        <v>17.079999999999998</v>
      </c>
      <c r="AG28" s="39">
        <v>17.95</v>
      </c>
      <c r="AH28" s="39">
        <v>18.079999999999998</v>
      </c>
      <c r="AI28" s="39">
        <v>14.5</v>
      </c>
      <c r="AJ28" s="39">
        <v>13.97</v>
      </c>
      <c r="AK28" s="39">
        <v>9.81</v>
      </c>
      <c r="AL28" s="39">
        <v>9.58</v>
      </c>
      <c r="AM28" s="39">
        <v>9.0500000000000007</v>
      </c>
      <c r="AN28" s="39">
        <v>9.24</v>
      </c>
      <c r="AO28" s="39">
        <v>9.4700000000000006</v>
      </c>
      <c r="AP28" s="39">
        <v>9.7799999999999994</v>
      </c>
      <c r="AQ28" s="39">
        <v>9.86</v>
      </c>
      <c r="AR28" s="39">
        <v>15.48</v>
      </c>
    </row>
    <row r="29" spans="1:44">
      <c r="A29" s="40"/>
      <c r="B29" s="12"/>
      <c r="C29" s="8" t="s">
        <v>142</v>
      </c>
      <c r="D29" s="8"/>
      <c r="E29" s="34" t="s">
        <v>136</v>
      </c>
      <c r="F29" s="39">
        <v>0.02</v>
      </c>
      <c r="G29" s="39">
        <v>0.06</v>
      </c>
      <c r="H29" s="39">
        <v>0.15</v>
      </c>
      <c r="I29" s="39">
        <v>0.53</v>
      </c>
      <c r="J29" s="39">
        <v>1.07</v>
      </c>
      <c r="K29" s="39">
        <v>1.32</v>
      </c>
      <c r="L29" s="39">
        <v>2.13</v>
      </c>
      <c r="M29" s="39">
        <v>1.01</v>
      </c>
      <c r="N29" s="39">
        <v>0.83</v>
      </c>
      <c r="O29" s="39">
        <v>1.01</v>
      </c>
      <c r="P29" s="39">
        <v>0.82</v>
      </c>
      <c r="Q29" s="39">
        <v>0.99</v>
      </c>
      <c r="R29" s="39">
        <v>0.2</v>
      </c>
      <c r="S29" s="39">
        <v>0.09</v>
      </c>
      <c r="T29" s="39">
        <v>7.0000000000000007E-2</v>
      </c>
      <c r="U29" s="39">
        <v>0.1</v>
      </c>
      <c r="V29" s="39">
        <v>0</v>
      </c>
      <c r="W29" s="39">
        <v>0</v>
      </c>
      <c r="X29" s="39">
        <v>0</v>
      </c>
      <c r="Y29" s="39">
        <v>0</v>
      </c>
      <c r="Z29" s="39">
        <v>0</v>
      </c>
      <c r="AA29" s="39">
        <v>0</v>
      </c>
      <c r="AB29" s="39">
        <v>0</v>
      </c>
      <c r="AC29" s="39">
        <v>0</v>
      </c>
      <c r="AD29" s="39">
        <v>0</v>
      </c>
      <c r="AE29" s="39">
        <v>0</v>
      </c>
      <c r="AF29" s="39">
        <v>0</v>
      </c>
      <c r="AG29" s="39">
        <v>0</v>
      </c>
      <c r="AH29" s="39">
        <v>0</v>
      </c>
      <c r="AI29" s="39">
        <v>0</v>
      </c>
      <c r="AJ29" s="39">
        <v>0</v>
      </c>
      <c r="AK29" s="39">
        <v>0</v>
      </c>
      <c r="AL29" s="39">
        <v>0</v>
      </c>
      <c r="AM29" s="39">
        <v>0</v>
      </c>
      <c r="AN29" s="39">
        <v>0</v>
      </c>
      <c r="AO29" s="39">
        <v>0</v>
      </c>
      <c r="AP29" s="39">
        <v>0</v>
      </c>
      <c r="AQ29" s="39">
        <v>0</v>
      </c>
      <c r="AR29" s="39">
        <v>0</v>
      </c>
    </row>
    <row r="30" spans="1:44">
      <c r="A30" s="12"/>
      <c r="B30" s="12"/>
      <c r="C30" s="8"/>
      <c r="D30" s="8"/>
      <c r="E30" s="34"/>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row>
    <row r="31" spans="1:44">
      <c r="A31" s="12"/>
      <c r="B31" s="12"/>
      <c r="C31" s="8" t="s">
        <v>143</v>
      </c>
      <c r="D31" s="8"/>
      <c r="E31" s="34" t="s">
        <v>117</v>
      </c>
      <c r="F31" s="39">
        <v>100.78</v>
      </c>
      <c r="G31" s="39">
        <v>104.7</v>
      </c>
      <c r="H31" s="39">
        <v>77.41</v>
      </c>
      <c r="I31" s="39">
        <v>42.83</v>
      </c>
      <c r="J31" s="39">
        <v>17.43</v>
      </c>
      <c r="K31" s="39">
        <v>6.46</v>
      </c>
      <c r="L31" s="39">
        <v>2.95</v>
      </c>
      <c r="M31" s="39">
        <v>3.58</v>
      </c>
      <c r="N31" s="39">
        <v>3.72</v>
      </c>
      <c r="O31" s="39">
        <v>3.71</v>
      </c>
      <c r="P31" s="39">
        <v>3.29</v>
      </c>
      <c r="Q31" s="39">
        <v>3.15</v>
      </c>
      <c r="R31" s="39">
        <v>4.68</v>
      </c>
      <c r="S31" s="39">
        <v>4.3499999999999996</v>
      </c>
      <c r="T31" s="39">
        <v>4.9000000000000004</v>
      </c>
      <c r="U31" s="39">
        <v>5.17</v>
      </c>
      <c r="V31" s="39">
        <v>5.4</v>
      </c>
      <c r="W31" s="39">
        <v>7.84</v>
      </c>
      <c r="X31" s="39">
        <v>10.96</v>
      </c>
      <c r="Y31" s="39">
        <v>11.91</v>
      </c>
      <c r="Z31" s="39">
        <v>10.99</v>
      </c>
      <c r="AA31" s="39">
        <v>11.6</v>
      </c>
      <c r="AB31" s="39">
        <v>12.45</v>
      </c>
      <c r="AC31" s="39">
        <v>13.23</v>
      </c>
      <c r="AD31" s="39">
        <v>14.37</v>
      </c>
      <c r="AE31" s="39">
        <v>12.2</v>
      </c>
      <c r="AF31" s="39">
        <v>9.83</v>
      </c>
      <c r="AG31" s="39">
        <v>7.36</v>
      </c>
      <c r="AH31" s="39">
        <v>6.38</v>
      </c>
      <c r="AI31" s="39">
        <v>6.93</v>
      </c>
      <c r="AJ31" s="39">
        <v>8.09</v>
      </c>
      <c r="AK31" s="39">
        <v>10</v>
      </c>
      <c r="AL31" s="39">
        <v>10.37</v>
      </c>
      <c r="AM31" s="39">
        <v>10.76</v>
      </c>
      <c r="AN31" s="39">
        <v>10.67</v>
      </c>
      <c r="AO31" s="39">
        <v>10.39</v>
      </c>
      <c r="AP31" s="39">
        <v>11.14</v>
      </c>
      <c r="AQ31" s="39">
        <v>11.31</v>
      </c>
      <c r="AR31" s="39">
        <v>10.35</v>
      </c>
    </row>
    <row r="32" spans="1:44">
      <c r="A32" s="12"/>
      <c r="B32" s="12"/>
      <c r="C32" s="8" t="s">
        <v>144</v>
      </c>
      <c r="D32" s="8"/>
      <c r="E32" s="34" t="s">
        <v>117</v>
      </c>
      <c r="F32" s="39">
        <v>120.38</v>
      </c>
      <c r="G32" s="39">
        <v>113.35</v>
      </c>
      <c r="H32" s="39">
        <v>87.39</v>
      </c>
      <c r="I32" s="39">
        <v>65.31</v>
      </c>
      <c r="J32" s="39">
        <v>48.53</v>
      </c>
      <c r="K32" s="39">
        <v>37.47</v>
      </c>
      <c r="L32" s="39">
        <v>22.85</v>
      </c>
      <c r="M32" s="39">
        <v>11.31</v>
      </c>
      <c r="N32" s="39">
        <v>10.81</v>
      </c>
      <c r="O32" s="39">
        <v>12.83</v>
      </c>
      <c r="P32" s="39">
        <v>11.65</v>
      </c>
      <c r="Q32" s="39">
        <v>11.69</v>
      </c>
      <c r="R32" s="39">
        <v>6.77</v>
      </c>
      <c r="S32" s="39">
        <v>5.57</v>
      </c>
      <c r="T32" s="39">
        <v>6.89</v>
      </c>
      <c r="U32" s="39">
        <v>12.01</v>
      </c>
      <c r="V32" s="39">
        <v>18.8</v>
      </c>
      <c r="W32" s="39">
        <v>25.48</v>
      </c>
      <c r="X32" s="39">
        <v>26.53</v>
      </c>
      <c r="Y32" s="39">
        <v>24.4</v>
      </c>
      <c r="Z32" s="39">
        <v>27.72</v>
      </c>
      <c r="AA32" s="39">
        <v>22.95</v>
      </c>
      <c r="AB32" s="39">
        <v>21.25</v>
      </c>
      <c r="AC32" s="39">
        <v>21.24</v>
      </c>
      <c r="AD32" s="39">
        <v>21.72</v>
      </c>
      <c r="AE32" s="39">
        <v>17.5</v>
      </c>
      <c r="AF32" s="39">
        <v>14.79</v>
      </c>
      <c r="AG32" s="39">
        <v>11.5</v>
      </c>
      <c r="AH32" s="39">
        <v>10.51</v>
      </c>
      <c r="AI32" s="39">
        <v>12.29</v>
      </c>
      <c r="AJ32" s="39">
        <v>13.57</v>
      </c>
      <c r="AK32" s="39">
        <v>20.58</v>
      </c>
      <c r="AL32" s="39">
        <v>21.57</v>
      </c>
      <c r="AM32" s="39">
        <v>23.67</v>
      </c>
      <c r="AN32" s="39">
        <v>22.52</v>
      </c>
      <c r="AO32" s="39">
        <v>21.8</v>
      </c>
      <c r="AP32" s="39">
        <v>20.5</v>
      </c>
      <c r="AQ32" s="39">
        <v>20.38</v>
      </c>
      <c r="AR32" s="39">
        <v>14.89</v>
      </c>
    </row>
    <row r="33" spans="1:44">
      <c r="A33" s="12"/>
      <c r="B33" s="12"/>
      <c r="C33" s="8" t="s">
        <v>145</v>
      </c>
      <c r="D33" s="8"/>
      <c r="E33" s="34" t="s">
        <v>117</v>
      </c>
      <c r="F33" s="39">
        <v>232.01</v>
      </c>
      <c r="G33" s="39">
        <v>188.49</v>
      </c>
      <c r="H33" s="39">
        <v>145.63</v>
      </c>
      <c r="I33" s="39">
        <v>117.09</v>
      </c>
      <c r="J33" s="39">
        <v>103.9</v>
      </c>
      <c r="K33" s="39">
        <v>100.7</v>
      </c>
      <c r="L33" s="39">
        <v>97.69</v>
      </c>
      <c r="M33" s="39">
        <v>97.8</v>
      </c>
      <c r="N33" s="39">
        <v>95.89</v>
      </c>
      <c r="O33" s="39">
        <v>99.35</v>
      </c>
      <c r="P33" s="39">
        <v>99.98</v>
      </c>
      <c r="Q33" s="39">
        <v>101.71</v>
      </c>
      <c r="R33" s="39">
        <v>102.63</v>
      </c>
      <c r="S33" s="39">
        <v>104.4</v>
      </c>
      <c r="T33" s="39">
        <v>109.24</v>
      </c>
      <c r="U33" s="39">
        <v>113.37</v>
      </c>
      <c r="V33" s="39">
        <v>119.18</v>
      </c>
      <c r="W33" s="39">
        <v>122.55</v>
      </c>
      <c r="X33" s="39">
        <v>124.44</v>
      </c>
      <c r="Y33" s="39">
        <v>124.98</v>
      </c>
      <c r="Z33" s="39">
        <v>129.71</v>
      </c>
      <c r="AA33" s="39">
        <v>129.19999999999999</v>
      </c>
      <c r="AB33" s="39">
        <v>128.9</v>
      </c>
      <c r="AC33" s="39">
        <v>129.97</v>
      </c>
      <c r="AD33" s="39">
        <v>131.82</v>
      </c>
      <c r="AE33" s="39">
        <v>130.07</v>
      </c>
      <c r="AF33" s="39">
        <v>128.43</v>
      </c>
      <c r="AG33" s="39">
        <v>127.76</v>
      </c>
      <c r="AH33" s="39">
        <v>127.24</v>
      </c>
      <c r="AI33" s="39">
        <v>128.41999999999999</v>
      </c>
      <c r="AJ33" s="39">
        <v>125.81</v>
      </c>
      <c r="AK33" s="39">
        <v>128.19</v>
      </c>
      <c r="AL33" s="39">
        <v>129</v>
      </c>
      <c r="AM33" s="39">
        <v>127.73</v>
      </c>
      <c r="AN33" s="39">
        <v>124.34</v>
      </c>
      <c r="AO33" s="39">
        <v>123.57</v>
      </c>
      <c r="AP33" s="39">
        <v>120.55</v>
      </c>
      <c r="AQ33" s="39">
        <v>119.77</v>
      </c>
      <c r="AR33" s="39">
        <v>118.77</v>
      </c>
    </row>
    <row r="34" spans="1:44">
      <c r="A34" s="12"/>
      <c r="B34" s="12"/>
      <c r="C34" s="8" t="s">
        <v>146</v>
      </c>
      <c r="D34" s="8"/>
      <c r="E34" s="34" t="s">
        <v>117</v>
      </c>
      <c r="F34" s="39">
        <v>251.68</v>
      </c>
      <c r="G34" s="39">
        <v>207.31</v>
      </c>
      <c r="H34" s="39">
        <v>162.80000000000001</v>
      </c>
      <c r="I34" s="39">
        <v>131.94999999999999</v>
      </c>
      <c r="J34" s="39">
        <v>121.7</v>
      </c>
      <c r="K34" s="39">
        <v>118.59</v>
      </c>
      <c r="L34" s="39">
        <v>119.11</v>
      </c>
      <c r="M34" s="39">
        <v>120.98</v>
      </c>
      <c r="N34" s="39">
        <v>116.78</v>
      </c>
      <c r="O34" s="39">
        <v>123.76</v>
      </c>
      <c r="P34" s="39">
        <v>124.02</v>
      </c>
      <c r="Q34" s="39">
        <v>126.86</v>
      </c>
      <c r="R34" s="39">
        <v>128.66</v>
      </c>
      <c r="S34" s="39">
        <v>130.62</v>
      </c>
      <c r="T34" s="39">
        <v>133.74</v>
      </c>
      <c r="U34" s="39">
        <v>135.13</v>
      </c>
      <c r="V34" s="39">
        <v>138.43</v>
      </c>
      <c r="W34" s="39">
        <v>138.63999999999999</v>
      </c>
      <c r="X34" s="39">
        <v>140.25</v>
      </c>
      <c r="Y34" s="39">
        <v>139.49</v>
      </c>
      <c r="Z34" s="39">
        <v>145.13999999999999</v>
      </c>
      <c r="AA34" s="39">
        <v>145.18</v>
      </c>
      <c r="AB34" s="39">
        <v>145.69999999999999</v>
      </c>
      <c r="AC34" s="39">
        <v>146.68</v>
      </c>
      <c r="AD34" s="39">
        <v>148.76</v>
      </c>
      <c r="AE34" s="39">
        <v>147.1</v>
      </c>
      <c r="AF34" s="39">
        <v>147.16999999999999</v>
      </c>
      <c r="AG34" s="39">
        <v>155.22999999999999</v>
      </c>
      <c r="AH34" s="39">
        <v>153.94</v>
      </c>
      <c r="AI34" s="39">
        <v>155.71</v>
      </c>
      <c r="AJ34" s="39">
        <v>155.36000000000001</v>
      </c>
      <c r="AK34" s="39">
        <v>155.47999999999999</v>
      </c>
      <c r="AL34" s="39">
        <v>155.13</v>
      </c>
      <c r="AM34" s="39">
        <v>155.13999999999999</v>
      </c>
      <c r="AN34" s="39">
        <v>154.84</v>
      </c>
      <c r="AO34" s="39">
        <v>157.03</v>
      </c>
      <c r="AP34" s="39">
        <v>152.38</v>
      </c>
      <c r="AQ34" s="39">
        <v>151.5</v>
      </c>
      <c r="AR34" s="39">
        <v>151.35</v>
      </c>
    </row>
    <row r="35" spans="1:44">
      <c r="A35" s="12"/>
      <c r="B35" s="12"/>
      <c r="C35" s="8"/>
      <c r="D35" s="8"/>
      <c r="E35" s="34"/>
      <c r="F35" s="39"/>
      <c r="G35" s="39"/>
      <c r="H35" s="39"/>
      <c r="I35" s="39"/>
      <c r="J35" s="39"/>
      <c r="K35" s="39"/>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row>
    <row r="36" spans="1:44">
      <c r="A36" s="12"/>
      <c r="B36" s="12"/>
      <c r="C36" s="8" t="s">
        <v>147</v>
      </c>
      <c r="D36" s="8"/>
      <c r="E36" s="34" t="s">
        <v>117</v>
      </c>
      <c r="F36" s="39">
        <v>45.71</v>
      </c>
      <c r="G36" s="39">
        <v>34.89</v>
      </c>
      <c r="H36" s="39">
        <v>28.23</v>
      </c>
      <c r="I36" s="39">
        <v>27.9</v>
      </c>
      <c r="J36" s="39">
        <v>28.93</v>
      </c>
      <c r="K36" s="39">
        <v>31.61</v>
      </c>
      <c r="L36" s="39">
        <v>34.85</v>
      </c>
      <c r="M36" s="39">
        <v>38.270000000000003</v>
      </c>
      <c r="N36" s="39">
        <v>39</v>
      </c>
      <c r="O36" s="39">
        <v>38.909999999999997</v>
      </c>
      <c r="P36" s="39">
        <v>39.89</v>
      </c>
      <c r="Q36" s="39">
        <v>40.76</v>
      </c>
      <c r="R36" s="39">
        <v>41.52</v>
      </c>
      <c r="S36" s="39">
        <v>42.12</v>
      </c>
      <c r="T36" s="39">
        <v>42.58</v>
      </c>
      <c r="U36" s="39">
        <v>42.28</v>
      </c>
      <c r="V36" s="39">
        <v>42.5</v>
      </c>
      <c r="W36" s="39">
        <v>40.28</v>
      </c>
      <c r="X36" s="39">
        <v>39.840000000000003</v>
      </c>
      <c r="Y36" s="39">
        <v>38.75</v>
      </c>
      <c r="Z36" s="39">
        <v>40.299999999999997</v>
      </c>
      <c r="AA36" s="39">
        <v>40.479999999999997</v>
      </c>
      <c r="AB36" s="39">
        <v>40.119999999999997</v>
      </c>
      <c r="AC36" s="39">
        <v>40.51</v>
      </c>
      <c r="AD36" s="39">
        <v>41.39</v>
      </c>
      <c r="AE36" s="39">
        <v>41.05</v>
      </c>
      <c r="AF36" s="39">
        <v>43.11</v>
      </c>
      <c r="AG36" s="39">
        <v>46.37</v>
      </c>
      <c r="AH36" s="39">
        <v>45.99</v>
      </c>
      <c r="AI36" s="39">
        <v>46.17</v>
      </c>
      <c r="AJ36" s="39">
        <v>45.17</v>
      </c>
      <c r="AK36" s="39">
        <v>44.54</v>
      </c>
      <c r="AL36" s="39">
        <v>44.97</v>
      </c>
      <c r="AM36" s="39">
        <v>44.4</v>
      </c>
      <c r="AN36" s="39">
        <v>45.24</v>
      </c>
      <c r="AO36" s="39">
        <v>46.37</v>
      </c>
      <c r="AP36" s="39">
        <v>43.35</v>
      </c>
      <c r="AQ36" s="39">
        <v>43.13</v>
      </c>
      <c r="AR36" s="39">
        <v>44.59</v>
      </c>
    </row>
    <row r="37" spans="1:44">
      <c r="A37" s="12"/>
      <c r="B37" s="37"/>
      <c r="C37" s="8"/>
      <c r="D37" s="8"/>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row>
    <row r="38" spans="1:44">
      <c r="A38" s="12"/>
      <c r="B38" s="12"/>
      <c r="C38" s="8"/>
      <c r="D38" s="8"/>
      <c r="E38" s="8"/>
      <c r="F38" s="39"/>
      <c r="G38" s="39"/>
      <c r="H38" s="39"/>
      <c r="I38" s="39"/>
      <c r="J38" s="39"/>
      <c r="K38" s="39"/>
      <c r="L38" s="39"/>
      <c r="M38" s="39"/>
      <c r="N38" s="39"/>
      <c r="O38" s="39"/>
      <c r="P38" s="39"/>
      <c r="Q38" s="39"/>
      <c r="R38" s="39"/>
      <c r="S38" s="39"/>
      <c r="T38" s="39"/>
      <c r="U38" s="39"/>
      <c r="V38" s="39"/>
      <c r="W38" s="39"/>
      <c r="X38" s="39"/>
      <c r="Y38" s="39"/>
      <c r="Z38" s="39"/>
      <c r="AA38" s="39"/>
      <c r="AB38" s="39"/>
      <c r="AC38" s="39"/>
      <c r="AD38" s="39"/>
      <c r="AE38" s="39"/>
      <c r="AF38" s="39"/>
      <c r="AG38" s="39"/>
      <c r="AH38" s="39"/>
      <c r="AI38" s="39"/>
      <c r="AJ38" s="39"/>
      <c r="AK38" s="39"/>
      <c r="AL38" s="39"/>
      <c r="AM38" s="39"/>
      <c r="AN38" s="39"/>
      <c r="AO38" s="39"/>
      <c r="AP38" s="39"/>
      <c r="AQ38" s="39"/>
      <c r="AR38" s="39"/>
    </row>
    <row r="39" spans="1:44">
      <c r="A39" s="30" t="s">
        <v>25</v>
      </c>
      <c r="B39" s="30"/>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c r="AF39" s="31"/>
      <c r="AG39" s="31"/>
      <c r="AH39" s="31"/>
      <c r="AI39" s="31"/>
      <c r="AJ39" s="31"/>
      <c r="AK39" s="31"/>
      <c r="AL39" s="31"/>
      <c r="AM39" s="31"/>
      <c r="AN39" s="31"/>
      <c r="AO39" s="31"/>
      <c r="AP39" s="31"/>
      <c r="AQ39" s="31"/>
      <c r="AR39" s="31"/>
    </row>
    <row r="40" spans="1:44">
      <c r="A40" s="32"/>
      <c r="B40" s="32"/>
      <c r="C40" s="32" t="s">
        <v>50</v>
      </c>
      <c r="D40" s="32"/>
      <c r="E40" s="32" t="s">
        <v>51</v>
      </c>
      <c r="F40" s="33">
        <v>2022</v>
      </c>
      <c r="G40" s="33">
        <v>2023</v>
      </c>
      <c r="H40" s="33">
        <v>2024</v>
      </c>
      <c r="I40" s="33">
        <v>2025</v>
      </c>
      <c r="J40" s="33">
        <v>2026</v>
      </c>
      <c r="K40" s="33">
        <v>2027</v>
      </c>
      <c r="L40" s="33">
        <v>2028</v>
      </c>
      <c r="M40" s="33">
        <v>2029</v>
      </c>
      <c r="N40" s="33">
        <v>2030</v>
      </c>
      <c r="O40" s="33">
        <v>2031</v>
      </c>
      <c r="P40" s="33">
        <v>2032</v>
      </c>
      <c r="Q40" s="33">
        <v>2033</v>
      </c>
      <c r="R40" s="33">
        <v>2034</v>
      </c>
      <c r="S40" s="33">
        <v>2035</v>
      </c>
      <c r="T40" s="33">
        <v>2036</v>
      </c>
      <c r="U40" s="33">
        <v>2037</v>
      </c>
      <c r="V40" s="33">
        <v>2038</v>
      </c>
      <c r="W40" s="33">
        <v>2039</v>
      </c>
      <c r="X40" s="33">
        <v>2040</v>
      </c>
      <c r="Y40" s="33">
        <v>2041</v>
      </c>
      <c r="Z40" s="33">
        <v>2042</v>
      </c>
      <c r="AA40" s="33">
        <v>2043</v>
      </c>
      <c r="AB40" s="33">
        <v>2044</v>
      </c>
      <c r="AC40" s="33">
        <v>2045</v>
      </c>
      <c r="AD40" s="33">
        <v>2046</v>
      </c>
      <c r="AE40" s="33">
        <v>2047</v>
      </c>
      <c r="AF40" s="33">
        <v>2048</v>
      </c>
      <c r="AG40" s="33">
        <v>2049</v>
      </c>
      <c r="AH40" s="33">
        <v>2050</v>
      </c>
      <c r="AI40" s="33">
        <v>2051</v>
      </c>
      <c r="AJ40" s="33">
        <v>2052</v>
      </c>
      <c r="AK40" s="33">
        <v>2053</v>
      </c>
      <c r="AL40" s="33">
        <v>2054</v>
      </c>
      <c r="AM40" s="33">
        <v>2055</v>
      </c>
      <c r="AN40" s="33">
        <v>2056</v>
      </c>
      <c r="AO40" s="33">
        <v>2057</v>
      </c>
      <c r="AP40" s="33">
        <v>2058</v>
      </c>
      <c r="AQ40" s="33">
        <v>2059</v>
      </c>
      <c r="AR40" s="33">
        <v>2060</v>
      </c>
    </row>
    <row r="41" spans="1:44">
      <c r="A41" s="12"/>
      <c r="B41" s="12" t="s">
        <v>154</v>
      </c>
      <c r="C41" s="8" t="s">
        <v>155</v>
      </c>
      <c r="D41" s="8"/>
      <c r="E41" s="34" t="s">
        <v>101</v>
      </c>
      <c r="F41" s="39">
        <v>6.79</v>
      </c>
      <c r="G41" s="39">
        <v>16.84</v>
      </c>
      <c r="H41" s="39">
        <v>18.38</v>
      </c>
      <c r="I41" s="39">
        <v>31.24</v>
      </c>
      <c r="J41" s="39">
        <v>52.58</v>
      </c>
      <c r="K41" s="39">
        <v>41.98</v>
      </c>
      <c r="L41" s="39">
        <v>39.24</v>
      </c>
      <c r="M41" s="39">
        <v>37.19</v>
      </c>
      <c r="N41" s="39">
        <v>5.14</v>
      </c>
      <c r="O41" s="39">
        <v>37.64</v>
      </c>
      <c r="P41" s="39">
        <v>37.36</v>
      </c>
      <c r="Q41" s="39">
        <v>13.24</v>
      </c>
      <c r="R41" s="39">
        <v>12.43</v>
      </c>
      <c r="S41" s="39">
        <v>39.93</v>
      </c>
      <c r="T41" s="39">
        <v>40.21</v>
      </c>
      <c r="U41" s="39">
        <v>36.29</v>
      </c>
      <c r="V41" s="39">
        <v>41.82</v>
      </c>
      <c r="W41" s="39">
        <v>55.48</v>
      </c>
      <c r="X41" s="39">
        <v>59.43</v>
      </c>
      <c r="Y41" s="39">
        <v>59.43</v>
      </c>
      <c r="Z41" s="39">
        <v>64.41</v>
      </c>
      <c r="AA41" s="39">
        <v>64.41</v>
      </c>
      <c r="AB41" s="39">
        <v>39.380000000000003</v>
      </c>
      <c r="AC41" s="39">
        <v>39.380000000000003</v>
      </c>
      <c r="AD41" s="39">
        <v>7.2</v>
      </c>
      <c r="AE41" s="39">
        <v>7.2</v>
      </c>
      <c r="AF41" s="39">
        <v>7.2</v>
      </c>
      <c r="AG41" s="39">
        <v>7.2</v>
      </c>
      <c r="AH41" s="39">
        <v>7.2</v>
      </c>
      <c r="AI41" s="39">
        <v>7.2</v>
      </c>
      <c r="AJ41" s="39">
        <v>7.2</v>
      </c>
      <c r="AK41" s="39">
        <v>7.2</v>
      </c>
      <c r="AL41" s="39">
        <v>7.2</v>
      </c>
      <c r="AM41" s="39">
        <v>7.2</v>
      </c>
      <c r="AN41" s="39">
        <v>7.2</v>
      </c>
      <c r="AO41" s="39">
        <v>7.2</v>
      </c>
      <c r="AP41" s="39">
        <v>13.47</v>
      </c>
      <c r="AQ41" s="39">
        <v>13.47</v>
      </c>
      <c r="AR41" s="39">
        <v>9.06</v>
      </c>
    </row>
    <row r="42" spans="1:44">
      <c r="A42" s="12"/>
      <c r="B42" s="37" t="s">
        <v>156</v>
      </c>
      <c r="C42" s="8"/>
      <c r="D42" s="8"/>
      <c r="E42" s="34"/>
      <c r="F42" s="42"/>
      <c r="G42" s="42"/>
      <c r="H42" s="42"/>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row>
    <row r="43" spans="1:44">
      <c r="A43" s="12"/>
      <c r="B43" s="40"/>
      <c r="C43" s="8"/>
      <c r="D43" s="8"/>
      <c r="E43" s="34"/>
      <c r="F43" s="42"/>
      <c r="G43" s="42"/>
      <c r="H43" s="42"/>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row>
    <row r="44" spans="1:44">
      <c r="A44" s="12"/>
      <c r="B44" s="12" t="s">
        <v>157</v>
      </c>
      <c r="C44" s="8" t="s">
        <v>158</v>
      </c>
      <c r="D44" s="8"/>
      <c r="E44" s="34" t="s">
        <v>92</v>
      </c>
      <c r="F44" s="39">
        <v>0</v>
      </c>
      <c r="G44" s="39">
        <v>0</v>
      </c>
      <c r="H44" s="39">
        <v>0</v>
      </c>
      <c r="I44" s="39">
        <v>0</v>
      </c>
      <c r="J44" s="39">
        <v>2.4500000000000002</v>
      </c>
      <c r="K44" s="39">
        <v>2</v>
      </c>
      <c r="L44" s="39">
        <v>2</v>
      </c>
      <c r="M44" s="39">
        <v>1.24</v>
      </c>
      <c r="N44" s="39">
        <v>0</v>
      </c>
      <c r="O44" s="39">
        <v>0.76</v>
      </c>
      <c r="P44" s="39">
        <v>0</v>
      </c>
      <c r="Q44" s="39">
        <v>0</v>
      </c>
      <c r="R44" s="39">
        <v>0</v>
      </c>
      <c r="S44" s="39">
        <v>0.46</v>
      </c>
      <c r="T44" s="39">
        <v>0.14000000000000001</v>
      </c>
      <c r="U44" s="39">
        <v>0</v>
      </c>
      <c r="V44" s="39">
        <v>0.05</v>
      </c>
      <c r="W44" s="39">
        <v>0.49</v>
      </c>
      <c r="X44" s="39">
        <v>4.3600000000000003</v>
      </c>
      <c r="Y44" s="39">
        <v>0</v>
      </c>
      <c r="Z44" s="39">
        <v>3.39</v>
      </c>
      <c r="AA44" s="39">
        <v>0</v>
      </c>
      <c r="AB44" s="39">
        <v>0.36</v>
      </c>
      <c r="AC44" s="39">
        <v>0</v>
      </c>
      <c r="AD44" s="39">
        <v>0.64</v>
      </c>
      <c r="AE44" s="39">
        <v>0</v>
      </c>
      <c r="AF44" s="39">
        <v>0.24</v>
      </c>
      <c r="AG44" s="39">
        <v>0</v>
      </c>
      <c r="AH44" s="39">
        <v>1.06</v>
      </c>
      <c r="AI44" s="39">
        <v>0</v>
      </c>
      <c r="AJ44" s="39">
        <v>0.62</v>
      </c>
      <c r="AK44" s="39">
        <v>0</v>
      </c>
      <c r="AL44" s="39">
        <v>0.84</v>
      </c>
      <c r="AM44" s="39">
        <v>0</v>
      </c>
      <c r="AN44" s="39">
        <v>2.77</v>
      </c>
      <c r="AO44" s="39">
        <v>0</v>
      </c>
      <c r="AP44" s="39">
        <v>0.24</v>
      </c>
      <c r="AQ44" s="39">
        <v>0</v>
      </c>
      <c r="AR44" s="39">
        <v>0.6</v>
      </c>
    </row>
    <row r="45" spans="1:44">
      <c r="A45" s="12"/>
      <c r="B45" s="12" t="s">
        <v>159</v>
      </c>
      <c r="C45" s="8" t="s">
        <v>160</v>
      </c>
      <c r="D45" s="8"/>
      <c r="E45" s="34" t="s">
        <v>92</v>
      </c>
      <c r="F45" s="39">
        <v>0</v>
      </c>
      <c r="G45" s="39">
        <v>0</v>
      </c>
      <c r="H45" s="39">
        <v>0</v>
      </c>
      <c r="I45" s="39">
        <v>0</v>
      </c>
      <c r="J45" s="39">
        <v>0</v>
      </c>
      <c r="K45" s="39">
        <v>0</v>
      </c>
      <c r="L45" s="39">
        <v>0</v>
      </c>
      <c r="M45" s="39">
        <v>0</v>
      </c>
      <c r="N45" s="39">
        <v>0</v>
      </c>
      <c r="O45" s="39">
        <v>0</v>
      </c>
      <c r="P45" s="39">
        <v>0</v>
      </c>
      <c r="Q45" s="39">
        <v>0</v>
      </c>
      <c r="R45" s="39">
        <v>0</v>
      </c>
      <c r="S45" s="39">
        <v>0.5</v>
      </c>
      <c r="T45" s="39">
        <v>0.5</v>
      </c>
      <c r="U45" s="39">
        <v>0.5</v>
      </c>
      <c r="V45" s="39">
        <v>0.5</v>
      </c>
      <c r="W45" s="39">
        <v>0.5</v>
      </c>
      <c r="X45" s="39">
        <v>0.5</v>
      </c>
      <c r="Y45" s="39">
        <v>0</v>
      </c>
      <c r="Z45" s="39">
        <v>1</v>
      </c>
      <c r="AA45" s="39">
        <v>0</v>
      </c>
      <c r="AB45" s="39">
        <v>0.54</v>
      </c>
      <c r="AC45" s="39">
        <v>0</v>
      </c>
      <c r="AD45" s="39">
        <v>0</v>
      </c>
      <c r="AE45" s="39">
        <v>0</v>
      </c>
      <c r="AF45" s="39">
        <v>0</v>
      </c>
      <c r="AG45" s="39">
        <v>0</v>
      </c>
      <c r="AH45" s="39">
        <v>0</v>
      </c>
      <c r="AI45" s="39">
        <v>0</v>
      </c>
      <c r="AJ45" s="39">
        <v>0</v>
      </c>
      <c r="AK45" s="39">
        <v>0</v>
      </c>
      <c r="AL45" s="39">
        <v>0</v>
      </c>
      <c r="AM45" s="39">
        <v>0</v>
      </c>
      <c r="AN45" s="39">
        <v>0</v>
      </c>
      <c r="AO45" s="39">
        <v>0</v>
      </c>
      <c r="AP45" s="39">
        <v>0</v>
      </c>
      <c r="AQ45" s="39">
        <v>0</v>
      </c>
      <c r="AR45" s="39">
        <v>0</v>
      </c>
    </row>
    <row r="46" spans="1:44">
      <c r="A46" s="12"/>
      <c r="B46" s="12" t="s">
        <v>159</v>
      </c>
      <c r="C46" s="8" t="s">
        <v>161</v>
      </c>
      <c r="D46" s="8"/>
      <c r="E46" s="34" t="s">
        <v>92</v>
      </c>
      <c r="F46" s="39">
        <v>0</v>
      </c>
      <c r="G46" s="39">
        <v>0</v>
      </c>
      <c r="H46" s="39">
        <v>0</v>
      </c>
      <c r="I46" s="39">
        <v>0</v>
      </c>
      <c r="J46" s="39">
        <v>1.1000000000000001</v>
      </c>
      <c r="K46" s="39">
        <v>1.1000000000000001</v>
      </c>
      <c r="L46" s="39">
        <v>0.56000000000000005</v>
      </c>
      <c r="M46" s="39">
        <v>0</v>
      </c>
      <c r="N46" s="39">
        <v>0</v>
      </c>
      <c r="O46" s="39">
        <v>1.1000000000000001</v>
      </c>
      <c r="P46" s="39">
        <v>0.12</v>
      </c>
      <c r="Q46" s="39">
        <v>0</v>
      </c>
      <c r="R46" s="39">
        <v>0</v>
      </c>
      <c r="S46" s="39">
        <v>0.66</v>
      </c>
      <c r="T46" s="39">
        <v>0.86</v>
      </c>
      <c r="U46" s="39">
        <v>0</v>
      </c>
      <c r="V46" s="39">
        <v>1.1000000000000001</v>
      </c>
      <c r="W46" s="39">
        <v>1.1000000000000001</v>
      </c>
      <c r="X46" s="39">
        <v>0.82</v>
      </c>
      <c r="Y46" s="39">
        <v>0</v>
      </c>
      <c r="Z46" s="39">
        <v>4.49</v>
      </c>
      <c r="AA46" s="39">
        <v>0</v>
      </c>
      <c r="AB46" s="39">
        <v>0</v>
      </c>
      <c r="AC46" s="39">
        <v>0</v>
      </c>
      <c r="AD46" s="39">
        <v>0</v>
      </c>
      <c r="AE46" s="39">
        <v>0</v>
      </c>
      <c r="AF46" s="39">
        <v>0</v>
      </c>
      <c r="AG46" s="39">
        <v>0</v>
      </c>
      <c r="AH46" s="39">
        <v>0</v>
      </c>
      <c r="AI46" s="39">
        <v>0</v>
      </c>
      <c r="AJ46" s="39">
        <v>0</v>
      </c>
      <c r="AK46" s="39">
        <v>0</v>
      </c>
      <c r="AL46" s="39">
        <v>0</v>
      </c>
      <c r="AM46" s="39">
        <v>0</v>
      </c>
      <c r="AN46" s="39">
        <v>0</v>
      </c>
      <c r="AO46" s="39">
        <v>0</v>
      </c>
      <c r="AP46" s="39">
        <v>0</v>
      </c>
      <c r="AQ46" s="39">
        <v>0</v>
      </c>
      <c r="AR46" s="39">
        <v>0</v>
      </c>
    </row>
    <row r="47" spans="1:44">
      <c r="A47" s="12"/>
      <c r="B47" s="12" t="s">
        <v>159</v>
      </c>
      <c r="C47" s="8" t="s">
        <v>162</v>
      </c>
      <c r="D47" s="8"/>
      <c r="E47" s="34" t="s">
        <v>92</v>
      </c>
      <c r="F47" s="39">
        <v>0</v>
      </c>
      <c r="G47" s="39">
        <v>0</v>
      </c>
      <c r="H47" s="39">
        <v>0</v>
      </c>
      <c r="I47" s="39">
        <v>0</v>
      </c>
      <c r="J47" s="39">
        <v>0.3</v>
      </c>
      <c r="K47" s="39">
        <v>0.3</v>
      </c>
      <c r="L47" s="39">
        <v>0</v>
      </c>
      <c r="M47" s="39">
        <v>0</v>
      </c>
      <c r="N47" s="39">
        <v>0</v>
      </c>
      <c r="O47" s="39">
        <v>0.3</v>
      </c>
      <c r="P47" s="39">
        <v>0</v>
      </c>
      <c r="Q47" s="39">
        <v>0</v>
      </c>
      <c r="R47" s="39">
        <v>0</v>
      </c>
      <c r="S47" s="39">
        <v>0.3</v>
      </c>
      <c r="T47" s="39">
        <v>0.3</v>
      </c>
      <c r="U47" s="39">
        <v>0.3</v>
      </c>
      <c r="V47" s="39">
        <v>0.3</v>
      </c>
      <c r="W47" s="39">
        <v>0.3</v>
      </c>
      <c r="X47" s="39">
        <v>0.3</v>
      </c>
      <c r="Y47" s="39">
        <v>0</v>
      </c>
      <c r="Z47" s="39">
        <v>0.31</v>
      </c>
      <c r="AA47" s="39">
        <v>0</v>
      </c>
      <c r="AB47" s="39">
        <v>0</v>
      </c>
      <c r="AC47" s="39">
        <v>0</v>
      </c>
      <c r="AD47" s="39">
        <v>0</v>
      </c>
      <c r="AE47" s="39">
        <v>0</v>
      </c>
      <c r="AF47" s="39">
        <v>0</v>
      </c>
      <c r="AG47" s="39">
        <v>0</v>
      </c>
      <c r="AH47" s="39">
        <v>0</v>
      </c>
      <c r="AI47" s="39">
        <v>0</v>
      </c>
      <c r="AJ47" s="39">
        <v>0</v>
      </c>
      <c r="AK47" s="39">
        <v>0</v>
      </c>
      <c r="AL47" s="39">
        <v>0</v>
      </c>
      <c r="AM47" s="39">
        <v>0</v>
      </c>
      <c r="AN47" s="39">
        <v>0</v>
      </c>
      <c r="AO47" s="39">
        <v>0</v>
      </c>
      <c r="AP47" s="39">
        <v>0</v>
      </c>
      <c r="AQ47" s="39">
        <v>0</v>
      </c>
      <c r="AR47" s="39">
        <v>0</v>
      </c>
    </row>
    <row r="48" spans="1:44">
      <c r="A48" s="12"/>
      <c r="B48" s="12" t="s">
        <v>159</v>
      </c>
      <c r="C48" s="8" t="s">
        <v>163</v>
      </c>
      <c r="D48" s="8"/>
      <c r="E48" s="34" t="s">
        <v>92</v>
      </c>
      <c r="F48" s="39">
        <v>0</v>
      </c>
      <c r="G48" s="39">
        <v>0</v>
      </c>
      <c r="H48" s="39">
        <v>0</v>
      </c>
      <c r="I48" s="39">
        <v>0</v>
      </c>
      <c r="J48" s="39">
        <v>0</v>
      </c>
      <c r="K48" s="39">
        <v>0</v>
      </c>
      <c r="L48" s="39">
        <v>0</v>
      </c>
      <c r="M48" s="39">
        <v>0</v>
      </c>
      <c r="N48" s="39">
        <v>0</v>
      </c>
      <c r="O48" s="39">
        <v>0</v>
      </c>
      <c r="P48" s="39">
        <v>0</v>
      </c>
      <c r="Q48" s="39">
        <v>0</v>
      </c>
      <c r="R48" s="39">
        <v>0</v>
      </c>
      <c r="S48" s="39">
        <v>0</v>
      </c>
      <c r="T48" s="39">
        <v>0</v>
      </c>
      <c r="U48" s="39">
        <v>0</v>
      </c>
      <c r="V48" s="39">
        <v>0</v>
      </c>
      <c r="W48" s="39">
        <v>0.3</v>
      </c>
      <c r="X48" s="39">
        <v>0.6</v>
      </c>
      <c r="Y48" s="39">
        <v>0</v>
      </c>
      <c r="Z48" s="39">
        <v>1.2</v>
      </c>
      <c r="AA48" s="39">
        <v>0</v>
      </c>
      <c r="AB48" s="39">
        <v>1.87</v>
      </c>
      <c r="AC48" s="39">
        <v>0</v>
      </c>
      <c r="AD48" s="39">
        <v>5.92</v>
      </c>
      <c r="AE48" s="39">
        <v>0</v>
      </c>
      <c r="AF48" s="39">
        <v>2.2799999999999998</v>
      </c>
      <c r="AG48" s="39">
        <v>0</v>
      </c>
      <c r="AH48" s="39">
        <v>0.9</v>
      </c>
      <c r="AI48" s="39">
        <v>0</v>
      </c>
      <c r="AJ48" s="39">
        <v>0.3</v>
      </c>
      <c r="AK48" s="39">
        <v>0</v>
      </c>
      <c r="AL48" s="39">
        <v>0.5</v>
      </c>
      <c r="AM48" s="39">
        <v>0</v>
      </c>
      <c r="AN48" s="39">
        <v>0.3</v>
      </c>
      <c r="AO48" s="39">
        <v>0</v>
      </c>
      <c r="AP48" s="39">
        <v>0.3</v>
      </c>
      <c r="AQ48" s="39">
        <v>0</v>
      </c>
      <c r="AR48" s="39">
        <v>0.3</v>
      </c>
    </row>
    <row r="49" spans="1:68">
      <c r="A49" s="12"/>
      <c r="B49" s="12"/>
      <c r="C49" s="8"/>
      <c r="D49" s="8"/>
      <c r="E49" s="8"/>
      <c r="F49" s="35"/>
      <c r="G49" s="35"/>
      <c r="H49" s="35"/>
      <c r="I49" s="35"/>
      <c r="J49" s="35"/>
      <c r="K49" s="35"/>
      <c r="L49" s="35"/>
      <c r="M49" s="35"/>
      <c r="N49" s="35"/>
      <c r="O49" s="35"/>
      <c r="P49" s="35"/>
      <c r="Q49" s="35"/>
      <c r="R49" s="35"/>
      <c r="S49" s="35"/>
      <c r="T49" s="35"/>
      <c r="U49" s="35"/>
      <c r="V49" s="35"/>
      <c r="W49" s="35"/>
      <c r="X49" s="35"/>
      <c r="Y49" s="35"/>
      <c r="Z49" s="35"/>
      <c r="AA49" s="35"/>
      <c r="AB49" s="35"/>
      <c r="AC49" s="35"/>
      <c r="AD49" s="35"/>
      <c r="AE49" s="35"/>
      <c r="AF49" s="35"/>
      <c r="AG49" s="35"/>
      <c r="AH49" s="35"/>
      <c r="AI49" s="35"/>
      <c r="AJ49" s="35"/>
      <c r="AK49" s="35"/>
      <c r="AL49" s="35"/>
      <c r="AM49" s="35"/>
      <c r="AN49" s="35"/>
      <c r="AO49" s="35"/>
      <c r="AP49" s="35"/>
      <c r="AQ49" s="35"/>
      <c r="AR49" s="35"/>
    </row>
    <row r="50" spans="1:68">
      <c r="A50" s="30" t="s">
        <v>26</v>
      </c>
      <c r="B50" s="30"/>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row>
    <row r="51" spans="1:68">
      <c r="A51" s="32"/>
      <c r="B51" s="32"/>
      <c r="C51" s="32" t="s">
        <v>164</v>
      </c>
      <c r="D51" s="32"/>
      <c r="E51" s="32" t="s">
        <v>51</v>
      </c>
      <c r="F51" s="33">
        <v>2022</v>
      </c>
      <c r="G51" s="33">
        <v>2023</v>
      </c>
      <c r="H51" s="33">
        <v>2024</v>
      </c>
      <c r="I51" s="33">
        <v>2025</v>
      </c>
      <c r="J51" s="33">
        <v>2026</v>
      </c>
      <c r="K51" s="33">
        <v>2027</v>
      </c>
      <c r="L51" s="33">
        <v>2028</v>
      </c>
      <c r="M51" s="33">
        <v>2029</v>
      </c>
      <c r="N51" s="33">
        <v>2030</v>
      </c>
      <c r="O51" s="33">
        <v>2031</v>
      </c>
      <c r="P51" s="33">
        <v>2032</v>
      </c>
      <c r="Q51" s="33">
        <v>2033</v>
      </c>
      <c r="R51" s="33">
        <v>2034</v>
      </c>
      <c r="S51" s="33">
        <v>2035</v>
      </c>
      <c r="T51" s="33">
        <v>2036</v>
      </c>
      <c r="U51" s="33">
        <v>2037</v>
      </c>
      <c r="V51" s="33">
        <v>2038</v>
      </c>
      <c r="W51" s="33">
        <v>2039</v>
      </c>
      <c r="X51" s="33">
        <v>2040</v>
      </c>
      <c r="Y51" s="33">
        <v>2041</v>
      </c>
      <c r="Z51" s="33">
        <v>2042</v>
      </c>
      <c r="AA51" s="33">
        <v>2043</v>
      </c>
      <c r="AB51" s="33">
        <v>2044</v>
      </c>
      <c r="AC51" s="33">
        <v>2045</v>
      </c>
      <c r="AD51" s="33">
        <v>2046</v>
      </c>
      <c r="AE51" s="33">
        <v>2047</v>
      </c>
      <c r="AF51" s="33">
        <v>2048</v>
      </c>
      <c r="AG51" s="33">
        <v>2049</v>
      </c>
      <c r="AH51" s="33">
        <v>2050</v>
      </c>
      <c r="AI51" s="33">
        <v>2051</v>
      </c>
      <c r="AJ51" s="33">
        <v>2052</v>
      </c>
      <c r="AK51" s="33">
        <v>2053</v>
      </c>
      <c r="AL51" s="33">
        <v>2054</v>
      </c>
      <c r="AM51" s="33">
        <v>2055</v>
      </c>
      <c r="AN51" s="33">
        <v>2056</v>
      </c>
      <c r="AO51" s="33">
        <v>2057</v>
      </c>
      <c r="AP51" s="33">
        <v>2058</v>
      </c>
      <c r="AQ51" s="33">
        <v>2059</v>
      </c>
      <c r="AR51" s="33">
        <v>2060</v>
      </c>
    </row>
    <row r="52" spans="1:68">
      <c r="A52" s="12"/>
      <c r="B52" s="12" t="s">
        <v>165</v>
      </c>
      <c r="C52" s="8" t="s" cm="1">
        <v>166</v>
      </c>
      <c r="D52" s="8"/>
      <c r="E52" s="34" t="s">
        <v>92</v>
      </c>
      <c r="F52" s="39">
        <v>8.4</v>
      </c>
      <c r="G52" s="39">
        <v>10.3</v>
      </c>
      <c r="H52" s="39">
        <v>13.1</v>
      </c>
      <c r="I52" s="39">
        <v>15.9</v>
      </c>
      <c r="J52" s="39">
        <v>15.9</v>
      </c>
      <c r="K52" s="39">
        <v>15.9</v>
      </c>
      <c r="L52" s="39">
        <v>15.9</v>
      </c>
      <c r="M52" s="39">
        <v>15.9</v>
      </c>
      <c r="N52" s="39">
        <v>17.899999999999999</v>
      </c>
      <c r="O52" s="39">
        <v>17.899999999999999</v>
      </c>
      <c r="P52" s="39">
        <v>17.899999999999999</v>
      </c>
      <c r="Q52" s="39">
        <v>17.899999999999999</v>
      </c>
      <c r="R52" s="39">
        <v>17.899999999999999</v>
      </c>
      <c r="S52" s="39">
        <v>17.899999999999999</v>
      </c>
      <c r="T52" s="39">
        <v>17.899999999999999</v>
      </c>
      <c r="U52" s="39">
        <v>17.899999999999999</v>
      </c>
      <c r="V52" s="39">
        <v>17.899999999999999</v>
      </c>
      <c r="W52" s="39">
        <v>17.899999999999999</v>
      </c>
      <c r="X52" s="39">
        <v>17.899999999999999</v>
      </c>
      <c r="Y52" s="39">
        <v>17.899999999999999</v>
      </c>
      <c r="Z52" s="39">
        <v>17.899999999999999</v>
      </c>
      <c r="AA52" s="39">
        <v>17.899999999999999</v>
      </c>
      <c r="AB52" s="39">
        <v>17.899999999999999</v>
      </c>
      <c r="AC52" s="39">
        <v>17.899999999999999</v>
      </c>
      <c r="AD52" s="39">
        <v>17.899999999999999</v>
      </c>
      <c r="AE52" s="39">
        <v>17.899999999999999</v>
      </c>
      <c r="AF52" s="39">
        <v>17.899999999999999</v>
      </c>
      <c r="AG52" s="39">
        <v>17.899999999999999</v>
      </c>
      <c r="AH52" s="39">
        <v>17.899999999999999</v>
      </c>
      <c r="AI52" s="39">
        <v>17.899999999999999</v>
      </c>
      <c r="AJ52" s="39">
        <v>17.899999999999999</v>
      </c>
      <c r="AK52" s="39">
        <v>17.899999999999999</v>
      </c>
      <c r="AL52" s="39">
        <v>17.899999999999999</v>
      </c>
      <c r="AM52" s="39">
        <v>17.899999999999999</v>
      </c>
      <c r="AN52" s="39">
        <v>17.899999999999999</v>
      </c>
      <c r="AO52" s="39">
        <v>17.899999999999999</v>
      </c>
      <c r="AP52" s="39">
        <v>17.899999999999999</v>
      </c>
      <c r="AQ52" s="39">
        <v>17.899999999999999</v>
      </c>
      <c r="AR52" s="39">
        <v>17.899999999999999</v>
      </c>
      <c r="AS52" s="52"/>
      <c r="AT52" s="52"/>
      <c r="AU52" s="52"/>
      <c r="AV52" s="52"/>
      <c r="AW52" s="52"/>
      <c r="AX52" s="52"/>
      <c r="AY52" s="52"/>
      <c r="AZ52" s="52"/>
    </row>
    <row r="53" spans="1:68" s="35" customFormat="1">
      <c r="A53" s="12"/>
      <c r="B53" s="12"/>
      <c r="C53" s="8" t="s">
        <v>167</v>
      </c>
      <c r="D53" s="8"/>
      <c r="E53" s="34" t="s">
        <v>92</v>
      </c>
      <c r="F53" s="39">
        <v>1.8</v>
      </c>
      <c r="G53" s="39">
        <v>2.1</v>
      </c>
      <c r="H53" s="39">
        <v>2.5099999999999998</v>
      </c>
      <c r="I53" s="39">
        <v>2.9</v>
      </c>
      <c r="J53" s="39">
        <v>3.32</v>
      </c>
      <c r="K53" s="39">
        <v>3.74</v>
      </c>
      <c r="L53" s="39">
        <v>4.16</v>
      </c>
      <c r="M53" s="39">
        <v>4.58</v>
      </c>
      <c r="N53" s="39">
        <v>5</v>
      </c>
      <c r="O53" s="39">
        <v>5.4</v>
      </c>
      <c r="P53" s="39">
        <v>5.76</v>
      </c>
      <c r="Q53" s="39">
        <v>6.12</v>
      </c>
      <c r="R53" s="39">
        <v>6.48</v>
      </c>
      <c r="S53" s="39">
        <v>6.8</v>
      </c>
      <c r="T53" s="39">
        <v>7.1</v>
      </c>
      <c r="U53" s="39">
        <v>7.35</v>
      </c>
      <c r="V53" s="39">
        <v>7.55</v>
      </c>
      <c r="W53" s="39">
        <v>7.7</v>
      </c>
      <c r="X53" s="39">
        <v>7.85</v>
      </c>
      <c r="Y53" s="39">
        <v>7.99</v>
      </c>
      <c r="Z53" s="39">
        <v>8.14</v>
      </c>
      <c r="AA53" s="39">
        <v>8.3000000000000007</v>
      </c>
      <c r="AB53" s="39">
        <v>8.4700000000000006</v>
      </c>
      <c r="AC53" s="39">
        <v>8.64</v>
      </c>
      <c r="AD53" s="39">
        <v>8.82</v>
      </c>
      <c r="AE53" s="39">
        <v>9</v>
      </c>
      <c r="AF53" s="39">
        <v>9.1999999999999993</v>
      </c>
      <c r="AG53" s="39">
        <v>9.39</v>
      </c>
      <c r="AH53" s="39">
        <v>9.5</v>
      </c>
      <c r="AI53" s="39">
        <v>9.65</v>
      </c>
      <c r="AJ53" s="39">
        <v>9.81</v>
      </c>
      <c r="AK53" s="39">
        <v>9.9600000000000009</v>
      </c>
      <c r="AL53" s="39">
        <v>10.119999999999999</v>
      </c>
      <c r="AM53" s="39">
        <v>10.27</v>
      </c>
      <c r="AN53" s="39">
        <v>10.43</v>
      </c>
      <c r="AO53" s="39">
        <v>10.58</v>
      </c>
      <c r="AP53" s="39">
        <v>10.74</v>
      </c>
      <c r="AQ53" s="39">
        <v>10.89</v>
      </c>
      <c r="AR53" s="39">
        <v>11.05</v>
      </c>
      <c r="AS53" s="52"/>
      <c r="AT53" s="52"/>
      <c r="AU53" s="52"/>
      <c r="AV53" s="52"/>
      <c r="AW53" s="52"/>
      <c r="AX53" s="52"/>
      <c r="AY53" s="52"/>
      <c r="AZ53" s="52"/>
      <c r="BA53"/>
      <c r="BB53"/>
      <c r="BC53"/>
      <c r="BD53"/>
      <c r="BE53"/>
      <c r="BF53"/>
      <c r="BG53"/>
      <c r="BH53"/>
      <c r="BI53"/>
      <c r="BJ53"/>
      <c r="BK53"/>
      <c r="BL53"/>
      <c r="BM53"/>
      <c r="BN53"/>
      <c r="BO53"/>
      <c r="BP53"/>
    </row>
    <row r="54" spans="1:68">
      <c r="A54" s="12"/>
      <c r="B54" s="12"/>
      <c r="C54" s="8" t="s">
        <v>158</v>
      </c>
      <c r="D54" s="8"/>
      <c r="E54" s="34" t="s">
        <v>92</v>
      </c>
      <c r="F54" s="39">
        <v>2.13</v>
      </c>
      <c r="G54" s="39">
        <v>2.61</v>
      </c>
      <c r="H54" s="39">
        <v>3.19</v>
      </c>
      <c r="I54" s="39">
        <v>6.16</v>
      </c>
      <c r="J54" s="39">
        <v>8.61</v>
      </c>
      <c r="K54" s="39">
        <v>10.61</v>
      </c>
      <c r="L54" s="39">
        <v>12.61</v>
      </c>
      <c r="M54" s="39">
        <v>13.85</v>
      </c>
      <c r="N54" s="39">
        <v>13.85</v>
      </c>
      <c r="O54" s="39">
        <v>14.61</v>
      </c>
      <c r="P54" s="39">
        <v>14.61</v>
      </c>
      <c r="Q54" s="39">
        <v>14.61</v>
      </c>
      <c r="R54" s="39">
        <v>14.65</v>
      </c>
      <c r="S54" s="39">
        <v>14.43</v>
      </c>
      <c r="T54" s="39">
        <v>11.92</v>
      </c>
      <c r="U54" s="39">
        <v>9.84</v>
      </c>
      <c r="V54" s="39">
        <v>7.56</v>
      </c>
      <c r="W54" s="39">
        <v>6.32</v>
      </c>
      <c r="X54" s="39">
        <v>7.64</v>
      </c>
      <c r="Y54" s="39">
        <v>8.9499999999999993</v>
      </c>
      <c r="Z54" s="39">
        <v>10.27</v>
      </c>
      <c r="AA54" s="39">
        <v>10.45</v>
      </c>
      <c r="AB54" s="39">
        <v>10.62</v>
      </c>
      <c r="AC54" s="39">
        <v>10.95</v>
      </c>
      <c r="AD54" s="39">
        <v>11.27</v>
      </c>
      <c r="AE54" s="39">
        <v>11.39</v>
      </c>
      <c r="AF54" s="39">
        <v>11.51</v>
      </c>
      <c r="AG54" s="39">
        <v>10.62</v>
      </c>
      <c r="AH54" s="39">
        <v>9.73</v>
      </c>
      <c r="AI54" s="39">
        <v>8.2799999999999994</v>
      </c>
      <c r="AJ54" s="39">
        <v>6.82</v>
      </c>
      <c r="AK54" s="39">
        <v>6.86</v>
      </c>
      <c r="AL54" s="39">
        <v>6.9</v>
      </c>
      <c r="AM54" s="39">
        <v>6.9</v>
      </c>
      <c r="AN54" s="39">
        <v>6.9</v>
      </c>
      <c r="AO54" s="39">
        <v>6.9</v>
      </c>
      <c r="AP54" s="39">
        <v>6.9</v>
      </c>
      <c r="AQ54" s="39">
        <v>6.9</v>
      </c>
      <c r="AR54" s="39">
        <v>6.9</v>
      </c>
      <c r="AS54" s="52"/>
      <c r="AT54" s="52"/>
      <c r="AU54" s="52"/>
      <c r="AV54" s="52"/>
      <c r="AW54" s="52"/>
      <c r="AX54" s="52"/>
      <c r="AY54" s="52"/>
      <c r="AZ54" s="52"/>
    </row>
    <row r="55" spans="1:68">
      <c r="A55" s="12"/>
      <c r="B55" s="12"/>
      <c r="C55" s="8" t="s">
        <v>160</v>
      </c>
      <c r="D55" s="8"/>
      <c r="E55" s="34" t="s">
        <v>92</v>
      </c>
      <c r="F55" s="39">
        <v>0</v>
      </c>
      <c r="G55" s="39">
        <v>0</v>
      </c>
      <c r="H55" s="39">
        <v>0</v>
      </c>
      <c r="I55" s="39">
        <v>0</v>
      </c>
      <c r="J55" s="39">
        <v>0</v>
      </c>
      <c r="K55" s="39">
        <v>0</v>
      </c>
      <c r="L55" s="39">
        <v>0</v>
      </c>
      <c r="M55" s="39">
        <v>0</v>
      </c>
      <c r="N55" s="39">
        <v>0.3</v>
      </c>
      <c r="O55" s="39">
        <v>0.3</v>
      </c>
      <c r="P55" s="39">
        <v>0.3</v>
      </c>
      <c r="Q55" s="39">
        <v>0.6</v>
      </c>
      <c r="R55" s="39">
        <v>0.6</v>
      </c>
      <c r="S55" s="39">
        <v>1.1000000000000001</v>
      </c>
      <c r="T55" s="39">
        <v>1.6</v>
      </c>
      <c r="U55" s="39">
        <v>2.4</v>
      </c>
      <c r="V55" s="39">
        <v>3.2</v>
      </c>
      <c r="W55" s="39">
        <v>4</v>
      </c>
      <c r="X55" s="39">
        <v>4.8</v>
      </c>
      <c r="Y55" s="39">
        <v>5.5</v>
      </c>
      <c r="Z55" s="39">
        <v>6.15</v>
      </c>
      <c r="AA55" s="39">
        <v>6.62</v>
      </c>
      <c r="AB55" s="39">
        <v>7.1</v>
      </c>
      <c r="AC55" s="39">
        <v>7.5</v>
      </c>
      <c r="AD55" s="39">
        <v>7.74</v>
      </c>
      <c r="AE55" s="39">
        <v>8.18</v>
      </c>
      <c r="AF55" s="39">
        <v>8.42</v>
      </c>
      <c r="AG55" s="39">
        <v>8.9600000000000009</v>
      </c>
      <c r="AH55" s="39">
        <v>9.4</v>
      </c>
      <c r="AI55" s="39">
        <v>9.6999999999999993</v>
      </c>
      <c r="AJ55" s="39">
        <v>10.050000000000001</v>
      </c>
      <c r="AK55" s="39">
        <v>10.45</v>
      </c>
      <c r="AL55" s="39">
        <v>10.88</v>
      </c>
      <c r="AM55" s="39">
        <v>11.38</v>
      </c>
      <c r="AN55" s="39">
        <v>11.79</v>
      </c>
      <c r="AO55" s="39">
        <v>12.24</v>
      </c>
      <c r="AP55" s="39">
        <v>12.74</v>
      </c>
      <c r="AQ55" s="39">
        <v>13.24</v>
      </c>
      <c r="AR55" s="39">
        <v>13.76</v>
      </c>
      <c r="AS55" s="52"/>
      <c r="AT55" s="52"/>
      <c r="AU55" s="52"/>
      <c r="AV55" s="52"/>
      <c r="AW55" s="52"/>
      <c r="AX55" s="52"/>
      <c r="AY55" s="52"/>
      <c r="AZ55" s="52"/>
    </row>
    <row r="56" spans="1:68">
      <c r="A56" s="12"/>
      <c r="B56" s="12"/>
      <c r="C56" s="8" t="s">
        <v>161</v>
      </c>
      <c r="D56" s="8"/>
      <c r="E56" s="34" t="s">
        <v>92</v>
      </c>
      <c r="F56" s="39">
        <v>4.7699999999999996</v>
      </c>
      <c r="G56" s="39">
        <v>5.74</v>
      </c>
      <c r="H56" s="39">
        <v>6.37</v>
      </c>
      <c r="I56" s="39">
        <v>7.12</v>
      </c>
      <c r="J56" s="39">
        <v>8.7200000000000006</v>
      </c>
      <c r="K56" s="39">
        <v>9.9600000000000009</v>
      </c>
      <c r="L56" s="39">
        <v>10.83</v>
      </c>
      <c r="M56" s="39">
        <v>11.11</v>
      </c>
      <c r="N56" s="39">
        <v>11.25</v>
      </c>
      <c r="O56" s="39">
        <v>12.43</v>
      </c>
      <c r="P56" s="39">
        <v>12.66</v>
      </c>
      <c r="Q56" s="39">
        <v>12.77</v>
      </c>
      <c r="R56" s="39">
        <v>12.84</v>
      </c>
      <c r="S56" s="39">
        <v>13.54</v>
      </c>
      <c r="T56" s="39">
        <v>14.42</v>
      </c>
      <c r="U56" s="39">
        <v>14.49</v>
      </c>
      <c r="V56" s="39">
        <v>15.64</v>
      </c>
      <c r="W56" s="39">
        <v>16.8</v>
      </c>
      <c r="X56" s="39">
        <v>17.62</v>
      </c>
      <c r="Y56" s="39">
        <v>19.87</v>
      </c>
      <c r="Z56" s="39">
        <v>21.9</v>
      </c>
      <c r="AA56" s="39">
        <v>21.9</v>
      </c>
      <c r="AB56" s="39">
        <v>19.79</v>
      </c>
      <c r="AC56" s="39">
        <v>19.79</v>
      </c>
      <c r="AD56" s="39">
        <v>17.989999999999998</v>
      </c>
      <c r="AE56" s="39">
        <v>17.989999999999998</v>
      </c>
      <c r="AF56" s="39">
        <v>16.989999999999998</v>
      </c>
      <c r="AG56" s="39">
        <v>16.989999999999998</v>
      </c>
      <c r="AH56" s="39">
        <v>16.010000000000002</v>
      </c>
      <c r="AI56" s="39">
        <v>14.91</v>
      </c>
      <c r="AJ56" s="39">
        <v>13.81</v>
      </c>
      <c r="AK56" s="39">
        <v>13.53</v>
      </c>
      <c r="AL56" s="39">
        <v>13.25</v>
      </c>
      <c r="AM56" s="39">
        <v>12.7</v>
      </c>
      <c r="AN56" s="39">
        <v>12.15</v>
      </c>
      <c r="AO56" s="39">
        <v>12.1</v>
      </c>
      <c r="AP56" s="39">
        <v>12.04</v>
      </c>
      <c r="AQ56" s="39">
        <v>11.71</v>
      </c>
      <c r="AR56" s="39">
        <v>11.38</v>
      </c>
      <c r="AS56" s="52"/>
      <c r="AT56" s="52"/>
      <c r="AU56" s="52"/>
      <c r="AV56" s="52"/>
      <c r="AW56" s="52"/>
      <c r="AX56" s="52"/>
      <c r="AY56" s="52"/>
      <c r="AZ56" s="52"/>
    </row>
    <row r="57" spans="1:68">
      <c r="A57" s="12"/>
      <c r="B57" s="12"/>
      <c r="C57" s="8" t="s">
        <v>162</v>
      </c>
      <c r="D57" s="8"/>
      <c r="E57" s="34" t="s">
        <v>92</v>
      </c>
      <c r="F57" s="39">
        <v>1.81</v>
      </c>
      <c r="G57" s="39">
        <v>1.83</v>
      </c>
      <c r="H57" s="39">
        <v>2.73</v>
      </c>
      <c r="I57" s="39">
        <v>2.41</v>
      </c>
      <c r="J57" s="39">
        <v>2.7</v>
      </c>
      <c r="K57" s="39">
        <v>3</v>
      </c>
      <c r="L57" s="39">
        <v>3</v>
      </c>
      <c r="M57" s="39">
        <v>3</v>
      </c>
      <c r="N57" s="39">
        <v>2.14</v>
      </c>
      <c r="O57" s="39">
        <v>3.3</v>
      </c>
      <c r="P57" s="39">
        <v>3.3</v>
      </c>
      <c r="Q57" s="39">
        <v>3.3</v>
      </c>
      <c r="R57" s="39">
        <v>2.83</v>
      </c>
      <c r="S57" s="39">
        <v>3.6</v>
      </c>
      <c r="T57" s="39">
        <v>3.9</v>
      </c>
      <c r="U57" s="39">
        <v>3.94</v>
      </c>
      <c r="V57" s="39">
        <v>3.9</v>
      </c>
      <c r="W57" s="39">
        <v>4.7699999999999996</v>
      </c>
      <c r="X57" s="39">
        <v>5.09</v>
      </c>
      <c r="Y57" s="39">
        <v>5.25</v>
      </c>
      <c r="Z57" s="39">
        <v>5.4</v>
      </c>
      <c r="AA57" s="39">
        <v>5.4</v>
      </c>
      <c r="AB57" s="39">
        <v>4.54</v>
      </c>
      <c r="AC57" s="39">
        <v>4.54</v>
      </c>
      <c r="AD57" s="39">
        <v>4.22</v>
      </c>
      <c r="AE57" s="39">
        <v>4.22</v>
      </c>
      <c r="AF57" s="39">
        <v>4.2</v>
      </c>
      <c r="AG57" s="39">
        <v>4.2</v>
      </c>
      <c r="AH57" s="39">
        <v>4.2</v>
      </c>
      <c r="AI57" s="39">
        <v>3.9</v>
      </c>
      <c r="AJ57" s="39">
        <v>3.6</v>
      </c>
      <c r="AK57" s="39">
        <v>3.6</v>
      </c>
      <c r="AL57" s="39">
        <v>3.6</v>
      </c>
      <c r="AM57" s="39">
        <v>3.45</v>
      </c>
      <c r="AN57" s="39">
        <v>3.3</v>
      </c>
      <c r="AO57" s="39">
        <v>3.3</v>
      </c>
      <c r="AP57" s="39">
        <v>3.3</v>
      </c>
      <c r="AQ57" s="39">
        <v>3.16</v>
      </c>
      <c r="AR57" s="39">
        <v>3.01</v>
      </c>
      <c r="AS57" s="52"/>
      <c r="AT57" s="52"/>
      <c r="AU57" s="52"/>
      <c r="AV57" s="52"/>
      <c r="AW57" s="52"/>
      <c r="AX57" s="52"/>
      <c r="AY57" s="52"/>
      <c r="AZ57" s="52"/>
    </row>
    <row r="58" spans="1:68">
      <c r="A58" s="12"/>
      <c r="B58" s="12"/>
      <c r="C58" s="8" t="s">
        <v>168</v>
      </c>
      <c r="D58" s="8"/>
      <c r="E58" s="34" t="s">
        <v>92</v>
      </c>
      <c r="F58" s="39">
        <v>0.13</v>
      </c>
      <c r="G58" s="39">
        <v>0.13</v>
      </c>
      <c r="H58" s="39">
        <v>0.13</v>
      </c>
      <c r="I58" s="39">
        <v>0.13</v>
      </c>
      <c r="J58" s="39">
        <v>0.13</v>
      </c>
      <c r="K58" s="39">
        <v>0.13</v>
      </c>
      <c r="L58" s="39">
        <v>0.13</v>
      </c>
      <c r="M58" s="39">
        <v>0.13</v>
      </c>
      <c r="N58" s="39">
        <v>0.13</v>
      </c>
      <c r="O58" s="39">
        <v>0.13</v>
      </c>
      <c r="P58" s="39">
        <v>0.13</v>
      </c>
      <c r="Q58" s="39">
        <v>0.13</v>
      </c>
      <c r="R58" s="39">
        <v>0.13</v>
      </c>
      <c r="S58" s="39">
        <v>0.13</v>
      </c>
      <c r="T58" s="39">
        <v>0.13</v>
      </c>
      <c r="U58" s="39">
        <v>0.13</v>
      </c>
      <c r="V58" s="39">
        <v>0.13</v>
      </c>
      <c r="W58" s="39">
        <v>0.13</v>
      </c>
      <c r="X58" s="39">
        <v>0.13</v>
      </c>
      <c r="Y58" s="39">
        <v>0.13</v>
      </c>
      <c r="Z58" s="39">
        <v>0.13</v>
      </c>
      <c r="AA58" s="39">
        <v>0.13</v>
      </c>
      <c r="AB58" s="39">
        <v>0.13</v>
      </c>
      <c r="AC58" s="39">
        <v>0.13</v>
      </c>
      <c r="AD58" s="39">
        <v>0.13</v>
      </c>
      <c r="AE58" s="39">
        <v>0.13</v>
      </c>
      <c r="AF58" s="39">
        <v>0.13</v>
      </c>
      <c r="AG58" s="39">
        <v>0.13</v>
      </c>
      <c r="AH58" s="39">
        <v>0.13</v>
      </c>
      <c r="AI58" s="39">
        <v>0.13</v>
      </c>
      <c r="AJ58" s="39">
        <v>0.13</v>
      </c>
      <c r="AK58" s="39">
        <v>0.13</v>
      </c>
      <c r="AL58" s="39">
        <v>0.13</v>
      </c>
      <c r="AM58" s="39">
        <v>0.13</v>
      </c>
      <c r="AN58" s="39">
        <v>0.13</v>
      </c>
      <c r="AO58" s="39">
        <v>0.13</v>
      </c>
      <c r="AP58" s="39">
        <v>0.13</v>
      </c>
      <c r="AQ58" s="39">
        <v>0.13</v>
      </c>
      <c r="AR58" s="39">
        <v>0.13</v>
      </c>
      <c r="AS58" s="52"/>
      <c r="AT58" s="52"/>
      <c r="AU58" s="52"/>
      <c r="AV58" s="52"/>
      <c r="AW58" s="52"/>
      <c r="AX58" s="52"/>
      <c r="AY58" s="52"/>
      <c r="AZ58" s="52"/>
    </row>
    <row r="59" spans="1:68">
      <c r="A59" s="12"/>
      <c r="B59" s="12"/>
      <c r="C59" s="8" t="s">
        <v>169</v>
      </c>
      <c r="D59" s="8"/>
      <c r="E59" s="34" t="s">
        <v>92</v>
      </c>
      <c r="F59" s="39">
        <v>2.81</v>
      </c>
      <c r="G59" s="39">
        <v>2.81</v>
      </c>
      <c r="H59" s="39">
        <v>2.81</v>
      </c>
      <c r="I59" s="39">
        <v>2.81</v>
      </c>
      <c r="J59" s="39">
        <v>2.81</v>
      </c>
      <c r="K59" s="39">
        <v>2.81</v>
      </c>
      <c r="L59" s="39">
        <v>2.81</v>
      </c>
      <c r="M59" s="39">
        <v>2.81</v>
      </c>
      <c r="N59" s="39">
        <v>4.01</v>
      </c>
      <c r="O59" s="39">
        <v>4.01</v>
      </c>
      <c r="P59" s="39">
        <v>3.41</v>
      </c>
      <c r="Q59" s="39">
        <v>3.41</v>
      </c>
      <c r="R59" s="39">
        <v>3.41</v>
      </c>
      <c r="S59" s="39">
        <v>3.41</v>
      </c>
      <c r="T59" s="39">
        <v>3.41</v>
      </c>
      <c r="U59" s="39">
        <v>4</v>
      </c>
      <c r="V59" s="39">
        <v>4</v>
      </c>
      <c r="W59" s="39">
        <v>4</v>
      </c>
      <c r="X59" s="39">
        <v>4</v>
      </c>
      <c r="Y59" s="39">
        <v>4</v>
      </c>
      <c r="Z59" s="39">
        <v>4</v>
      </c>
      <c r="AA59" s="39">
        <v>4.2</v>
      </c>
      <c r="AB59" s="39">
        <v>4.2</v>
      </c>
      <c r="AC59" s="39">
        <v>4.2</v>
      </c>
      <c r="AD59" s="39">
        <v>4.2</v>
      </c>
      <c r="AE59" s="39">
        <v>4.5</v>
      </c>
      <c r="AF59" s="39">
        <v>4.5</v>
      </c>
      <c r="AG59" s="39">
        <v>4.5</v>
      </c>
      <c r="AH59" s="39">
        <v>4.5</v>
      </c>
      <c r="AI59" s="39">
        <v>4.5</v>
      </c>
      <c r="AJ59" s="39">
        <v>4.7</v>
      </c>
      <c r="AK59" s="39">
        <v>4.7</v>
      </c>
      <c r="AL59" s="39">
        <v>4.7</v>
      </c>
      <c r="AM59" s="39">
        <v>4.7</v>
      </c>
      <c r="AN59" s="39">
        <v>4.7</v>
      </c>
      <c r="AO59" s="39">
        <v>4.7</v>
      </c>
      <c r="AP59" s="39">
        <v>4.7</v>
      </c>
      <c r="AQ59" s="39">
        <v>4.7</v>
      </c>
      <c r="AR59" s="39">
        <v>4.7</v>
      </c>
      <c r="AS59" s="52"/>
      <c r="AT59" s="52"/>
      <c r="AU59" s="52"/>
      <c r="AV59" s="52"/>
      <c r="AW59" s="52"/>
      <c r="AX59" s="52"/>
      <c r="AY59" s="52"/>
      <c r="AZ59" s="52"/>
    </row>
    <row r="60" spans="1:68">
      <c r="A60" s="40"/>
      <c r="B60" s="12"/>
      <c r="C60" s="8" t="s">
        <v>170</v>
      </c>
      <c r="D60" s="8"/>
      <c r="E60" s="34" t="s">
        <v>92</v>
      </c>
      <c r="F60" s="39">
        <v>13.36</v>
      </c>
      <c r="G60" s="39">
        <v>14.14</v>
      </c>
      <c r="H60" s="39">
        <v>15.4</v>
      </c>
      <c r="I60" s="39">
        <v>17.88</v>
      </c>
      <c r="J60" s="39">
        <v>19.41</v>
      </c>
      <c r="K60" s="39">
        <v>20.88</v>
      </c>
      <c r="L60" s="39">
        <v>22.35</v>
      </c>
      <c r="M60" s="39">
        <v>22.85</v>
      </c>
      <c r="N60" s="39">
        <v>23.35</v>
      </c>
      <c r="O60" s="39">
        <v>23.64</v>
      </c>
      <c r="P60" s="39">
        <v>23.85</v>
      </c>
      <c r="Q60" s="39">
        <v>24.29</v>
      </c>
      <c r="R60" s="39">
        <v>24.31</v>
      </c>
      <c r="S60" s="39">
        <v>24.91</v>
      </c>
      <c r="T60" s="39">
        <v>25.51</v>
      </c>
      <c r="U60" s="39">
        <v>26.08</v>
      </c>
      <c r="V60" s="39">
        <v>26.78</v>
      </c>
      <c r="W60" s="39">
        <v>27.68</v>
      </c>
      <c r="X60" s="39">
        <v>28.78</v>
      </c>
      <c r="Y60" s="39">
        <v>30.2</v>
      </c>
      <c r="Z60" s="39">
        <v>31.1</v>
      </c>
      <c r="AA60" s="39">
        <v>31.99</v>
      </c>
      <c r="AB60" s="39">
        <v>32.89</v>
      </c>
      <c r="AC60" s="39">
        <v>33.79</v>
      </c>
      <c r="AD60" s="39">
        <v>34.29</v>
      </c>
      <c r="AE60" s="39">
        <v>34.81</v>
      </c>
      <c r="AF60" s="39">
        <v>35.299999999999997</v>
      </c>
      <c r="AG60" s="39">
        <v>35.799999999999997</v>
      </c>
      <c r="AH60" s="39">
        <v>36.380000000000003</v>
      </c>
      <c r="AI60" s="39">
        <v>36.64</v>
      </c>
      <c r="AJ60" s="39">
        <v>36.6</v>
      </c>
      <c r="AK60" s="39">
        <v>36.44</v>
      </c>
      <c r="AL60" s="39">
        <v>36.72</v>
      </c>
      <c r="AM60" s="39">
        <v>36.31</v>
      </c>
      <c r="AN60" s="39">
        <v>36.31</v>
      </c>
      <c r="AO60" s="39">
        <v>36.31</v>
      </c>
      <c r="AP60" s="39">
        <v>36.31</v>
      </c>
      <c r="AQ60" s="39">
        <v>36.31</v>
      </c>
      <c r="AR60" s="39">
        <v>36.31</v>
      </c>
      <c r="AS60" s="52"/>
      <c r="AT60" s="52"/>
      <c r="AU60" s="52"/>
      <c r="AV60" s="52"/>
      <c r="AW60" s="52"/>
      <c r="AX60" s="52"/>
      <c r="AY60" s="52"/>
      <c r="AZ60" s="52"/>
    </row>
    <row r="61" spans="1:68">
      <c r="A61" s="12"/>
      <c r="B61" s="12"/>
      <c r="C61" s="8" t="s">
        <v>171</v>
      </c>
      <c r="D61" s="8"/>
      <c r="E61" s="34" t="s">
        <v>92</v>
      </c>
      <c r="F61" s="39">
        <v>11.93</v>
      </c>
      <c r="G61" s="39">
        <v>13.05</v>
      </c>
      <c r="H61" s="39">
        <v>15.19</v>
      </c>
      <c r="I61" s="39">
        <v>21.01</v>
      </c>
      <c r="J61" s="39">
        <v>27.19</v>
      </c>
      <c r="K61" s="39">
        <v>34.78</v>
      </c>
      <c r="L61" s="39">
        <v>40.869999999999997</v>
      </c>
      <c r="M61" s="39">
        <v>46</v>
      </c>
      <c r="N61" s="39">
        <v>50.07</v>
      </c>
      <c r="O61" s="39">
        <v>52.01</v>
      </c>
      <c r="P61" s="39">
        <v>53.62</v>
      </c>
      <c r="Q61" s="39">
        <v>55.04</v>
      </c>
      <c r="R61" s="39">
        <v>56.41</v>
      </c>
      <c r="S61" s="39">
        <v>57.72</v>
      </c>
      <c r="T61" s="39">
        <v>58.93</v>
      </c>
      <c r="U61" s="39">
        <v>59.78</v>
      </c>
      <c r="V61" s="39">
        <v>60.78</v>
      </c>
      <c r="W61" s="39">
        <v>61.66</v>
      </c>
      <c r="X61" s="39">
        <v>62.47</v>
      </c>
      <c r="Y61" s="39">
        <v>63.26</v>
      </c>
      <c r="Z61" s="39">
        <v>64.349999999999994</v>
      </c>
      <c r="AA61" s="39">
        <v>65.36</v>
      </c>
      <c r="AB61" s="39">
        <v>66.56</v>
      </c>
      <c r="AC61" s="39">
        <v>67.63</v>
      </c>
      <c r="AD61" s="39">
        <v>68.61</v>
      </c>
      <c r="AE61" s="39">
        <v>69.849999999999994</v>
      </c>
      <c r="AF61" s="39">
        <v>70.92</v>
      </c>
      <c r="AG61" s="39">
        <v>71.680000000000007</v>
      </c>
      <c r="AH61" s="39">
        <v>71.97</v>
      </c>
      <c r="AI61" s="39">
        <v>72.33</v>
      </c>
      <c r="AJ61" s="39">
        <v>72.290000000000006</v>
      </c>
      <c r="AK61" s="39">
        <v>72.22</v>
      </c>
      <c r="AL61" s="39">
        <v>72.47</v>
      </c>
      <c r="AM61" s="39">
        <v>72.63</v>
      </c>
      <c r="AN61" s="39">
        <v>72.510000000000005</v>
      </c>
      <c r="AO61" s="39">
        <v>72.5</v>
      </c>
      <c r="AP61" s="39">
        <v>72.58</v>
      </c>
      <c r="AQ61" s="39">
        <v>72.48</v>
      </c>
      <c r="AR61" s="39">
        <v>72.53</v>
      </c>
      <c r="AS61" s="52"/>
      <c r="AT61" s="52"/>
      <c r="AU61" s="52"/>
      <c r="AV61" s="52"/>
      <c r="AW61" s="52"/>
      <c r="AX61" s="52"/>
      <c r="AY61" s="52"/>
      <c r="AZ61" s="52"/>
    </row>
    <row r="62" spans="1:68">
      <c r="A62" s="12"/>
      <c r="B62" s="12"/>
      <c r="C62" s="8" t="s">
        <v>172</v>
      </c>
      <c r="D62" s="8"/>
      <c r="E62" s="34" t="s">
        <v>92</v>
      </c>
      <c r="F62" s="39">
        <v>1.71</v>
      </c>
      <c r="G62" s="39">
        <v>1.72</v>
      </c>
      <c r="H62" s="39">
        <v>1.74</v>
      </c>
      <c r="I62" s="39">
        <v>1.75</v>
      </c>
      <c r="J62" s="39">
        <v>1.77</v>
      </c>
      <c r="K62" s="39">
        <v>1.79</v>
      </c>
      <c r="L62" s="39">
        <v>1.8</v>
      </c>
      <c r="M62" s="39">
        <v>1.82</v>
      </c>
      <c r="N62" s="39">
        <v>1.84</v>
      </c>
      <c r="O62" s="39">
        <v>1.86</v>
      </c>
      <c r="P62" s="39">
        <v>1.87</v>
      </c>
      <c r="Q62" s="39">
        <v>1.87</v>
      </c>
      <c r="R62" s="39">
        <v>1.87</v>
      </c>
      <c r="S62" s="39">
        <v>1.87</v>
      </c>
      <c r="T62" s="39">
        <v>1.87</v>
      </c>
      <c r="U62" s="39">
        <v>1.87</v>
      </c>
      <c r="V62" s="39">
        <v>1.87</v>
      </c>
      <c r="W62" s="39">
        <v>1.87</v>
      </c>
      <c r="X62" s="39">
        <v>1.87</v>
      </c>
      <c r="Y62" s="39">
        <v>1.87</v>
      </c>
      <c r="Z62" s="39">
        <v>1.87</v>
      </c>
      <c r="AA62" s="39">
        <v>1.87</v>
      </c>
      <c r="AB62" s="39">
        <v>1.87</v>
      </c>
      <c r="AC62" s="39">
        <v>1.87</v>
      </c>
      <c r="AD62" s="39">
        <v>1.87</v>
      </c>
      <c r="AE62" s="39">
        <v>1.87</v>
      </c>
      <c r="AF62" s="39">
        <v>1.87</v>
      </c>
      <c r="AG62" s="39">
        <v>1.87</v>
      </c>
      <c r="AH62" s="39">
        <v>1.87</v>
      </c>
      <c r="AI62" s="39">
        <v>1.87</v>
      </c>
      <c r="AJ62" s="39">
        <v>1.87</v>
      </c>
      <c r="AK62" s="39">
        <v>1.87</v>
      </c>
      <c r="AL62" s="39">
        <v>1.87</v>
      </c>
      <c r="AM62" s="39">
        <v>1.87</v>
      </c>
      <c r="AN62" s="39">
        <v>1.87</v>
      </c>
      <c r="AO62" s="39">
        <v>1.87</v>
      </c>
      <c r="AP62" s="39">
        <v>1.87</v>
      </c>
      <c r="AQ62" s="39">
        <v>1.87</v>
      </c>
      <c r="AR62" s="39">
        <v>1.87</v>
      </c>
      <c r="AS62" s="52"/>
      <c r="AT62" s="52"/>
      <c r="AU62" s="52"/>
      <c r="AV62" s="52"/>
      <c r="AW62" s="52"/>
      <c r="AX62" s="52"/>
      <c r="AY62" s="52"/>
      <c r="AZ62" s="52"/>
    </row>
    <row r="63" spans="1:68">
      <c r="A63" s="40"/>
      <c r="B63" s="12"/>
      <c r="C63" s="8" t="s">
        <v>173</v>
      </c>
      <c r="D63" s="8"/>
      <c r="E63" s="34" t="s">
        <v>92</v>
      </c>
      <c r="F63" s="39">
        <v>0</v>
      </c>
      <c r="G63" s="39">
        <v>0</v>
      </c>
      <c r="H63" s="39">
        <v>0</v>
      </c>
      <c r="I63" s="39">
        <v>0</v>
      </c>
      <c r="J63" s="39">
        <v>0</v>
      </c>
      <c r="K63" s="39">
        <v>0</v>
      </c>
      <c r="L63" s="39">
        <v>0</v>
      </c>
      <c r="M63" s="39">
        <v>0</v>
      </c>
      <c r="N63" s="39">
        <v>0.1</v>
      </c>
      <c r="O63" s="39">
        <v>0.68</v>
      </c>
      <c r="P63" s="39">
        <v>1.26</v>
      </c>
      <c r="Q63" s="39">
        <v>1.26</v>
      </c>
      <c r="R63" s="39">
        <v>1.84</v>
      </c>
      <c r="S63" s="39">
        <v>2.42</v>
      </c>
      <c r="T63" s="39">
        <v>2.72</v>
      </c>
      <c r="U63" s="39">
        <v>2.72</v>
      </c>
      <c r="V63" s="39">
        <v>2.72</v>
      </c>
      <c r="W63" s="39">
        <v>2.72</v>
      </c>
      <c r="X63" s="39">
        <v>3.02</v>
      </c>
      <c r="Y63" s="39">
        <v>3.02</v>
      </c>
      <c r="Z63" s="39">
        <v>3.02</v>
      </c>
      <c r="AA63" s="39">
        <v>3.52</v>
      </c>
      <c r="AB63" s="39">
        <v>3.52</v>
      </c>
      <c r="AC63" s="39">
        <v>3.52</v>
      </c>
      <c r="AD63" s="39">
        <v>4.0199999999999996</v>
      </c>
      <c r="AE63" s="39">
        <v>4.0199999999999996</v>
      </c>
      <c r="AF63" s="39">
        <v>4.5199999999999996</v>
      </c>
      <c r="AG63" s="39">
        <v>4.5199999999999996</v>
      </c>
      <c r="AH63" s="39">
        <v>4.5199999999999996</v>
      </c>
      <c r="AI63" s="39">
        <v>4.5199999999999996</v>
      </c>
      <c r="AJ63" s="39">
        <v>5</v>
      </c>
      <c r="AK63" s="39">
        <v>5</v>
      </c>
      <c r="AL63" s="39">
        <v>5</v>
      </c>
      <c r="AM63" s="39">
        <v>5</v>
      </c>
      <c r="AN63" s="39">
        <v>5</v>
      </c>
      <c r="AO63" s="39">
        <v>5</v>
      </c>
      <c r="AP63" s="39">
        <v>5</v>
      </c>
      <c r="AQ63" s="39">
        <v>5</v>
      </c>
      <c r="AR63" s="39">
        <v>5</v>
      </c>
      <c r="AS63" s="52"/>
      <c r="AT63" s="52"/>
      <c r="AU63" s="52"/>
      <c r="AV63" s="52"/>
      <c r="AW63" s="52"/>
      <c r="AX63" s="52"/>
      <c r="AY63" s="52"/>
      <c r="AZ63" s="52"/>
    </row>
    <row r="64" spans="1:68">
      <c r="A64" s="40"/>
      <c r="B64" s="12"/>
      <c r="C64" s="8" t="s">
        <v>174</v>
      </c>
      <c r="D64" s="8"/>
      <c r="E64" s="34" t="s">
        <v>92</v>
      </c>
      <c r="F64" s="39">
        <v>6.53</v>
      </c>
      <c r="G64" s="39">
        <v>6.71</v>
      </c>
      <c r="H64" s="39">
        <v>6.81</v>
      </c>
      <c r="I64" s="39">
        <v>6.84</v>
      </c>
      <c r="J64" s="39">
        <v>6.84</v>
      </c>
      <c r="K64" s="39">
        <v>6.3</v>
      </c>
      <c r="L64" s="39">
        <v>5.01</v>
      </c>
      <c r="M64" s="39">
        <v>4.96</v>
      </c>
      <c r="N64" s="39">
        <v>4.95</v>
      </c>
      <c r="O64" s="39">
        <v>4.95</v>
      </c>
      <c r="P64" s="39">
        <v>4.88</v>
      </c>
      <c r="Q64" s="39">
        <v>4.88</v>
      </c>
      <c r="R64" s="39">
        <v>4.88</v>
      </c>
      <c r="S64" s="39">
        <v>4.58</v>
      </c>
      <c r="T64" s="39">
        <v>3.27</v>
      </c>
      <c r="U64" s="39">
        <v>3.27</v>
      </c>
      <c r="V64" s="39">
        <v>3.27</v>
      </c>
      <c r="W64" s="39">
        <v>3.27</v>
      </c>
      <c r="X64" s="39">
        <v>3.27</v>
      </c>
      <c r="Y64" s="39">
        <v>3.27</v>
      </c>
      <c r="Z64" s="39">
        <v>3.27</v>
      </c>
      <c r="AA64" s="39">
        <v>3.27</v>
      </c>
      <c r="AB64" s="39">
        <v>3.27</v>
      </c>
      <c r="AC64" s="39">
        <v>3.27</v>
      </c>
      <c r="AD64" s="39">
        <v>3.27</v>
      </c>
      <c r="AE64" s="39">
        <v>3.27</v>
      </c>
      <c r="AF64" s="39">
        <v>3.27</v>
      </c>
      <c r="AG64" s="39">
        <v>3.27</v>
      </c>
      <c r="AH64" s="39">
        <v>3.27</v>
      </c>
      <c r="AI64" s="39">
        <v>3.27</v>
      </c>
      <c r="AJ64" s="39">
        <v>3.27</v>
      </c>
      <c r="AK64" s="39">
        <v>3.27</v>
      </c>
      <c r="AL64" s="39">
        <v>3.27</v>
      </c>
      <c r="AM64" s="39">
        <v>3.27</v>
      </c>
      <c r="AN64" s="39">
        <v>3.27</v>
      </c>
      <c r="AO64" s="39">
        <v>3.27</v>
      </c>
      <c r="AP64" s="39">
        <v>3.27</v>
      </c>
      <c r="AQ64" s="39">
        <v>3.27</v>
      </c>
      <c r="AR64" s="39">
        <v>3.27</v>
      </c>
      <c r="AS64" s="52"/>
      <c r="AT64" s="52"/>
      <c r="AU64" s="52"/>
      <c r="AV64" s="52"/>
      <c r="AW64" s="52"/>
      <c r="AX64" s="52"/>
      <c r="AY64" s="52"/>
      <c r="AZ64" s="52"/>
    </row>
    <row r="65" spans="1:68">
      <c r="A65" s="40"/>
      <c r="B65" s="12"/>
      <c r="C65" s="8" t="s">
        <v>163</v>
      </c>
      <c r="D65" s="8"/>
      <c r="E65" s="34" t="s">
        <v>92</v>
      </c>
      <c r="F65" s="39">
        <v>13.6</v>
      </c>
      <c r="G65" s="39">
        <v>13.98</v>
      </c>
      <c r="H65" s="39">
        <v>18.02</v>
      </c>
      <c r="I65" s="39">
        <v>22.02</v>
      </c>
      <c r="J65" s="39">
        <v>27.02</v>
      </c>
      <c r="K65" s="39">
        <v>31.02</v>
      </c>
      <c r="L65" s="39">
        <v>35.020000000000003</v>
      </c>
      <c r="M65" s="39">
        <v>39.020000000000003</v>
      </c>
      <c r="N65" s="39">
        <v>45.02</v>
      </c>
      <c r="O65" s="39">
        <v>50.02</v>
      </c>
      <c r="P65" s="39">
        <v>57.02</v>
      </c>
      <c r="Q65" s="39">
        <v>62.02</v>
      </c>
      <c r="R65" s="39">
        <v>66.02</v>
      </c>
      <c r="S65" s="39">
        <v>70.02</v>
      </c>
      <c r="T65" s="39">
        <v>71.02</v>
      </c>
      <c r="U65" s="39">
        <v>72.02</v>
      </c>
      <c r="V65" s="39">
        <v>73.010000000000005</v>
      </c>
      <c r="W65" s="39">
        <v>74.31</v>
      </c>
      <c r="X65" s="39">
        <v>75.91</v>
      </c>
      <c r="Y65" s="39">
        <v>77.510000000000005</v>
      </c>
      <c r="Z65" s="39">
        <v>79.11</v>
      </c>
      <c r="AA65" s="39">
        <v>81.05</v>
      </c>
      <c r="AB65" s="39">
        <v>82.48</v>
      </c>
      <c r="AC65" s="39">
        <v>85.92</v>
      </c>
      <c r="AD65" s="39">
        <v>89.37</v>
      </c>
      <c r="AE65" s="39">
        <v>91.01</v>
      </c>
      <c r="AF65" s="39">
        <v>92.65</v>
      </c>
      <c r="AG65" s="39">
        <v>93.6</v>
      </c>
      <c r="AH65" s="39">
        <v>94.55</v>
      </c>
      <c r="AI65" s="39">
        <v>94.8</v>
      </c>
      <c r="AJ65" s="39">
        <v>95.05</v>
      </c>
      <c r="AK65" s="39">
        <v>95.39</v>
      </c>
      <c r="AL65" s="39">
        <v>95.74</v>
      </c>
      <c r="AM65" s="39">
        <v>95.94</v>
      </c>
      <c r="AN65" s="39">
        <v>96.13</v>
      </c>
      <c r="AO65" s="39">
        <v>96.32</v>
      </c>
      <c r="AP65" s="39">
        <v>96.51</v>
      </c>
      <c r="AQ65" s="39">
        <v>96.7</v>
      </c>
      <c r="AR65" s="39">
        <v>96.9</v>
      </c>
      <c r="AS65" s="52"/>
      <c r="AT65" s="52"/>
      <c r="AU65" s="52"/>
      <c r="AV65" s="52"/>
      <c r="AW65" s="52"/>
      <c r="AX65" s="52"/>
      <c r="AY65" s="52"/>
      <c r="AZ65" s="52"/>
    </row>
    <row r="66" spans="1:68">
      <c r="A66" s="40"/>
      <c r="B66" s="12"/>
      <c r="C66" s="8" t="s">
        <v>175</v>
      </c>
      <c r="D66" s="8"/>
      <c r="E66" s="34" t="s">
        <v>92</v>
      </c>
      <c r="F66" s="39">
        <v>2.63</v>
      </c>
      <c r="G66" s="39">
        <v>2.63</v>
      </c>
      <c r="H66" s="39">
        <v>2.63</v>
      </c>
      <c r="I66" s="39">
        <v>2.72</v>
      </c>
      <c r="J66" s="39">
        <v>2.72</v>
      </c>
      <c r="K66" s="39">
        <v>2.72</v>
      </c>
      <c r="L66" s="39">
        <v>2.72</v>
      </c>
      <c r="M66" s="39">
        <v>2.72</v>
      </c>
      <c r="N66" s="39">
        <v>2.72</v>
      </c>
      <c r="O66" s="39">
        <v>2.72</v>
      </c>
      <c r="P66" s="39">
        <v>2.72</v>
      </c>
      <c r="Q66" s="39">
        <v>2.72</v>
      </c>
      <c r="R66" s="39">
        <v>2.72</v>
      </c>
      <c r="S66" s="39">
        <v>2.72</v>
      </c>
      <c r="T66" s="39">
        <v>2.72</v>
      </c>
      <c r="U66" s="39">
        <v>2.72</v>
      </c>
      <c r="V66" s="39">
        <v>2.72</v>
      </c>
      <c r="W66" s="39">
        <v>2.72</v>
      </c>
      <c r="X66" s="39">
        <v>2.72</v>
      </c>
      <c r="Y66" s="39">
        <v>2.57</v>
      </c>
      <c r="Z66" s="39">
        <v>2.4300000000000002</v>
      </c>
      <c r="AA66" s="39">
        <v>2.29</v>
      </c>
      <c r="AB66" s="39">
        <v>2.14</v>
      </c>
      <c r="AC66" s="39">
        <v>2</v>
      </c>
      <c r="AD66" s="39">
        <v>1.8</v>
      </c>
      <c r="AE66" s="39">
        <v>1.6</v>
      </c>
      <c r="AF66" s="39">
        <v>1.4</v>
      </c>
      <c r="AG66" s="39">
        <v>1.2</v>
      </c>
      <c r="AH66" s="39">
        <v>1</v>
      </c>
      <c r="AI66" s="39">
        <v>0.82</v>
      </c>
      <c r="AJ66" s="39">
        <v>0.64</v>
      </c>
      <c r="AK66" s="39">
        <v>0.46</v>
      </c>
      <c r="AL66" s="39">
        <v>0.28000000000000003</v>
      </c>
      <c r="AM66" s="39">
        <v>0.1</v>
      </c>
      <c r="AN66" s="39">
        <v>0</v>
      </c>
      <c r="AO66" s="39">
        <v>0</v>
      </c>
      <c r="AP66" s="39">
        <v>0</v>
      </c>
      <c r="AQ66" s="39">
        <v>0</v>
      </c>
      <c r="AR66" s="39">
        <v>0</v>
      </c>
      <c r="AS66" s="52"/>
      <c r="AT66" s="52"/>
      <c r="AU66" s="52"/>
      <c r="AV66" s="52"/>
      <c r="AW66" s="52"/>
      <c r="AX66" s="52"/>
      <c r="AY66" s="52"/>
      <c r="AZ66" s="52"/>
    </row>
    <row r="67" spans="1:68">
      <c r="A67" s="40"/>
      <c r="B67" s="12"/>
      <c r="C67" s="8" t="s">
        <v>176</v>
      </c>
      <c r="D67" s="8"/>
      <c r="E67" s="34" t="s">
        <v>92</v>
      </c>
      <c r="F67" s="39">
        <v>0</v>
      </c>
      <c r="G67" s="39">
        <v>0</v>
      </c>
      <c r="H67" s="39">
        <v>0</v>
      </c>
      <c r="I67" s="39">
        <v>0.2</v>
      </c>
      <c r="J67" s="39">
        <v>0.4</v>
      </c>
      <c r="K67" s="39">
        <v>0.4</v>
      </c>
      <c r="L67" s="39">
        <v>0.8</v>
      </c>
      <c r="M67" s="39">
        <v>0.8</v>
      </c>
      <c r="N67" s="39">
        <v>1.2</v>
      </c>
      <c r="O67" s="39">
        <v>1.2</v>
      </c>
      <c r="P67" s="39">
        <v>1.6</v>
      </c>
      <c r="Q67" s="39">
        <v>1.6</v>
      </c>
      <c r="R67" s="39">
        <v>2</v>
      </c>
      <c r="S67" s="39">
        <v>2</v>
      </c>
      <c r="T67" s="39">
        <v>2.4</v>
      </c>
      <c r="U67" s="39">
        <v>2.8</v>
      </c>
      <c r="V67" s="39">
        <v>2.8</v>
      </c>
      <c r="W67" s="39">
        <v>3.2</v>
      </c>
      <c r="X67" s="39">
        <v>3.6</v>
      </c>
      <c r="Y67" s="39">
        <v>3.6</v>
      </c>
      <c r="Z67" s="39">
        <v>4</v>
      </c>
      <c r="AA67" s="39">
        <v>4.5</v>
      </c>
      <c r="AB67" s="39">
        <v>5.0999999999999996</v>
      </c>
      <c r="AC67" s="39">
        <v>5.7</v>
      </c>
      <c r="AD67" s="39">
        <v>6.3</v>
      </c>
      <c r="AE67" s="39">
        <v>6.6</v>
      </c>
      <c r="AF67" s="39">
        <v>7.2</v>
      </c>
      <c r="AG67" s="39">
        <v>7.5</v>
      </c>
      <c r="AH67" s="39">
        <v>7.8</v>
      </c>
      <c r="AI67" s="39">
        <v>7.8</v>
      </c>
      <c r="AJ67" s="39">
        <v>8.4</v>
      </c>
      <c r="AK67" s="39">
        <v>9</v>
      </c>
      <c r="AL67" s="39">
        <v>9.3000000000000007</v>
      </c>
      <c r="AM67" s="39">
        <v>10.199999999999999</v>
      </c>
      <c r="AN67" s="39">
        <v>10.8</v>
      </c>
      <c r="AO67" s="39">
        <v>11.4</v>
      </c>
      <c r="AP67" s="39">
        <v>12</v>
      </c>
      <c r="AQ67" s="39">
        <v>12.3</v>
      </c>
      <c r="AR67" s="39">
        <v>12.9</v>
      </c>
      <c r="AS67" s="52"/>
      <c r="AT67" s="52"/>
      <c r="AU67" s="52"/>
      <c r="AV67" s="52"/>
      <c r="AW67" s="52"/>
      <c r="AX67" s="52"/>
      <c r="AY67" s="52"/>
      <c r="AZ67" s="52"/>
    </row>
    <row r="68" spans="1:68">
      <c r="A68" s="40"/>
      <c r="B68" s="12"/>
      <c r="C68" s="8" t="s">
        <v>177</v>
      </c>
      <c r="D68" s="8"/>
      <c r="E68" s="34" t="s">
        <v>92</v>
      </c>
      <c r="F68" s="39">
        <v>0</v>
      </c>
      <c r="G68" s="39">
        <v>0</v>
      </c>
      <c r="H68" s="39">
        <v>0</v>
      </c>
      <c r="I68" s="39">
        <v>0.74</v>
      </c>
      <c r="J68" s="39">
        <v>2.16</v>
      </c>
      <c r="K68" s="39">
        <v>3.46</v>
      </c>
      <c r="L68" s="39">
        <v>5.45</v>
      </c>
      <c r="M68" s="39">
        <v>5.45</v>
      </c>
      <c r="N68" s="39">
        <v>6.9</v>
      </c>
      <c r="O68" s="39">
        <v>7.4</v>
      </c>
      <c r="P68" s="39">
        <v>7.9</v>
      </c>
      <c r="Q68" s="39">
        <v>8.1999999999999993</v>
      </c>
      <c r="R68" s="39">
        <v>8.6999999999999993</v>
      </c>
      <c r="S68" s="39">
        <v>8.6999999999999993</v>
      </c>
      <c r="T68" s="39">
        <v>9.4</v>
      </c>
      <c r="U68" s="39">
        <v>9.5</v>
      </c>
      <c r="V68" s="39">
        <v>9.6999999999999993</v>
      </c>
      <c r="W68" s="39">
        <v>9.8000000000000007</v>
      </c>
      <c r="X68" s="39">
        <v>10</v>
      </c>
      <c r="Y68" s="39">
        <v>10.3</v>
      </c>
      <c r="Z68" s="39">
        <v>10.6</v>
      </c>
      <c r="AA68" s="39">
        <v>10.9</v>
      </c>
      <c r="AB68" s="39">
        <v>11.29</v>
      </c>
      <c r="AC68" s="39">
        <v>11.47</v>
      </c>
      <c r="AD68" s="39">
        <v>12</v>
      </c>
      <c r="AE68" s="39">
        <v>12.79</v>
      </c>
      <c r="AF68" s="39">
        <v>13.41</v>
      </c>
      <c r="AG68" s="39">
        <v>14.12</v>
      </c>
      <c r="AH68" s="39">
        <v>15</v>
      </c>
      <c r="AI68" s="39">
        <v>15.6</v>
      </c>
      <c r="AJ68" s="39">
        <v>16.2</v>
      </c>
      <c r="AK68" s="39">
        <v>16.7</v>
      </c>
      <c r="AL68" s="39">
        <v>17.100000000000001</v>
      </c>
      <c r="AM68" s="39">
        <v>17.399999999999999</v>
      </c>
      <c r="AN68" s="39">
        <v>17.7</v>
      </c>
      <c r="AO68" s="39">
        <v>18</v>
      </c>
      <c r="AP68" s="39">
        <v>18</v>
      </c>
      <c r="AQ68" s="39">
        <v>18</v>
      </c>
      <c r="AR68" s="39">
        <v>18</v>
      </c>
      <c r="AS68" s="52"/>
      <c r="AT68" s="52"/>
      <c r="AU68" s="52"/>
      <c r="AV68" s="52"/>
      <c r="AW68" s="52"/>
      <c r="AX68" s="52"/>
      <c r="AY68" s="52"/>
      <c r="AZ68" s="52"/>
    </row>
    <row r="69" spans="1:68">
      <c r="A69" s="40"/>
      <c r="B69" s="12"/>
      <c r="C69" s="8" t="s">
        <v>178</v>
      </c>
      <c r="D69" s="8"/>
      <c r="E69" s="34" t="s">
        <v>92</v>
      </c>
      <c r="F69" s="39">
        <v>29.87</v>
      </c>
      <c r="G69" s="39">
        <v>29.15</v>
      </c>
      <c r="H69" s="39">
        <v>28.05</v>
      </c>
      <c r="I69" s="39">
        <v>27.13</v>
      </c>
      <c r="J69" s="39">
        <v>23.35</v>
      </c>
      <c r="K69" s="39">
        <v>23.26</v>
      </c>
      <c r="L69" s="39">
        <v>20.48</v>
      </c>
      <c r="M69" s="39">
        <v>18.82</v>
      </c>
      <c r="N69" s="39">
        <v>16.170000000000002</v>
      </c>
      <c r="O69" s="39">
        <v>13.82</v>
      </c>
      <c r="P69" s="39">
        <v>13.82</v>
      </c>
      <c r="Q69" s="39">
        <v>13.82</v>
      </c>
      <c r="R69" s="39">
        <v>12.4</v>
      </c>
      <c r="S69" s="39">
        <v>11.7</v>
      </c>
      <c r="T69" s="39">
        <v>11.7</v>
      </c>
      <c r="U69" s="39">
        <v>11.7</v>
      </c>
      <c r="V69" s="39">
        <v>11.7</v>
      </c>
      <c r="W69" s="39">
        <v>10.86</v>
      </c>
      <c r="X69" s="39">
        <v>8.24</v>
      </c>
      <c r="Y69" s="39">
        <v>6.92</v>
      </c>
      <c r="Z69" s="39">
        <v>3.34</v>
      </c>
      <c r="AA69" s="39">
        <v>3.34</v>
      </c>
      <c r="AB69" s="39">
        <v>3.34</v>
      </c>
      <c r="AC69" s="39">
        <v>3.34</v>
      </c>
      <c r="AD69" s="39">
        <v>2.16</v>
      </c>
      <c r="AE69" s="39">
        <v>2.16</v>
      </c>
      <c r="AF69" s="39">
        <v>1.25</v>
      </c>
      <c r="AG69" s="39">
        <v>1.25</v>
      </c>
      <c r="AH69" s="39">
        <v>0.88</v>
      </c>
      <c r="AI69" s="39">
        <v>0.88</v>
      </c>
      <c r="AJ69" s="39">
        <v>0.88</v>
      </c>
      <c r="AK69" s="39">
        <v>0.88</v>
      </c>
      <c r="AL69" s="39">
        <v>0.04</v>
      </c>
      <c r="AM69" s="39">
        <v>0.04</v>
      </c>
      <c r="AN69" s="39">
        <v>0.04</v>
      </c>
      <c r="AO69" s="39">
        <v>0.04</v>
      </c>
      <c r="AP69" s="39">
        <v>0.04</v>
      </c>
      <c r="AQ69" s="39">
        <v>0.04</v>
      </c>
      <c r="AR69" s="39">
        <v>0.04</v>
      </c>
      <c r="AS69" s="52"/>
      <c r="AT69" s="52"/>
      <c r="AU69" s="52"/>
      <c r="AV69" s="52"/>
      <c r="AW69" s="52"/>
      <c r="AX69" s="52"/>
      <c r="AY69" s="52"/>
      <c r="AZ69" s="52"/>
    </row>
    <row r="70" spans="1:68">
      <c r="A70" s="40"/>
      <c r="B70" s="12"/>
      <c r="C70" s="8" t="s">
        <v>179</v>
      </c>
      <c r="D70" s="8"/>
      <c r="E70" s="34" t="s">
        <v>92</v>
      </c>
      <c r="F70" s="39">
        <v>4.26</v>
      </c>
      <c r="G70" s="39">
        <v>1.54</v>
      </c>
      <c r="H70" s="39">
        <v>1.54</v>
      </c>
      <c r="I70" s="39">
        <v>0</v>
      </c>
      <c r="J70" s="39">
        <v>0</v>
      </c>
      <c r="K70" s="39">
        <v>0</v>
      </c>
      <c r="L70" s="39">
        <v>0</v>
      </c>
      <c r="M70" s="39">
        <v>0</v>
      </c>
      <c r="N70" s="39">
        <v>0</v>
      </c>
      <c r="O70" s="39">
        <v>0</v>
      </c>
      <c r="P70" s="39">
        <v>0</v>
      </c>
      <c r="Q70" s="39">
        <v>0</v>
      </c>
      <c r="R70" s="39">
        <v>0</v>
      </c>
      <c r="S70" s="39">
        <v>0</v>
      </c>
      <c r="T70" s="39">
        <v>0</v>
      </c>
      <c r="U70" s="39">
        <v>0</v>
      </c>
      <c r="V70" s="39">
        <v>0</v>
      </c>
      <c r="W70" s="39">
        <v>0</v>
      </c>
      <c r="X70" s="39">
        <v>0</v>
      </c>
      <c r="Y70" s="39">
        <v>0</v>
      </c>
      <c r="Z70" s="39">
        <v>0</v>
      </c>
      <c r="AA70" s="39">
        <v>0</v>
      </c>
      <c r="AB70" s="39">
        <v>0</v>
      </c>
      <c r="AC70" s="39">
        <v>0</v>
      </c>
      <c r="AD70" s="39">
        <v>0</v>
      </c>
      <c r="AE70" s="39">
        <v>0</v>
      </c>
      <c r="AF70" s="39">
        <v>0</v>
      </c>
      <c r="AG70" s="39">
        <v>0</v>
      </c>
      <c r="AH70" s="39">
        <v>0</v>
      </c>
      <c r="AI70" s="39">
        <v>0</v>
      </c>
      <c r="AJ70" s="39">
        <v>0</v>
      </c>
      <c r="AK70" s="39">
        <v>0</v>
      </c>
      <c r="AL70" s="39">
        <v>0</v>
      </c>
      <c r="AM70" s="39">
        <v>0</v>
      </c>
      <c r="AN70" s="39">
        <v>0</v>
      </c>
      <c r="AO70" s="39">
        <v>0</v>
      </c>
      <c r="AP70" s="39">
        <v>0</v>
      </c>
      <c r="AQ70" s="39">
        <v>0</v>
      </c>
      <c r="AR70" s="39">
        <v>0</v>
      </c>
      <c r="AS70" s="52"/>
      <c r="AT70" s="52"/>
      <c r="AU70" s="52"/>
      <c r="AV70" s="52"/>
      <c r="AW70" s="52"/>
      <c r="AX70" s="52"/>
      <c r="AY70" s="52"/>
      <c r="AZ70" s="52"/>
    </row>
    <row r="71" spans="1:68">
      <c r="A71" s="40"/>
      <c r="B71" s="12"/>
      <c r="C71" s="8" t="s">
        <v>180</v>
      </c>
      <c r="D71" s="8"/>
      <c r="E71" s="34" t="s">
        <v>92</v>
      </c>
      <c r="F71" s="39">
        <v>7.15</v>
      </c>
      <c r="G71" s="39">
        <v>6.09</v>
      </c>
      <c r="H71" s="39">
        <v>4.88</v>
      </c>
      <c r="I71" s="39">
        <v>3.67</v>
      </c>
      <c r="J71" s="39">
        <v>3.67</v>
      </c>
      <c r="K71" s="39">
        <v>2.4500000000000002</v>
      </c>
      <c r="L71" s="39">
        <v>2.9</v>
      </c>
      <c r="M71" s="39">
        <v>4.57</v>
      </c>
      <c r="N71" s="39">
        <v>4.57</v>
      </c>
      <c r="O71" s="39">
        <v>4.57</v>
      </c>
      <c r="P71" s="39">
        <v>4.57</v>
      </c>
      <c r="Q71" s="39">
        <v>6.24</v>
      </c>
      <c r="R71" s="39">
        <v>7.91</v>
      </c>
      <c r="S71" s="39">
        <v>9.06</v>
      </c>
      <c r="T71" s="39">
        <v>10.210000000000001</v>
      </c>
      <c r="U71" s="39">
        <v>11.59</v>
      </c>
      <c r="V71" s="39">
        <v>12.97</v>
      </c>
      <c r="W71" s="39">
        <v>12.97</v>
      </c>
      <c r="X71" s="39">
        <v>14.35</v>
      </c>
      <c r="Y71" s="39">
        <v>15.73</v>
      </c>
      <c r="Z71" s="39">
        <v>15.73</v>
      </c>
      <c r="AA71" s="39">
        <v>17.399999999999999</v>
      </c>
      <c r="AB71" s="39">
        <v>19.07</v>
      </c>
      <c r="AC71" s="39">
        <v>19.07</v>
      </c>
      <c r="AD71" s="39">
        <v>20.74</v>
      </c>
      <c r="AE71" s="39">
        <v>22.41</v>
      </c>
      <c r="AF71" s="39">
        <v>22.41</v>
      </c>
      <c r="AG71" s="39">
        <v>24.08</v>
      </c>
      <c r="AH71" s="39">
        <v>24.08</v>
      </c>
      <c r="AI71" s="39">
        <v>24.08</v>
      </c>
      <c r="AJ71" s="39">
        <v>24.08</v>
      </c>
      <c r="AK71" s="39">
        <v>24.08</v>
      </c>
      <c r="AL71" s="39">
        <v>24.08</v>
      </c>
      <c r="AM71" s="39">
        <v>22.85</v>
      </c>
      <c r="AN71" s="39">
        <v>22.85</v>
      </c>
      <c r="AO71" s="39">
        <v>22.85</v>
      </c>
      <c r="AP71" s="39">
        <v>22.85</v>
      </c>
      <c r="AQ71" s="39">
        <v>22.85</v>
      </c>
      <c r="AR71" s="39">
        <v>22.85</v>
      </c>
      <c r="AS71" s="52"/>
      <c r="AT71" s="52"/>
      <c r="AU71" s="52"/>
      <c r="AV71" s="52"/>
      <c r="AW71" s="52"/>
      <c r="AX71" s="52"/>
      <c r="AY71" s="52"/>
      <c r="AZ71" s="52"/>
    </row>
    <row r="72" spans="1:68">
      <c r="A72" s="12"/>
      <c r="B72" s="37" t="s">
        <v>181</v>
      </c>
    </row>
    <row r="73" spans="1:68">
      <c r="A73" s="12"/>
      <c r="C73" s="8"/>
      <c r="D73" s="8"/>
      <c r="E73" s="8"/>
      <c r="F73" s="43"/>
      <c r="G73" s="43"/>
      <c r="H73" s="43"/>
      <c r="I73" s="43"/>
      <c r="J73" s="43"/>
      <c r="K73" s="43"/>
      <c r="L73" s="43"/>
      <c r="M73" s="43"/>
      <c r="N73" s="43"/>
      <c r="O73" s="43"/>
      <c r="P73" s="43"/>
      <c r="Q73" s="43"/>
      <c r="R73" s="43"/>
      <c r="S73" s="43"/>
      <c r="T73" s="43"/>
      <c r="U73" s="43"/>
      <c r="V73" s="43"/>
      <c r="W73" s="43"/>
      <c r="X73" s="43"/>
      <c r="Y73" s="43"/>
      <c r="Z73" s="43"/>
      <c r="AA73" s="43"/>
      <c r="AB73" s="43"/>
      <c r="AC73" s="43"/>
      <c r="AD73" s="43"/>
      <c r="AE73" s="43"/>
      <c r="AF73" s="43"/>
      <c r="AG73" s="43"/>
      <c r="AH73" s="43"/>
      <c r="AI73" s="43"/>
      <c r="AJ73" s="43"/>
      <c r="AK73" s="43"/>
      <c r="AL73" s="43"/>
      <c r="AM73" s="43"/>
      <c r="AN73" s="43"/>
      <c r="AO73" s="43"/>
      <c r="AP73" s="43"/>
      <c r="AQ73" s="43"/>
      <c r="AR73" s="43"/>
    </row>
    <row r="74" spans="1:68">
      <c r="A74" s="32"/>
      <c r="B74" s="32"/>
      <c r="C74" s="32" t="s">
        <v>164</v>
      </c>
      <c r="D74" s="32"/>
      <c r="E74" s="32" t="s">
        <v>51</v>
      </c>
      <c r="F74" s="33">
        <v>2022</v>
      </c>
      <c r="G74" s="33">
        <v>2023</v>
      </c>
      <c r="H74" s="33">
        <v>2024</v>
      </c>
      <c r="I74" s="33">
        <v>2025</v>
      </c>
      <c r="J74" s="33">
        <v>2026</v>
      </c>
      <c r="K74" s="33">
        <v>2027</v>
      </c>
      <c r="L74" s="33">
        <v>2028</v>
      </c>
      <c r="M74" s="33">
        <v>2029</v>
      </c>
      <c r="N74" s="33">
        <v>2030</v>
      </c>
      <c r="O74" s="33">
        <v>2031</v>
      </c>
      <c r="P74" s="33">
        <v>2032</v>
      </c>
      <c r="Q74" s="33">
        <v>2033</v>
      </c>
      <c r="R74" s="33">
        <v>2034</v>
      </c>
      <c r="S74" s="33">
        <v>2035</v>
      </c>
      <c r="T74" s="33">
        <v>2036</v>
      </c>
      <c r="U74" s="33">
        <v>2037</v>
      </c>
      <c r="V74" s="33">
        <v>2038</v>
      </c>
      <c r="W74" s="33">
        <v>2039</v>
      </c>
      <c r="X74" s="33">
        <v>2040</v>
      </c>
      <c r="Y74" s="33">
        <v>2041</v>
      </c>
      <c r="Z74" s="33">
        <v>2042</v>
      </c>
      <c r="AA74" s="33">
        <v>2043</v>
      </c>
      <c r="AB74" s="33">
        <v>2044</v>
      </c>
      <c r="AC74" s="33">
        <v>2045</v>
      </c>
      <c r="AD74" s="33">
        <v>2046</v>
      </c>
      <c r="AE74" s="33">
        <v>2047</v>
      </c>
      <c r="AF74" s="33">
        <v>2048</v>
      </c>
      <c r="AG74" s="33">
        <v>2049</v>
      </c>
      <c r="AH74" s="33">
        <v>2050</v>
      </c>
      <c r="AI74" s="33">
        <v>2051</v>
      </c>
      <c r="AJ74" s="33">
        <v>2052</v>
      </c>
      <c r="AK74" s="33">
        <v>2053</v>
      </c>
      <c r="AL74" s="33">
        <v>2054</v>
      </c>
      <c r="AM74" s="33">
        <v>2055</v>
      </c>
      <c r="AN74" s="33">
        <v>2056</v>
      </c>
      <c r="AO74" s="33">
        <v>2057</v>
      </c>
      <c r="AP74" s="33">
        <v>2058</v>
      </c>
      <c r="AQ74" s="33">
        <v>2059</v>
      </c>
      <c r="AR74" s="33">
        <v>2060</v>
      </c>
    </row>
    <row r="75" spans="1:68">
      <c r="A75" s="12"/>
      <c r="B75" s="12" t="s">
        <v>182</v>
      </c>
      <c r="C75" s="8" t="s" cm="1">
        <v>166</v>
      </c>
      <c r="D75" s="8"/>
      <c r="E75" s="34" t="s">
        <v>92</v>
      </c>
      <c r="F75" s="39" t="s">
        <v>159</v>
      </c>
      <c r="G75" s="39">
        <v>1.9000000000000004</v>
      </c>
      <c r="H75" s="39">
        <v>2.7999999999999989</v>
      </c>
      <c r="I75" s="39">
        <v>2.8000000000000007</v>
      </c>
      <c r="J75" s="39">
        <v>0</v>
      </c>
      <c r="K75" s="39">
        <v>0</v>
      </c>
      <c r="L75" s="39">
        <v>0</v>
      </c>
      <c r="M75" s="39">
        <v>0</v>
      </c>
      <c r="N75" s="39">
        <v>1.9999999999999982</v>
      </c>
      <c r="O75" s="39">
        <v>0</v>
      </c>
      <c r="P75" s="39">
        <v>0</v>
      </c>
      <c r="Q75" s="39">
        <v>0</v>
      </c>
      <c r="R75" s="39">
        <v>0</v>
      </c>
      <c r="S75" s="39">
        <v>0</v>
      </c>
      <c r="T75" s="39">
        <v>0</v>
      </c>
      <c r="U75" s="39">
        <v>0</v>
      </c>
      <c r="V75" s="39">
        <v>0</v>
      </c>
      <c r="W75" s="39">
        <v>0</v>
      </c>
      <c r="X75" s="39">
        <v>0</v>
      </c>
      <c r="Y75" s="39">
        <v>0</v>
      </c>
      <c r="Z75" s="39">
        <v>0</v>
      </c>
      <c r="AA75" s="39">
        <v>0</v>
      </c>
      <c r="AB75" s="39">
        <v>0</v>
      </c>
      <c r="AC75" s="39">
        <v>0</v>
      </c>
      <c r="AD75" s="39">
        <v>0</v>
      </c>
      <c r="AE75" s="39">
        <v>0</v>
      </c>
      <c r="AF75" s="39">
        <v>0</v>
      </c>
      <c r="AG75" s="39">
        <v>0</v>
      </c>
      <c r="AH75" s="39">
        <v>0</v>
      </c>
      <c r="AI75" s="39">
        <v>0</v>
      </c>
      <c r="AJ75" s="39">
        <v>0</v>
      </c>
      <c r="AK75" s="39">
        <v>0</v>
      </c>
      <c r="AL75" s="39">
        <v>0</v>
      </c>
      <c r="AM75" s="39">
        <v>0</v>
      </c>
      <c r="AN75" s="39">
        <v>0</v>
      </c>
      <c r="AO75" s="39">
        <v>0</v>
      </c>
      <c r="AP75" s="39">
        <v>0</v>
      </c>
      <c r="AQ75" s="39">
        <v>0</v>
      </c>
      <c r="AR75" s="39">
        <v>0</v>
      </c>
      <c r="AS75" s="52"/>
      <c r="AT75" s="52"/>
      <c r="AU75" s="52"/>
      <c r="AV75" s="52"/>
      <c r="AW75" s="52"/>
      <c r="AX75" s="52"/>
      <c r="AY75" s="52"/>
      <c r="AZ75" s="52"/>
    </row>
    <row r="76" spans="1:68" s="35" customFormat="1">
      <c r="A76" s="12"/>
      <c r="B76" s="12"/>
      <c r="C76" s="8" t="s">
        <v>167</v>
      </c>
      <c r="D76" s="8"/>
      <c r="E76" s="34" t="s">
        <v>92</v>
      </c>
      <c r="F76" s="39" t="s">
        <v>159</v>
      </c>
      <c r="G76" s="39">
        <v>0.3</v>
      </c>
      <c r="H76" s="39">
        <v>0.43</v>
      </c>
      <c r="I76" s="39">
        <v>0.42</v>
      </c>
      <c r="J76" s="39">
        <v>0.42</v>
      </c>
      <c r="K76" s="39">
        <v>0.42</v>
      </c>
      <c r="L76" s="39">
        <v>0.42</v>
      </c>
      <c r="M76" s="39">
        <v>0.42</v>
      </c>
      <c r="N76" s="39">
        <v>0.42</v>
      </c>
      <c r="O76" s="39">
        <v>0.4</v>
      </c>
      <c r="P76" s="39">
        <v>0.36</v>
      </c>
      <c r="Q76" s="39">
        <v>0.36</v>
      </c>
      <c r="R76" s="39">
        <v>0.36</v>
      </c>
      <c r="S76" s="39">
        <v>0.32</v>
      </c>
      <c r="T76" s="39">
        <v>0.3</v>
      </c>
      <c r="U76" s="39">
        <v>0.25</v>
      </c>
      <c r="V76" s="39">
        <v>0.28000000000000003</v>
      </c>
      <c r="W76" s="39">
        <v>0.15</v>
      </c>
      <c r="X76" s="39">
        <v>0.15</v>
      </c>
      <c r="Y76" s="39">
        <v>0.14000000000000001</v>
      </c>
      <c r="Z76" s="39">
        <v>0.14000000000000001</v>
      </c>
      <c r="AA76" s="39">
        <v>0.16</v>
      </c>
      <c r="AB76" s="39">
        <v>0.17</v>
      </c>
      <c r="AC76" s="39">
        <v>0.17</v>
      </c>
      <c r="AD76" s="39">
        <v>0.17</v>
      </c>
      <c r="AE76" s="39">
        <v>0.18</v>
      </c>
      <c r="AF76" s="39">
        <v>0.19</v>
      </c>
      <c r="AG76" s="39">
        <v>0.19</v>
      </c>
      <c r="AH76" s="39">
        <v>0.11</v>
      </c>
      <c r="AI76" s="39">
        <v>0.16</v>
      </c>
      <c r="AJ76" s="39">
        <v>0.16</v>
      </c>
      <c r="AK76" s="39">
        <v>0.16</v>
      </c>
      <c r="AL76" s="39">
        <v>0.16</v>
      </c>
      <c r="AM76" s="39">
        <v>0.16</v>
      </c>
      <c r="AN76" s="39">
        <v>0.16</v>
      </c>
      <c r="AO76" s="39">
        <v>0.16</v>
      </c>
      <c r="AP76" s="39">
        <v>0.16</v>
      </c>
      <c r="AQ76" s="39">
        <v>0.16</v>
      </c>
      <c r="AR76" s="39">
        <v>0.16</v>
      </c>
      <c r="AS76" s="52"/>
      <c r="AT76" s="52"/>
      <c r="AU76" s="52"/>
      <c r="AV76" s="52"/>
      <c r="AW76" s="52"/>
      <c r="AX76" s="52"/>
      <c r="AY76" s="52"/>
      <c r="AZ76" s="52"/>
      <c r="BA76"/>
      <c r="BB76"/>
      <c r="BC76"/>
      <c r="BD76"/>
      <c r="BE76"/>
      <c r="BF76"/>
      <c r="BG76"/>
      <c r="BH76"/>
      <c r="BI76"/>
      <c r="BJ76"/>
      <c r="BK76"/>
      <c r="BL76"/>
      <c r="BM76"/>
      <c r="BN76"/>
      <c r="BO76"/>
      <c r="BP76"/>
    </row>
    <row r="77" spans="1:68">
      <c r="A77" s="12"/>
      <c r="B77" s="12"/>
      <c r="C77" s="8" t="s">
        <v>158</v>
      </c>
      <c r="D77" s="8"/>
      <c r="E77" s="34" t="s">
        <v>92</v>
      </c>
      <c r="F77" s="39" t="s">
        <v>159</v>
      </c>
      <c r="G77" s="39">
        <v>0.48</v>
      </c>
      <c r="H77" s="39">
        <v>0.56999999999999995</v>
      </c>
      <c r="I77" s="39">
        <v>2.98</v>
      </c>
      <c r="J77" s="39">
        <v>2.4500000000000002</v>
      </c>
      <c r="K77" s="39">
        <v>2</v>
      </c>
      <c r="L77" s="39">
        <v>2</v>
      </c>
      <c r="M77" s="39">
        <v>1.24</v>
      </c>
      <c r="N77" s="39">
        <v>0</v>
      </c>
      <c r="O77" s="39">
        <v>0.76</v>
      </c>
      <c r="P77" s="39">
        <v>0</v>
      </c>
      <c r="Q77" s="39">
        <v>0</v>
      </c>
      <c r="R77" s="39">
        <v>0.04</v>
      </c>
      <c r="S77" s="39">
        <v>0.68</v>
      </c>
      <c r="T77" s="39">
        <v>0.35</v>
      </c>
      <c r="U77" s="39">
        <v>0.05</v>
      </c>
      <c r="V77" s="39">
        <v>0.22</v>
      </c>
      <c r="W77" s="39">
        <v>0.56000000000000005</v>
      </c>
      <c r="X77" s="39">
        <v>4.95</v>
      </c>
      <c r="Y77" s="39">
        <v>1.32</v>
      </c>
      <c r="Z77" s="39">
        <v>1.32</v>
      </c>
      <c r="AA77" s="39">
        <v>0.18</v>
      </c>
      <c r="AB77" s="39">
        <v>0.18</v>
      </c>
      <c r="AC77" s="39">
        <v>0.32</v>
      </c>
      <c r="AD77" s="39">
        <v>0.32</v>
      </c>
      <c r="AE77" s="39">
        <v>0.12</v>
      </c>
      <c r="AF77" s="39">
        <v>0.12</v>
      </c>
      <c r="AG77" s="39">
        <v>0.12</v>
      </c>
      <c r="AH77" s="39">
        <v>0.12</v>
      </c>
      <c r="AI77" s="39">
        <v>0</v>
      </c>
      <c r="AJ77" s="39">
        <v>0</v>
      </c>
      <c r="AK77" s="39">
        <v>0.04</v>
      </c>
      <c r="AL77" s="39">
        <v>0.04</v>
      </c>
      <c r="AM77" s="39">
        <v>0</v>
      </c>
      <c r="AN77" s="39">
        <v>0</v>
      </c>
      <c r="AO77" s="39">
        <v>0</v>
      </c>
      <c r="AP77" s="39">
        <v>0</v>
      </c>
      <c r="AQ77" s="39">
        <v>0</v>
      </c>
      <c r="AR77" s="39">
        <v>0</v>
      </c>
      <c r="AS77" s="52"/>
      <c r="AT77" s="52"/>
      <c r="AU77" s="52"/>
      <c r="AV77" s="52"/>
      <c r="AW77" s="52"/>
      <c r="AX77" s="52"/>
      <c r="AY77" s="52"/>
      <c r="AZ77" s="52"/>
    </row>
    <row r="78" spans="1:68">
      <c r="A78" s="12"/>
      <c r="B78" s="12"/>
      <c r="C78" s="8" t="s">
        <v>160</v>
      </c>
      <c r="D78" s="8"/>
      <c r="E78" s="34" t="s">
        <v>92</v>
      </c>
      <c r="F78" s="39" t="s">
        <v>159</v>
      </c>
      <c r="G78" s="39">
        <v>0</v>
      </c>
      <c r="H78" s="39">
        <v>0</v>
      </c>
      <c r="I78" s="39">
        <v>0</v>
      </c>
      <c r="J78" s="39">
        <v>0</v>
      </c>
      <c r="K78" s="39">
        <v>0</v>
      </c>
      <c r="L78" s="39">
        <v>0</v>
      </c>
      <c r="M78" s="39">
        <v>0</v>
      </c>
      <c r="N78" s="39">
        <v>0.3</v>
      </c>
      <c r="O78" s="39">
        <v>0</v>
      </c>
      <c r="P78" s="39">
        <v>0</v>
      </c>
      <c r="Q78" s="39">
        <v>0.3</v>
      </c>
      <c r="R78" s="39">
        <v>0</v>
      </c>
      <c r="S78" s="39">
        <v>0.5</v>
      </c>
      <c r="T78" s="39">
        <v>0.5</v>
      </c>
      <c r="U78" s="39">
        <v>0.8</v>
      </c>
      <c r="V78" s="39">
        <v>0.8</v>
      </c>
      <c r="W78" s="39">
        <v>0.8</v>
      </c>
      <c r="X78" s="39">
        <v>0.8</v>
      </c>
      <c r="Y78" s="39">
        <v>0.7</v>
      </c>
      <c r="Z78" s="39">
        <v>0.65</v>
      </c>
      <c r="AA78" s="39">
        <v>0.47</v>
      </c>
      <c r="AB78" s="39">
        <v>0.47</v>
      </c>
      <c r="AC78" s="39">
        <v>0.4</v>
      </c>
      <c r="AD78" s="39">
        <v>0.24</v>
      </c>
      <c r="AE78" s="39">
        <v>0.44</v>
      </c>
      <c r="AF78" s="39">
        <v>0.24</v>
      </c>
      <c r="AG78" s="39">
        <v>0.54</v>
      </c>
      <c r="AH78" s="39">
        <v>0.44</v>
      </c>
      <c r="AI78" s="39">
        <v>0.3</v>
      </c>
      <c r="AJ78" s="39">
        <v>0.35</v>
      </c>
      <c r="AK78" s="39">
        <v>0.4</v>
      </c>
      <c r="AL78" s="39">
        <v>0.43</v>
      </c>
      <c r="AM78" s="39">
        <v>0.5</v>
      </c>
      <c r="AN78" s="39">
        <v>0.41</v>
      </c>
      <c r="AO78" s="39">
        <v>0.45</v>
      </c>
      <c r="AP78" s="39">
        <v>0.5</v>
      </c>
      <c r="AQ78" s="39">
        <v>0.5</v>
      </c>
      <c r="AR78" s="39">
        <v>0.52</v>
      </c>
      <c r="AS78" s="52"/>
      <c r="AT78" s="52"/>
      <c r="AU78" s="52"/>
      <c r="AV78" s="52"/>
      <c r="AW78" s="52"/>
      <c r="AX78" s="52"/>
      <c r="AY78" s="52"/>
      <c r="AZ78" s="52"/>
    </row>
    <row r="79" spans="1:68">
      <c r="A79" s="12"/>
      <c r="B79" s="12"/>
      <c r="C79" s="8" t="s">
        <v>161</v>
      </c>
      <c r="D79" s="8"/>
      <c r="E79" s="34" t="s">
        <v>92</v>
      </c>
      <c r="F79" s="39" t="s">
        <v>159</v>
      </c>
      <c r="G79" s="39">
        <v>0.97</v>
      </c>
      <c r="H79" s="39">
        <v>0.63</v>
      </c>
      <c r="I79" s="39">
        <v>0.75</v>
      </c>
      <c r="J79" s="39">
        <v>1.6</v>
      </c>
      <c r="K79" s="39">
        <v>1.25</v>
      </c>
      <c r="L79" s="39">
        <v>0.86</v>
      </c>
      <c r="M79" s="39">
        <v>0.28000000000000003</v>
      </c>
      <c r="N79" s="39">
        <v>0.14000000000000001</v>
      </c>
      <c r="O79" s="39">
        <v>1.18</v>
      </c>
      <c r="P79" s="39">
        <v>0.24</v>
      </c>
      <c r="Q79" s="39">
        <v>0.11</v>
      </c>
      <c r="R79" s="39">
        <v>0.08</v>
      </c>
      <c r="S79" s="39">
        <v>0.69</v>
      </c>
      <c r="T79" s="39">
        <v>0.89</v>
      </c>
      <c r="U79" s="39">
        <v>7.0000000000000007E-2</v>
      </c>
      <c r="V79" s="39">
        <v>1.1499999999999999</v>
      </c>
      <c r="W79" s="39">
        <v>1.1499999999999999</v>
      </c>
      <c r="X79" s="39">
        <v>0.83</v>
      </c>
      <c r="Y79" s="39">
        <v>2.25</v>
      </c>
      <c r="Z79" s="39">
        <v>2.25</v>
      </c>
      <c r="AA79" s="39">
        <v>0</v>
      </c>
      <c r="AB79" s="39">
        <v>0</v>
      </c>
      <c r="AC79" s="39">
        <v>0</v>
      </c>
      <c r="AD79" s="39">
        <v>0</v>
      </c>
      <c r="AE79" s="39">
        <v>0</v>
      </c>
      <c r="AF79" s="39">
        <v>0</v>
      </c>
      <c r="AG79" s="39">
        <v>0</v>
      </c>
      <c r="AH79" s="39">
        <v>0</v>
      </c>
      <c r="AI79" s="39">
        <v>0</v>
      </c>
      <c r="AJ79" s="39">
        <v>0</v>
      </c>
      <c r="AK79" s="39">
        <v>0</v>
      </c>
      <c r="AL79" s="39">
        <v>0</v>
      </c>
      <c r="AM79" s="39">
        <v>0</v>
      </c>
      <c r="AN79" s="39">
        <v>0</v>
      </c>
      <c r="AO79" s="39">
        <v>0</v>
      </c>
      <c r="AP79" s="39">
        <v>0</v>
      </c>
      <c r="AQ79" s="39">
        <v>0</v>
      </c>
      <c r="AR79" s="39">
        <v>0</v>
      </c>
      <c r="AS79" s="52"/>
      <c r="AT79" s="52"/>
      <c r="AU79" s="52"/>
      <c r="AV79" s="52"/>
      <c r="AW79" s="52"/>
      <c r="AX79" s="52"/>
      <c r="AY79" s="52"/>
      <c r="AZ79" s="52"/>
    </row>
    <row r="80" spans="1:68">
      <c r="A80" s="12"/>
      <c r="B80" s="12"/>
      <c r="C80" s="8" t="s">
        <v>162</v>
      </c>
      <c r="D80" s="8"/>
      <c r="E80" s="34" t="s">
        <v>92</v>
      </c>
      <c r="F80" s="39" t="s">
        <v>159</v>
      </c>
      <c r="G80" s="39">
        <v>0.03</v>
      </c>
      <c r="H80" s="39">
        <v>0.9</v>
      </c>
      <c r="I80" s="39">
        <v>0.3</v>
      </c>
      <c r="J80" s="39">
        <v>0.3</v>
      </c>
      <c r="K80" s="39">
        <v>0.3</v>
      </c>
      <c r="L80" s="39">
        <v>0</v>
      </c>
      <c r="M80" s="39">
        <v>0</v>
      </c>
      <c r="N80" s="39">
        <v>0</v>
      </c>
      <c r="O80" s="39">
        <v>1.1599999999999999</v>
      </c>
      <c r="P80" s="39">
        <v>0</v>
      </c>
      <c r="Q80" s="39">
        <v>0</v>
      </c>
      <c r="R80" s="39">
        <v>0</v>
      </c>
      <c r="S80" s="39">
        <v>0.77</v>
      </c>
      <c r="T80" s="39">
        <v>0.3</v>
      </c>
      <c r="U80" s="39">
        <v>0.3</v>
      </c>
      <c r="V80" s="39">
        <v>0.3</v>
      </c>
      <c r="W80" s="39">
        <v>0.87</v>
      </c>
      <c r="X80" s="39">
        <v>0.32</v>
      </c>
      <c r="Y80" s="39">
        <v>0.16</v>
      </c>
      <c r="Z80" s="39">
        <v>0.16</v>
      </c>
      <c r="AA80" s="39">
        <v>0</v>
      </c>
      <c r="AB80" s="39">
        <v>0</v>
      </c>
      <c r="AC80" s="39">
        <v>0</v>
      </c>
      <c r="AD80" s="39">
        <v>0</v>
      </c>
      <c r="AE80" s="39">
        <v>0</v>
      </c>
      <c r="AF80" s="39">
        <v>0</v>
      </c>
      <c r="AG80" s="39">
        <v>0</v>
      </c>
      <c r="AH80" s="39">
        <v>0</v>
      </c>
      <c r="AI80" s="39">
        <v>0</v>
      </c>
      <c r="AJ80" s="39">
        <v>0</v>
      </c>
      <c r="AK80" s="39">
        <v>0</v>
      </c>
      <c r="AL80" s="39">
        <v>0</v>
      </c>
      <c r="AM80" s="39">
        <v>0</v>
      </c>
      <c r="AN80" s="39">
        <v>0</v>
      </c>
      <c r="AO80" s="39">
        <v>0</v>
      </c>
      <c r="AP80" s="39">
        <v>0</v>
      </c>
      <c r="AQ80" s="39">
        <v>0</v>
      </c>
      <c r="AR80" s="39">
        <v>0</v>
      </c>
      <c r="AS80" s="52"/>
      <c r="AT80" s="52"/>
      <c r="AU80" s="52"/>
      <c r="AV80" s="52"/>
      <c r="AW80" s="52"/>
      <c r="AX80" s="52"/>
      <c r="AY80" s="52"/>
      <c r="AZ80" s="52"/>
    </row>
    <row r="81" spans="1:52">
      <c r="A81" s="12"/>
      <c r="B81" s="12"/>
      <c r="C81" s="8" t="s">
        <v>168</v>
      </c>
      <c r="D81" s="8"/>
      <c r="E81" s="34" t="s">
        <v>92</v>
      </c>
      <c r="F81" s="39" t="s">
        <v>159</v>
      </c>
      <c r="G81" s="39">
        <v>0</v>
      </c>
      <c r="H81" s="39">
        <v>0</v>
      </c>
      <c r="I81" s="39">
        <v>0</v>
      </c>
      <c r="J81" s="39">
        <v>0</v>
      </c>
      <c r="K81" s="39">
        <v>0</v>
      </c>
      <c r="L81" s="39">
        <v>0</v>
      </c>
      <c r="M81" s="39">
        <v>0</v>
      </c>
      <c r="N81" s="39">
        <v>0</v>
      </c>
      <c r="O81" s="39">
        <v>0</v>
      </c>
      <c r="P81" s="39">
        <v>0</v>
      </c>
      <c r="Q81" s="39">
        <v>0</v>
      </c>
      <c r="R81" s="39">
        <v>0</v>
      </c>
      <c r="S81" s="39">
        <v>0</v>
      </c>
      <c r="T81" s="39">
        <v>0</v>
      </c>
      <c r="U81" s="39">
        <v>0</v>
      </c>
      <c r="V81" s="39">
        <v>0</v>
      </c>
      <c r="W81" s="39">
        <v>0</v>
      </c>
      <c r="X81" s="39">
        <v>0</v>
      </c>
      <c r="Y81" s="39">
        <v>0</v>
      </c>
      <c r="Z81" s="39">
        <v>0</v>
      </c>
      <c r="AA81" s="39">
        <v>0</v>
      </c>
      <c r="AB81" s="39">
        <v>0</v>
      </c>
      <c r="AC81" s="39">
        <v>0</v>
      </c>
      <c r="AD81" s="39">
        <v>0</v>
      </c>
      <c r="AE81" s="39">
        <v>0</v>
      </c>
      <c r="AF81" s="39">
        <v>0</v>
      </c>
      <c r="AG81" s="39">
        <v>0</v>
      </c>
      <c r="AH81" s="39">
        <v>0</v>
      </c>
      <c r="AI81" s="39">
        <v>0</v>
      </c>
      <c r="AJ81" s="39">
        <v>0</v>
      </c>
      <c r="AK81" s="39">
        <v>0</v>
      </c>
      <c r="AL81" s="39">
        <v>0</v>
      </c>
      <c r="AM81" s="39">
        <v>0</v>
      </c>
      <c r="AN81" s="39">
        <v>0</v>
      </c>
      <c r="AO81" s="39">
        <v>0</v>
      </c>
      <c r="AP81" s="39">
        <v>0</v>
      </c>
      <c r="AQ81" s="39">
        <v>0</v>
      </c>
      <c r="AR81" s="39">
        <v>0</v>
      </c>
      <c r="AS81" s="52"/>
      <c r="AT81" s="52"/>
      <c r="AU81" s="52"/>
      <c r="AV81" s="52"/>
      <c r="AW81" s="52"/>
      <c r="AX81" s="52"/>
      <c r="AY81" s="52"/>
      <c r="AZ81" s="52"/>
    </row>
    <row r="82" spans="1:52">
      <c r="A82" s="12"/>
      <c r="B82" s="12"/>
      <c r="C82" s="8" t="s">
        <v>169</v>
      </c>
      <c r="D82" s="8"/>
      <c r="E82" s="34" t="s">
        <v>92</v>
      </c>
      <c r="F82" s="39" t="s">
        <v>159</v>
      </c>
      <c r="G82" s="39">
        <v>0</v>
      </c>
      <c r="H82" s="39">
        <v>0</v>
      </c>
      <c r="I82" s="39">
        <v>0</v>
      </c>
      <c r="J82" s="39">
        <v>0</v>
      </c>
      <c r="K82" s="39">
        <v>0</v>
      </c>
      <c r="L82" s="39">
        <v>0</v>
      </c>
      <c r="M82" s="39">
        <v>0</v>
      </c>
      <c r="N82" s="39">
        <v>1.2</v>
      </c>
      <c r="O82" s="39">
        <v>0</v>
      </c>
      <c r="P82" s="39">
        <v>0</v>
      </c>
      <c r="Q82" s="39">
        <v>0</v>
      </c>
      <c r="R82" s="39">
        <v>0</v>
      </c>
      <c r="S82" s="39">
        <v>0</v>
      </c>
      <c r="T82" s="39">
        <v>0</v>
      </c>
      <c r="U82" s="39">
        <v>0.59</v>
      </c>
      <c r="V82" s="39">
        <v>0</v>
      </c>
      <c r="W82" s="39">
        <v>0</v>
      </c>
      <c r="X82" s="39">
        <v>0</v>
      </c>
      <c r="Y82" s="39">
        <v>0</v>
      </c>
      <c r="Z82" s="39">
        <v>0</v>
      </c>
      <c r="AA82" s="39">
        <v>0.2</v>
      </c>
      <c r="AB82" s="39">
        <v>0</v>
      </c>
      <c r="AC82" s="39">
        <v>0</v>
      </c>
      <c r="AD82" s="39">
        <v>0</v>
      </c>
      <c r="AE82" s="39">
        <v>0.3</v>
      </c>
      <c r="AF82" s="39">
        <v>0</v>
      </c>
      <c r="AG82" s="39">
        <v>0</v>
      </c>
      <c r="AH82" s="39">
        <v>0</v>
      </c>
      <c r="AI82" s="39">
        <v>0</v>
      </c>
      <c r="AJ82" s="39">
        <v>0.2</v>
      </c>
      <c r="AK82" s="39">
        <v>0</v>
      </c>
      <c r="AL82" s="39">
        <v>0</v>
      </c>
      <c r="AM82" s="39">
        <v>0</v>
      </c>
      <c r="AN82" s="39">
        <v>0</v>
      </c>
      <c r="AO82" s="39">
        <v>0</v>
      </c>
      <c r="AP82" s="39">
        <v>0</v>
      </c>
      <c r="AQ82" s="39">
        <v>0</v>
      </c>
      <c r="AR82" s="39">
        <v>0</v>
      </c>
      <c r="AS82" s="52"/>
      <c r="AT82" s="52"/>
      <c r="AU82" s="52"/>
      <c r="AV82" s="52"/>
      <c r="AW82" s="52"/>
      <c r="AX82" s="52"/>
      <c r="AY82" s="52"/>
      <c r="AZ82" s="52"/>
    </row>
    <row r="83" spans="1:52">
      <c r="A83" s="40"/>
      <c r="B83" s="12"/>
      <c r="C83" s="8" t="s">
        <v>170</v>
      </c>
      <c r="D83" s="8"/>
      <c r="E83" s="34" t="s">
        <v>92</v>
      </c>
      <c r="F83" s="39" t="s">
        <v>159</v>
      </c>
      <c r="G83" s="39">
        <v>0.83</v>
      </c>
      <c r="H83" s="39">
        <v>1.29</v>
      </c>
      <c r="I83" s="39">
        <v>2.5099999999999998</v>
      </c>
      <c r="J83" s="39">
        <v>1.56</v>
      </c>
      <c r="K83" s="39">
        <v>1.71</v>
      </c>
      <c r="L83" s="39">
        <v>1.6</v>
      </c>
      <c r="M83" s="39">
        <v>0.67</v>
      </c>
      <c r="N83" s="39">
        <v>0.9</v>
      </c>
      <c r="O83" s="39">
        <v>0.79</v>
      </c>
      <c r="P83" s="39">
        <v>0.74</v>
      </c>
      <c r="Q83" s="39">
        <v>2.74</v>
      </c>
      <c r="R83" s="39">
        <v>1.76</v>
      </c>
      <c r="S83" s="39">
        <v>1.7</v>
      </c>
      <c r="T83" s="39">
        <v>2.21</v>
      </c>
      <c r="U83" s="39">
        <v>3.94</v>
      </c>
      <c r="V83" s="39">
        <v>1.17</v>
      </c>
      <c r="W83" s="39">
        <v>1.24</v>
      </c>
      <c r="X83" s="39">
        <v>1.75</v>
      </c>
      <c r="Y83" s="39">
        <v>1.54</v>
      </c>
      <c r="Z83" s="39">
        <v>1.1200000000000001</v>
      </c>
      <c r="AA83" s="39">
        <v>1.36</v>
      </c>
      <c r="AB83" s="39">
        <v>1.3</v>
      </c>
      <c r="AC83" s="39">
        <v>1.1399999999999999</v>
      </c>
      <c r="AD83" s="39">
        <v>1.21</v>
      </c>
      <c r="AE83" s="39">
        <v>2.15</v>
      </c>
      <c r="AF83" s="39">
        <v>0.93</v>
      </c>
      <c r="AG83" s="39">
        <v>0.82</v>
      </c>
      <c r="AH83" s="39">
        <v>0.9</v>
      </c>
      <c r="AI83" s="39">
        <v>0.82</v>
      </c>
      <c r="AJ83" s="39">
        <v>0.43</v>
      </c>
      <c r="AK83" s="39">
        <v>0.56999999999999995</v>
      </c>
      <c r="AL83" s="39">
        <v>0.33</v>
      </c>
      <c r="AM83" s="39">
        <v>0.48</v>
      </c>
      <c r="AN83" s="39">
        <v>0.54</v>
      </c>
      <c r="AO83" s="39">
        <v>0.59</v>
      </c>
      <c r="AP83" s="39">
        <v>0.74</v>
      </c>
      <c r="AQ83" s="39">
        <v>1.27</v>
      </c>
      <c r="AR83" s="39">
        <v>0.94</v>
      </c>
      <c r="AS83" s="52"/>
      <c r="AT83" s="52"/>
      <c r="AU83" s="52"/>
      <c r="AV83" s="52"/>
      <c r="AW83" s="52"/>
      <c r="AX83" s="52"/>
      <c r="AY83" s="52"/>
      <c r="AZ83" s="52"/>
    </row>
    <row r="84" spans="1:52">
      <c r="A84" s="12"/>
      <c r="B84" s="12"/>
      <c r="C84" s="8" t="s">
        <v>171</v>
      </c>
      <c r="D84" s="8"/>
      <c r="E84" s="34" t="s">
        <v>92</v>
      </c>
      <c r="F84" s="39" t="s">
        <v>159</v>
      </c>
      <c r="G84" s="39">
        <v>1.1200000000000001</v>
      </c>
      <c r="H84" s="39">
        <v>2.13</v>
      </c>
      <c r="I84" s="39">
        <v>5.82</v>
      </c>
      <c r="J84" s="39">
        <v>6.18</v>
      </c>
      <c r="K84" s="39">
        <v>7.59</v>
      </c>
      <c r="L84" s="39">
        <v>6.1</v>
      </c>
      <c r="M84" s="39">
        <v>5.21</v>
      </c>
      <c r="N84" s="39">
        <v>4.1399999999999997</v>
      </c>
      <c r="O84" s="39">
        <v>2.08</v>
      </c>
      <c r="P84" s="39">
        <v>2.5299999999999998</v>
      </c>
      <c r="Q84" s="39">
        <v>3.49</v>
      </c>
      <c r="R84" s="39">
        <v>3.98</v>
      </c>
      <c r="S84" s="39">
        <v>3.06</v>
      </c>
      <c r="T84" s="39">
        <v>2.4300000000000002</v>
      </c>
      <c r="U84" s="39">
        <v>3.49</v>
      </c>
      <c r="V84" s="39">
        <v>2.4900000000000002</v>
      </c>
      <c r="W84" s="39">
        <v>2.62</v>
      </c>
      <c r="X84" s="39">
        <v>5.48</v>
      </c>
      <c r="Y84" s="39">
        <v>6.48</v>
      </c>
      <c r="Z84" s="39">
        <v>5.73</v>
      </c>
      <c r="AA84" s="39">
        <v>4.0599999999999996</v>
      </c>
      <c r="AB84" s="39">
        <v>4.2699999999999996</v>
      </c>
      <c r="AC84" s="39">
        <v>2.2000000000000002</v>
      </c>
      <c r="AD84" s="39">
        <v>2.12</v>
      </c>
      <c r="AE84" s="39">
        <v>2.0499999999999998</v>
      </c>
      <c r="AF84" s="39">
        <v>1.98</v>
      </c>
      <c r="AG84" s="39">
        <v>1.41</v>
      </c>
      <c r="AH84" s="39">
        <v>1.01</v>
      </c>
      <c r="AI84" s="39">
        <v>1.24</v>
      </c>
      <c r="AJ84" s="39">
        <v>0.82</v>
      </c>
      <c r="AK84" s="39">
        <v>1</v>
      </c>
      <c r="AL84" s="39">
        <v>2.4900000000000002</v>
      </c>
      <c r="AM84" s="39">
        <v>4.9800000000000004</v>
      </c>
      <c r="AN84" s="39">
        <v>5.9</v>
      </c>
      <c r="AO84" s="39">
        <v>5.04</v>
      </c>
      <c r="AP84" s="39">
        <v>3.38</v>
      </c>
      <c r="AQ84" s="39">
        <v>3.3</v>
      </c>
      <c r="AR84" s="39">
        <v>1.63</v>
      </c>
      <c r="AS84" s="52"/>
      <c r="AT84" s="52"/>
      <c r="AU84" s="52"/>
      <c r="AV84" s="52"/>
      <c r="AW84" s="52"/>
      <c r="AX84" s="52"/>
      <c r="AY84" s="52"/>
      <c r="AZ84" s="52"/>
    </row>
    <row r="85" spans="1:52">
      <c r="A85" s="12"/>
      <c r="B85" s="12"/>
      <c r="C85" s="8" t="s">
        <v>172</v>
      </c>
      <c r="D85" s="8"/>
      <c r="E85" s="34" t="s">
        <v>92</v>
      </c>
      <c r="F85" s="39" t="s">
        <v>159</v>
      </c>
      <c r="G85" s="39">
        <v>0.02</v>
      </c>
      <c r="H85" s="39">
        <v>0.02</v>
      </c>
      <c r="I85" s="39">
        <v>0.02</v>
      </c>
      <c r="J85" s="39">
        <v>0.02</v>
      </c>
      <c r="K85" s="39">
        <v>0.02</v>
      </c>
      <c r="L85" s="39">
        <v>0.02</v>
      </c>
      <c r="M85" s="39">
        <v>0.02</v>
      </c>
      <c r="N85" s="39">
        <v>0.02</v>
      </c>
      <c r="O85" s="39">
        <v>0.02</v>
      </c>
      <c r="P85" s="39">
        <v>0.01</v>
      </c>
      <c r="Q85" s="39">
        <v>0</v>
      </c>
      <c r="R85" s="39">
        <v>0</v>
      </c>
      <c r="S85" s="39">
        <v>0</v>
      </c>
      <c r="T85" s="39">
        <v>0</v>
      </c>
      <c r="U85" s="39">
        <v>0</v>
      </c>
      <c r="V85" s="39">
        <v>0</v>
      </c>
      <c r="W85" s="39">
        <v>0</v>
      </c>
      <c r="X85" s="39">
        <v>0</v>
      </c>
      <c r="Y85" s="39">
        <v>0</v>
      </c>
      <c r="Z85" s="39">
        <v>0</v>
      </c>
      <c r="AA85" s="39">
        <v>0</v>
      </c>
      <c r="AB85" s="39">
        <v>0</v>
      </c>
      <c r="AC85" s="39">
        <v>0</v>
      </c>
      <c r="AD85" s="39">
        <v>0</v>
      </c>
      <c r="AE85" s="39">
        <v>0</v>
      </c>
      <c r="AF85" s="39">
        <v>0</v>
      </c>
      <c r="AG85" s="39">
        <v>0</v>
      </c>
      <c r="AH85" s="39">
        <v>0</v>
      </c>
      <c r="AI85" s="39">
        <v>0</v>
      </c>
      <c r="AJ85" s="39">
        <v>0</v>
      </c>
      <c r="AK85" s="39">
        <v>0</v>
      </c>
      <c r="AL85" s="39">
        <v>0</v>
      </c>
      <c r="AM85" s="39">
        <v>0</v>
      </c>
      <c r="AN85" s="39">
        <v>0</v>
      </c>
      <c r="AO85" s="39">
        <v>0</v>
      </c>
      <c r="AP85" s="39">
        <v>0</v>
      </c>
      <c r="AQ85" s="39">
        <v>0</v>
      </c>
      <c r="AR85" s="39">
        <v>0</v>
      </c>
      <c r="AS85" s="52"/>
      <c r="AT85" s="52"/>
      <c r="AU85" s="52"/>
      <c r="AV85" s="52"/>
      <c r="AW85" s="52"/>
      <c r="AX85" s="52"/>
      <c r="AY85" s="52"/>
      <c r="AZ85" s="52"/>
    </row>
    <row r="86" spans="1:52">
      <c r="A86" s="40"/>
      <c r="B86" s="12"/>
      <c r="C86" s="8" t="s">
        <v>173</v>
      </c>
      <c r="D86" s="8"/>
      <c r="E86" s="34" t="s">
        <v>92</v>
      </c>
      <c r="F86" s="39" t="s">
        <v>159</v>
      </c>
      <c r="G86" s="39">
        <v>0</v>
      </c>
      <c r="H86" s="39">
        <v>0</v>
      </c>
      <c r="I86" s="39">
        <v>0</v>
      </c>
      <c r="J86" s="39">
        <v>0</v>
      </c>
      <c r="K86" s="39">
        <v>0</v>
      </c>
      <c r="L86" s="39">
        <v>0</v>
      </c>
      <c r="M86" s="39">
        <v>0</v>
      </c>
      <c r="N86" s="39">
        <v>0.1</v>
      </c>
      <c r="O86" s="39">
        <v>0.57999999999999996</v>
      </c>
      <c r="P86" s="39">
        <v>0.57999999999999996</v>
      </c>
      <c r="Q86" s="39">
        <v>0</v>
      </c>
      <c r="R86" s="39">
        <v>0.57999999999999996</v>
      </c>
      <c r="S86" s="39">
        <v>0.57999999999999996</v>
      </c>
      <c r="T86" s="39">
        <v>0.3</v>
      </c>
      <c r="U86" s="39">
        <v>0</v>
      </c>
      <c r="V86" s="39">
        <v>0</v>
      </c>
      <c r="W86" s="39">
        <v>0</v>
      </c>
      <c r="X86" s="39">
        <v>0.3</v>
      </c>
      <c r="Y86" s="39">
        <v>0</v>
      </c>
      <c r="Z86" s="39">
        <v>0</v>
      </c>
      <c r="AA86" s="39">
        <v>0.5</v>
      </c>
      <c r="AB86" s="39">
        <v>0</v>
      </c>
      <c r="AC86" s="39">
        <v>0</v>
      </c>
      <c r="AD86" s="39">
        <v>0.5</v>
      </c>
      <c r="AE86" s="39">
        <v>0</v>
      </c>
      <c r="AF86" s="39">
        <v>0.5</v>
      </c>
      <c r="AG86" s="39">
        <v>0</v>
      </c>
      <c r="AH86" s="39">
        <v>0</v>
      </c>
      <c r="AI86" s="39">
        <v>0</v>
      </c>
      <c r="AJ86" s="39">
        <v>0.48</v>
      </c>
      <c r="AK86" s="39">
        <v>0</v>
      </c>
      <c r="AL86" s="39">
        <v>0</v>
      </c>
      <c r="AM86" s="39">
        <v>0</v>
      </c>
      <c r="AN86" s="39">
        <v>0</v>
      </c>
      <c r="AO86" s="39">
        <v>0</v>
      </c>
      <c r="AP86" s="39">
        <v>0</v>
      </c>
      <c r="AQ86" s="39">
        <v>0</v>
      </c>
      <c r="AR86" s="39">
        <v>0</v>
      </c>
      <c r="AS86" s="52"/>
      <c r="AT86" s="52"/>
      <c r="AU86" s="52"/>
      <c r="AV86" s="52"/>
      <c r="AW86" s="52"/>
      <c r="AX86" s="52"/>
      <c r="AY86" s="52"/>
      <c r="AZ86" s="52"/>
    </row>
    <row r="87" spans="1:52">
      <c r="A87" s="40"/>
      <c r="B87" s="12"/>
      <c r="C87" s="8" t="s">
        <v>174</v>
      </c>
      <c r="D87" s="8"/>
      <c r="E87" s="34" t="s">
        <v>92</v>
      </c>
      <c r="F87" s="39" t="s">
        <v>159</v>
      </c>
      <c r="G87" s="39">
        <v>0.18</v>
      </c>
      <c r="H87" s="39">
        <v>0.09</v>
      </c>
      <c r="I87" s="39">
        <v>0.04</v>
      </c>
      <c r="J87" s="39">
        <v>0</v>
      </c>
      <c r="K87" s="39">
        <v>0.65</v>
      </c>
      <c r="L87" s="39">
        <v>0</v>
      </c>
      <c r="M87" s="39">
        <v>0</v>
      </c>
      <c r="N87" s="39">
        <v>0</v>
      </c>
      <c r="O87" s="39">
        <v>0</v>
      </c>
      <c r="P87" s="39">
        <v>0</v>
      </c>
      <c r="Q87" s="39">
        <v>0</v>
      </c>
      <c r="R87" s="39">
        <v>0</v>
      </c>
      <c r="S87" s="39">
        <v>0</v>
      </c>
      <c r="T87" s="39">
        <v>0</v>
      </c>
      <c r="U87" s="39">
        <v>0</v>
      </c>
      <c r="V87" s="39">
        <v>0</v>
      </c>
      <c r="W87" s="39">
        <v>0</v>
      </c>
      <c r="X87" s="39">
        <v>0</v>
      </c>
      <c r="Y87" s="39">
        <v>0</v>
      </c>
      <c r="Z87" s="39">
        <v>0</v>
      </c>
      <c r="AA87" s="39">
        <v>0</v>
      </c>
      <c r="AB87" s="39">
        <v>0</v>
      </c>
      <c r="AC87" s="39">
        <v>0</v>
      </c>
      <c r="AD87" s="39">
        <v>0</v>
      </c>
      <c r="AE87" s="39">
        <v>0</v>
      </c>
      <c r="AF87" s="39">
        <v>0</v>
      </c>
      <c r="AG87" s="39">
        <v>0</v>
      </c>
      <c r="AH87" s="39">
        <v>0</v>
      </c>
      <c r="AI87" s="39">
        <v>0</v>
      </c>
      <c r="AJ87" s="39">
        <v>0</v>
      </c>
      <c r="AK87" s="39">
        <v>0</v>
      </c>
      <c r="AL87" s="39">
        <v>0</v>
      </c>
      <c r="AM87" s="39">
        <v>0</v>
      </c>
      <c r="AN87" s="39">
        <v>0</v>
      </c>
      <c r="AO87" s="39">
        <v>0</v>
      </c>
      <c r="AP87" s="39">
        <v>0</v>
      </c>
      <c r="AQ87" s="39">
        <v>0</v>
      </c>
      <c r="AR87" s="39">
        <v>0</v>
      </c>
      <c r="AS87" s="52"/>
      <c r="AT87" s="52"/>
      <c r="AU87" s="52"/>
      <c r="AV87" s="52"/>
      <c r="AW87" s="52"/>
      <c r="AX87" s="52"/>
      <c r="AY87" s="52"/>
      <c r="AZ87" s="52"/>
    </row>
    <row r="88" spans="1:52">
      <c r="A88" s="40"/>
      <c r="B88" s="12"/>
      <c r="C88" s="8" t="s">
        <v>163</v>
      </c>
      <c r="D88" s="8"/>
      <c r="E88" s="34" t="s">
        <v>92</v>
      </c>
      <c r="F88" s="39" t="s">
        <v>159</v>
      </c>
      <c r="G88" s="39">
        <v>0.38</v>
      </c>
      <c r="H88" s="39">
        <v>4.03</v>
      </c>
      <c r="I88" s="39">
        <v>4</v>
      </c>
      <c r="J88" s="39">
        <v>5</v>
      </c>
      <c r="K88" s="39">
        <v>4</v>
      </c>
      <c r="L88" s="39">
        <v>4</v>
      </c>
      <c r="M88" s="39">
        <v>4</v>
      </c>
      <c r="N88" s="39">
        <v>6</v>
      </c>
      <c r="O88" s="39">
        <v>5</v>
      </c>
      <c r="P88" s="39">
        <v>7</v>
      </c>
      <c r="Q88" s="39">
        <v>5</v>
      </c>
      <c r="R88" s="39">
        <v>7</v>
      </c>
      <c r="S88" s="39">
        <v>11.66</v>
      </c>
      <c r="T88" s="39">
        <v>7.48</v>
      </c>
      <c r="U88" s="39">
        <v>5.99</v>
      </c>
      <c r="V88" s="39">
        <v>3.99</v>
      </c>
      <c r="W88" s="39">
        <v>5.36</v>
      </c>
      <c r="X88" s="39">
        <v>7.62</v>
      </c>
      <c r="Y88" s="39">
        <v>8.2100000000000009</v>
      </c>
      <c r="Z88" s="39">
        <v>6.14</v>
      </c>
      <c r="AA88" s="39">
        <v>6.14</v>
      </c>
      <c r="AB88" s="39">
        <v>4.5</v>
      </c>
      <c r="AC88" s="39">
        <v>7.29</v>
      </c>
      <c r="AD88" s="39">
        <v>6.12</v>
      </c>
      <c r="AE88" s="39">
        <v>3</v>
      </c>
      <c r="AF88" s="39">
        <v>2.0699999999999998</v>
      </c>
      <c r="AG88" s="39">
        <v>1.21</v>
      </c>
      <c r="AH88" s="39">
        <v>1.57</v>
      </c>
      <c r="AI88" s="39">
        <v>0.98</v>
      </c>
      <c r="AJ88" s="39">
        <v>1.5</v>
      </c>
      <c r="AK88" s="39">
        <v>1.25</v>
      </c>
      <c r="AL88" s="39">
        <v>2.23</v>
      </c>
      <c r="AM88" s="39">
        <v>2.73</v>
      </c>
      <c r="AN88" s="39">
        <v>3.77</v>
      </c>
      <c r="AO88" s="39">
        <v>4.5999999999999996</v>
      </c>
      <c r="AP88" s="39">
        <v>5.59</v>
      </c>
      <c r="AQ88" s="39">
        <v>4.58</v>
      </c>
      <c r="AR88" s="39">
        <v>2.14</v>
      </c>
      <c r="AS88" s="52"/>
      <c r="AT88" s="52"/>
      <c r="AU88" s="52"/>
      <c r="AV88" s="52"/>
      <c r="AW88" s="52"/>
      <c r="AX88" s="52"/>
      <c r="AY88" s="52"/>
      <c r="AZ88" s="52"/>
    </row>
    <row r="89" spans="1:52">
      <c r="A89" s="40"/>
      <c r="B89" s="12"/>
      <c r="C89" s="8" t="s">
        <v>175</v>
      </c>
      <c r="D89" s="8"/>
      <c r="E89" s="34" t="s">
        <v>92</v>
      </c>
      <c r="F89" s="39" t="s">
        <v>159</v>
      </c>
      <c r="G89" s="39">
        <v>0</v>
      </c>
      <c r="H89" s="39">
        <v>0</v>
      </c>
      <c r="I89" s="39">
        <v>0.09</v>
      </c>
      <c r="J89" s="39">
        <v>0</v>
      </c>
      <c r="K89" s="39">
        <v>0</v>
      </c>
      <c r="L89" s="39">
        <v>0</v>
      </c>
      <c r="M89" s="39">
        <v>0</v>
      </c>
      <c r="N89" s="39">
        <v>0</v>
      </c>
      <c r="O89" s="39">
        <v>0</v>
      </c>
      <c r="P89" s="39">
        <v>0</v>
      </c>
      <c r="Q89" s="39">
        <v>0</v>
      </c>
      <c r="R89" s="39">
        <v>0</v>
      </c>
      <c r="S89" s="39">
        <v>0</v>
      </c>
      <c r="T89" s="39">
        <v>0</v>
      </c>
      <c r="U89" s="39">
        <v>0</v>
      </c>
      <c r="V89" s="39">
        <v>0</v>
      </c>
      <c r="W89" s="39">
        <v>0</v>
      </c>
      <c r="X89" s="39">
        <v>0</v>
      </c>
      <c r="Y89" s="39">
        <v>0</v>
      </c>
      <c r="Z89" s="39">
        <v>0</v>
      </c>
      <c r="AA89" s="39">
        <v>0</v>
      </c>
      <c r="AB89" s="39">
        <v>0</v>
      </c>
      <c r="AC89" s="39">
        <v>0</v>
      </c>
      <c r="AD89" s="39">
        <v>0</v>
      </c>
      <c r="AE89" s="39">
        <v>0</v>
      </c>
      <c r="AF89" s="39">
        <v>0</v>
      </c>
      <c r="AG89" s="39">
        <v>0</v>
      </c>
      <c r="AH89" s="39">
        <v>0</v>
      </c>
      <c r="AI89" s="39">
        <v>0</v>
      </c>
      <c r="AJ89" s="39">
        <v>0</v>
      </c>
      <c r="AK89" s="39">
        <v>0</v>
      </c>
      <c r="AL89" s="39">
        <v>0</v>
      </c>
      <c r="AM89" s="39">
        <v>0</v>
      </c>
      <c r="AN89" s="39">
        <v>0</v>
      </c>
      <c r="AO89" s="39">
        <v>0</v>
      </c>
      <c r="AP89" s="39">
        <v>0</v>
      </c>
      <c r="AQ89" s="39">
        <v>0</v>
      </c>
      <c r="AR89" s="39">
        <v>0</v>
      </c>
      <c r="AS89" s="52"/>
      <c r="AT89" s="52"/>
      <c r="AU89" s="52"/>
      <c r="AV89" s="52"/>
      <c r="AW89" s="52"/>
      <c r="AX89" s="52"/>
      <c r="AY89" s="52"/>
      <c r="AZ89" s="52"/>
    </row>
    <row r="90" spans="1:52">
      <c r="A90" s="40"/>
      <c r="B90" s="12"/>
      <c r="C90" s="8" t="s">
        <v>176</v>
      </c>
      <c r="D90" s="8"/>
      <c r="E90" s="34" t="s">
        <v>92</v>
      </c>
      <c r="F90" s="39" t="s">
        <v>159</v>
      </c>
      <c r="G90" s="39">
        <v>0</v>
      </c>
      <c r="H90" s="39">
        <v>0</v>
      </c>
      <c r="I90" s="39">
        <v>0.2</v>
      </c>
      <c r="J90" s="39">
        <v>0.2</v>
      </c>
      <c r="K90" s="39">
        <v>0</v>
      </c>
      <c r="L90" s="39">
        <v>0.4</v>
      </c>
      <c r="M90" s="39">
        <v>0</v>
      </c>
      <c r="N90" s="39">
        <v>0.4</v>
      </c>
      <c r="O90" s="39">
        <v>0</v>
      </c>
      <c r="P90" s="39">
        <v>0.4</v>
      </c>
      <c r="Q90" s="39">
        <v>0</v>
      </c>
      <c r="R90" s="39">
        <v>0.4</v>
      </c>
      <c r="S90" s="39">
        <v>0</v>
      </c>
      <c r="T90" s="39">
        <v>0.4</v>
      </c>
      <c r="U90" s="39">
        <v>0.4</v>
      </c>
      <c r="V90" s="39">
        <v>0</v>
      </c>
      <c r="W90" s="39">
        <v>0.4</v>
      </c>
      <c r="X90" s="39">
        <v>0.4</v>
      </c>
      <c r="Y90" s="39">
        <v>0</v>
      </c>
      <c r="Z90" s="39">
        <v>0.4</v>
      </c>
      <c r="AA90" s="39">
        <v>0.5</v>
      </c>
      <c r="AB90" s="39">
        <v>0.6</v>
      </c>
      <c r="AC90" s="39">
        <v>0.6</v>
      </c>
      <c r="AD90" s="39">
        <v>0.6</v>
      </c>
      <c r="AE90" s="39">
        <v>0.3</v>
      </c>
      <c r="AF90" s="39">
        <v>0.6</v>
      </c>
      <c r="AG90" s="39">
        <v>0.3</v>
      </c>
      <c r="AH90" s="39">
        <v>0.3</v>
      </c>
      <c r="AI90" s="39">
        <v>0</v>
      </c>
      <c r="AJ90" s="39">
        <v>0.6</v>
      </c>
      <c r="AK90" s="39">
        <v>0.6</v>
      </c>
      <c r="AL90" s="39">
        <v>0.3</v>
      </c>
      <c r="AM90" s="39">
        <v>0.9</v>
      </c>
      <c r="AN90" s="39">
        <v>0.6</v>
      </c>
      <c r="AO90" s="39">
        <v>0.6</v>
      </c>
      <c r="AP90" s="39">
        <v>0.6</v>
      </c>
      <c r="AQ90" s="39">
        <v>0.3</v>
      </c>
      <c r="AR90" s="39">
        <v>0.6</v>
      </c>
      <c r="AS90" s="52"/>
      <c r="AT90" s="52"/>
      <c r="AU90" s="52"/>
      <c r="AV90" s="52"/>
      <c r="AW90" s="52"/>
      <c r="AX90" s="52"/>
      <c r="AY90" s="52"/>
      <c r="AZ90" s="52"/>
    </row>
    <row r="91" spans="1:52">
      <c r="A91" s="40"/>
      <c r="B91" s="12"/>
      <c r="C91" s="8" t="s">
        <v>177</v>
      </c>
      <c r="D91" s="8"/>
      <c r="E91" s="34" t="s">
        <v>92</v>
      </c>
      <c r="F91" s="39" t="s">
        <v>159</v>
      </c>
      <c r="G91" s="39">
        <v>0</v>
      </c>
      <c r="H91" s="39">
        <v>0</v>
      </c>
      <c r="I91" s="39">
        <v>0.74</v>
      </c>
      <c r="J91" s="39">
        <v>1.42</v>
      </c>
      <c r="K91" s="39">
        <v>1.3</v>
      </c>
      <c r="L91" s="39">
        <v>1.99</v>
      </c>
      <c r="M91" s="39">
        <v>0</v>
      </c>
      <c r="N91" s="39">
        <v>1.45</v>
      </c>
      <c r="O91" s="39">
        <v>0.5</v>
      </c>
      <c r="P91" s="39">
        <v>0.5</v>
      </c>
      <c r="Q91" s="39">
        <v>0.3</v>
      </c>
      <c r="R91" s="39">
        <v>0.5</v>
      </c>
      <c r="S91" s="39">
        <v>0</v>
      </c>
      <c r="T91" s="39">
        <v>0.7</v>
      </c>
      <c r="U91" s="39">
        <v>0.1</v>
      </c>
      <c r="V91" s="39">
        <v>0.2</v>
      </c>
      <c r="W91" s="39">
        <v>0.1</v>
      </c>
      <c r="X91" s="39">
        <v>0.2</v>
      </c>
      <c r="Y91" s="39">
        <v>0.3</v>
      </c>
      <c r="Z91" s="39">
        <v>0.3</v>
      </c>
      <c r="AA91" s="39">
        <v>0.3</v>
      </c>
      <c r="AB91" s="39">
        <v>0.39</v>
      </c>
      <c r="AC91" s="39">
        <v>0.18</v>
      </c>
      <c r="AD91" s="39">
        <v>0.53</v>
      </c>
      <c r="AE91" s="39">
        <v>0.79</v>
      </c>
      <c r="AF91" s="39">
        <v>0.62</v>
      </c>
      <c r="AG91" s="39">
        <v>0.71</v>
      </c>
      <c r="AH91" s="39">
        <v>0.88</v>
      </c>
      <c r="AI91" s="39">
        <v>0.6</v>
      </c>
      <c r="AJ91" s="39">
        <v>0.6</v>
      </c>
      <c r="AK91" s="39">
        <v>0.5</v>
      </c>
      <c r="AL91" s="39">
        <v>0.4</v>
      </c>
      <c r="AM91" s="39">
        <v>0.3</v>
      </c>
      <c r="AN91" s="39">
        <v>0.3</v>
      </c>
      <c r="AO91" s="39">
        <v>0.3</v>
      </c>
      <c r="AP91" s="39">
        <v>0</v>
      </c>
      <c r="AQ91" s="39">
        <v>0</v>
      </c>
      <c r="AR91" s="39">
        <v>0</v>
      </c>
      <c r="AS91" s="52"/>
      <c r="AT91" s="52"/>
      <c r="AU91" s="52"/>
      <c r="AV91" s="52"/>
      <c r="AW91" s="52"/>
      <c r="AX91" s="52"/>
      <c r="AY91" s="52"/>
      <c r="AZ91" s="52"/>
    </row>
    <row r="92" spans="1:52">
      <c r="A92" s="40"/>
      <c r="B92" s="12"/>
      <c r="C92" s="8" t="s">
        <v>178</v>
      </c>
      <c r="D92" s="8"/>
      <c r="E92" s="34" t="s">
        <v>92</v>
      </c>
      <c r="F92" s="39" t="s">
        <v>159</v>
      </c>
      <c r="G92" s="39">
        <v>0</v>
      </c>
      <c r="H92" s="39">
        <v>0</v>
      </c>
      <c r="I92" s="39">
        <v>0</v>
      </c>
      <c r="J92" s="39">
        <v>0</v>
      </c>
      <c r="K92" s="39">
        <v>0</v>
      </c>
      <c r="L92" s="39">
        <v>0</v>
      </c>
      <c r="M92" s="39">
        <v>0</v>
      </c>
      <c r="N92" s="39">
        <v>0</v>
      </c>
      <c r="O92" s="39">
        <v>0</v>
      </c>
      <c r="P92" s="39">
        <v>0</v>
      </c>
      <c r="Q92" s="39">
        <v>0</v>
      </c>
      <c r="R92" s="39">
        <v>0</v>
      </c>
      <c r="S92" s="39">
        <v>0</v>
      </c>
      <c r="T92" s="39">
        <v>0</v>
      </c>
      <c r="U92" s="39">
        <v>0</v>
      </c>
      <c r="V92" s="39">
        <v>0</v>
      </c>
      <c r="W92" s="39">
        <v>0</v>
      </c>
      <c r="X92" s="39">
        <v>0</v>
      </c>
      <c r="Y92" s="39">
        <v>0</v>
      </c>
      <c r="Z92" s="39">
        <v>0</v>
      </c>
      <c r="AA92" s="39">
        <v>0</v>
      </c>
      <c r="AB92" s="39">
        <v>0</v>
      </c>
      <c r="AC92" s="39">
        <v>0</v>
      </c>
      <c r="AD92" s="39">
        <v>0</v>
      </c>
      <c r="AE92" s="39">
        <v>0</v>
      </c>
      <c r="AF92" s="39">
        <v>0</v>
      </c>
      <c r="AG92" s="39">
        <v>0</v>
      </c>
      <c r="AH92" s="39">
        <v>0</v>
      </c>
      <c r="AI92" s="39">
        <v>0</v>
      </c>
      <c r="AJ92" s="39">
        <v>0</v>
      </c>
      <c r="AK92" s="39">
        <v>0</v>
      </c>
      <c r="AL92" s="39">
        <v>0</v>
      </c>
      <c r="AM92" s="39">
        <v>0</v>
      </c>
      <c r="AN92" s="39">
        <v>0</v>
      </c>
      <c r="AO92" s="39">
        <v>0</v>
      </c>
      <c r="AP92" s="39">
        <v>0</v>
      </c>
      <c r="AQ92" s="39">
        <v>0</v>
      </c>
      <c r="AR92" s="39">
        <v>0</v>
      </c>
      <c r="AS92" s="52"/>
      <c r="AT92" s="52"/>
      <c r="AU92" s="52"/>
      <c r="AV92" s="52"/>
      <c r="AW92" s="52"/>
      <c r="AX92" s="52"/>
      <c r="AY92" s="52"/>
      <c r="AZ92" s="52"/>
    </row>
    <row r="93" spans="1:52">
      <c r="A93" s="40"/>
      <c r="B93" s="12"/>
      <c r="C93" s="8" t="s">
        <v>179</v>
      </c>
      <c r="D93" s="8"/>
      <c r="E93" s="34" t="s">
        <v>92</v>
      </c>
      <c r="F93" s="39" t="s">
        <v>159</v>
      </c>
      <c r="G93" s="39">
        <v>0</v>
      </c>
      <c r="H93" s="39">
        <v>0</v>
      </c>
      <c r="I93" s="39">
        <v>0</v>
      </c>
      <c r="J93" s="39">
        <v>0</v>
      </c>
      <c r="K93" s="39">
        <v>0</v>
      </c>
      <c r="L93" s="39">
        <v>0</v>
      </c>
      <c r="M93" s="39">
        <v>0</v>
      </c>
      <c r="N93" s="39">
        <v>0</v>
      </c>
      <c r="O93" s="39">
        <v>0</v>
      </c>
      <c r="P93" s="39">
        <v>0</v>
      </c>
      <c r="Q93" s="39">
        <v>0</v>
      </c>
      <c r="R93" s="39">
        <v>0</v>
      </c>
      <c r="S93" s="39">
        <v>0</v>
      </c>
      <c r="T93" s="39">
        <v>0</v>
      </c>
      <c r="U93" s="39">
        <v>0</v>
      </c>
      <c r="V93" s="39">
        <v>0</v>
      </c>
      <c r="W93" s="39">
        <v>0</v>
      </c>
      <c r="X93" s="39">
        <v>0</v>
      </c>
      <c r="Y93" s="39">
        <v>0</v>
      </c>
      <c r="Z93" s="39">
        <v>0</v>
      </c>
      <c r="AA93" s="39">
        <v>0</v>
      </c>
      <c r="AB93" s="39">
        <v>0</v>
      </c>
      <c r="AC93" s="39">
        <v>0</v>
      </c>
      <c r="AD93" s="39">
        <v>0</v>
      </c>
      <c r="AE93" s="39">
        <v>0</v>
      </c>
      <c r="AF93" s="39">
        <v>0</v>
      </c>
      <c r="AG93" s="39">
        <v>0</v>
      </c>
      <c r="AH93" s="39">
        <v>0</v>
      </c>
      <c r="AI93" s="39">
        <v>0</v>
      </c>
      <c r="AJ93" s="39">
        <v>0</v>
      </c>
      <c r="AK93" s="39">
        <v>0</v>
      </c>
      <c r="AL93" s="39">
        <v>0</v>
      </c>
      <c r="AM93" s="39">
        <v>0</v>
      </c>
      <c r="AN93" s="39">
        <v>0</v>
      </c>
      <c r="AO93" s="39">
        <v>0</v>
      </c>
      <c r="AP93" s="39">
        <v>0</v>
      </c>
      <c r="AQ93" s="39">
        <v>0</v>
      </c>
      <c r="AR93" s="39">
        <v>0</v>
      </c>
      <c r="AS93" s="52"/>
      <c r="AT93" s="52"/>
      <c r="AU93" s="52"/>
      <c r="AV93" s="52"/>
      <c r="AW93" s="52"/>
      <c r="AX93" s="52"/>
      <c r="AY93" s="52"/>
      <c r="AZ93" s="52"/>
    </row>
    <row r="94" spans="1:52">
      <c r="A94" s="40"/>
      <c r="B94" s="12"/>
      <c r="C94" s="8" t="s">
        <v>180</v>
      </c>
      <c r="D94" s="8"/>
      <c r="E94" s="34" t="s">
        <v>92</v>
      </c>
      <c r="F94" s="39" t="s">
        <v>159</v>
      </c>
      <c r="G94" s="39">
        <v>0</v>
      </c>
      <c r="H94" s="39">
        <v>0</v>
      </c>
      <c r="I94" s="39">
        <v>0</v>
      </c>
      <c r="J94" s="39">
        <v>0</v>
      </c>
      <c r="K94" s="39">
        <v>0</v>
      </c>
      <c r="L94" s="39">
        <v>1.67</v>
      </c>
      <c r="M94" s="39">
        <v>1.67</v>
      </c>
      <c r="N94" s="39">
        <v>0</v>
      </c>
      <c r="O94" s="39">
        <v>0</v>
      </c>
      <c r="P94" s="39">
        <v>0</v>
      </c>
      <c r="Q94" s="39">
        <v>1.67</v>
      </c>
      <c r="R94" s="39">
        <v>1.67</v>
      </c>
      <c r="S94" s="39">
        <v>1.1499999999999999</v>
      </c>
      <c r="T94" s="39">
        <v>1.1499999999999999</v>
      </c>
      <c r="U94" s="39">
        <v>1.38</v>
      </c>
      <c r="V94" s="39">
        <v>1.38</v>
      </c>
      <c r="W94" s="39">
        <v>0</v>
      </c>
      <c r="X94" s="39">
        <v>1.38</v>
      </c>
      <c r="Y94" s="39">
        <v>1.38</v>
      </c>
      <c r="Z94" s="39">
        <v>0</v>
      </c>
      <c r="AA94" s="39">
        <v>1.67</v>
      </c>
      <c r="AB94" s="39">
        <v>1.67</v>
      </c>
      <c r="AC94" s="39">
        <v>0</v>
      </c>
      <c r="AD94" s="39">
        <v>1.67</v>
      </c>
      <c r="AE94" s="39">
        <v>1.67</v>
      </c>
      <c r="AF94" s="39">
        <v>0</v>
      </c>
      <c r="AG94" s="39">
        <v>1.67</v>
      </c>
      <c r="AH94" s="39">
        <v>0</v>
      </c>
      <c r="AI94" s="39">
        <v>0</v>
      </c>
      <c r="AJ94" s="39">
        <v>0</v>
      </c>
      <c r="AK94" s="39">
        <v>0</v>
      </c>
      <c r="AL94" s="39">
        <v>0</v>
      </c>
      <c r="AM94" s="39">
        <v>0</v>
      </c>
      <c r="AN94" s="39">
        <v>0</v>
      </c>
      <c r="AO94" s="39">
        <v>0</v>
      </c>
      <c r="AP94" s="39">
        <v>0</v>
      </c>
      <c r="AQ94" s="39">
        <v>0</v>
      </c>
      <c r="AR94" s="39">
        <v>0</v>
      </c>
      <c r="AS94" s="52"/>
      <c r="AT94" s="52"/>
      <c r="AU94" s="52"/>
      <c r="AV94" s="52"/>
      <c r="AW94" s="52"/>
      <c r="AX94" s="52"/>
      <c r="AY94" s="52"/>
      <c r="AZ94" s="52"/>
    </row>
    <row r="95" spans="1:52">
      <c r="A95" s="12"/>
      <c r="B95" s="37" t="s">
        <v>181</v>
      </c>
    </row>
    <row r="96" spans="1:52">
      <c r="A96" s="12"/>
      <c r="C96" s="8"/>
      <c r="D96" s="8"/>
      <c r="E96" s="8"/>
      <c r="F96" s="43"/>
      <c r="G96" s="43"/>
      <c r="H96" s="43"/>
      <c r="I96" s="43"/>
      <c r="J96" s="43"/>
      <c r="K96" s="43"/>
      <c r="L96" s="43"/>
      <c r="M96" s="43"/>
      <c r="N96" s="43"/>
      <c r="O96" s="43"/>
      <c r="P96" s="43"/>
      <c r="Q96" s="43"/>
      <c r="R96" s="43"/>
      <c r="S96" s="43"/>
      <c r="T96" s="43"/>
      <c r="U96" s="43"/>
      <c r="V96" s="43"/>
      <c r="W96" s="43"/>
      <c r="X96" s="43"/>
      <c r="Y96" s="43"/>
      <c r="Z96" s="43"/>
      <c r="AA96" s="43"/>
      <c r="AB96" s="43"/>
      <c r="AC96" s="43"/>
      <c r="AD96" s="43"/>
      <c r="AE96" s="43"/>
      <c r="AF96" s="43"/>
      <c r="AG96" s="43"/>
      <c r="AH96" s="43"/>
      <c r="AI96" s="43"/>
      <c r="AJ96" s="43"/>
      <c r="AK96" s="43"/>
      <c r="AL96" s="43"/>
      <c r="AM96" s="43"/>
      <c r="AN96" s="43"/>
      <c r="AO96" s="43"/>
      <c r="AP96" s="43"/>
      <c r="AQ96" s="43"/>
      <c r="AR96" s="43"/>
    </row>
    <row r="97" spans="1:68">
      <c r="A97" s="32"/>
      <c r="B97" s="32"/>
      <c r="C97" s="32" t="s">
        <v>164</v>
      </c>
      <c r="D97" s="32"/>
      <c r="E97" s="32" t="s">
        <v>51</v>
      </c>
      <c r="F97" s="33">
        <v>2022</v>
      </c>
      <c r="G97" s="33">
        <v>2023</v>
      </c>
      <c r="H97" s="33">
        <v>2024</v>
      </c>
      <c r="I97" s="33">
        <v>2025</v>
      </c>
      <c r="J97" s="33">
        <v>2026</v>
      </c>
      <c r="K97" s="33">
        <v>2027</v>
      </c>
      <c r="L97" s="33">
        <v>2028</v>
      </c>
      <c r="M97" s="33">
        <v>2029</v>
      </c>
      <c r="N97" s="33">
        <v>2030</v>
      </c>
      <c r="O97" s="33">
        <v>2031</v>
      </c>
      <c r="P97" s="33">
        <v>2032</v>
      </c>
      <c r="Q97" s="33">
        <v>2033</v>
      </c>
      <c r="R97" s="33">
        <v>2034</v>
      </c>
      <c r="S97" s="33">
        <v>2035</v>
      </c>
      <c r="T97" s="33">
        <v>2036</v>
      </c>
      <c r="U97" s="33">
        <v>2037</v>
      </c>
      <c r="V97" s="33">
        <v>2038</v>
      </c>
      <c r="W97" s="33">
        <v>2039</v>
      </c>
      <c r="X97" s="33">
        <v>2040</v>
      </c>
      <c r="Y97" s="33">
        <v>2041</v>
      </c>
      <c r="Z97" s="33">
        <v>2042</v>
      </c>
      <c r="AA97" s="33">
        <v>2043</v>
      </c>
      <c r="AB97" s="33">
        <v>2044</v>
      </c>
      <c r="AC97" s="33">
        <v>2045</v>
      </c>
      <c r="AD97" s="33">
        <v>2046</v>
      </c>
      <c r="AE97" s="33">
        <v>2047</v>
      </c>
      <c r="AF97" s="33">
        <v>2048</v>
      </c>
      <c r="AG97" s="33">
        <v>2049</v>
      </c>
      <c r="AH97" s="33">
        <v>2050</v>
      </c>
      <c r="AI97" s="33">
        <v>2051</v>
      </c>
      <c r="AJ97" s="33">
        <v>2052</v>
      </c>
      <c r="AK97" s="33">
        <v>2053</v>
      </c>
      <c r="AL97" s="33">
        <v>2054</v>
      </c>
      <c r="AM97" s="33">
        <v>2055</v>
      </c>
      <c r="AN97" s="33">
        <v>2056</v>
      </c>
      <c r="AO97" s="33">
        <v>2057</v>
      </c>
      <c r="AP97" s="33">
        <v>2058</v>
      </c>
      <c r="AQ97" s="33">
        <v>2059</v>
      </c>
      <c r="AR97" s="33">
        <v>2060</v>
      </c>
    </row>
    <row r="98" spans="1:68">
      <c r="A98" s="12"/>
      <c r="B98" s="12" t="s">
        <v>183</v>
      </c>
      <c r="C98" s="8" t="s" cm="1">
        <v>166</v>
      </c>
      <c r="D98" s="8"/>
      <c r="E98" s="34" t="s">
        <v>92</v>
      </c>
      <c r="F98" s="39" t="s">
        <v>159</v>
      </c>
      <c r="G98" s="39">
        <v>0</v>
      </c>
      <c r="H98" s="39">
        <v>0</v>
      </c>
      <c r="I98" s="39">
        <v>0</v>
      </c>
      <c r="J98" s="39">
        <v>0</v>
      </c>
      <c r="K98" s="39">
        <v>0</v>
      </c>
      <c r="L98" s="39">
        <v>0</v>
      </c>
      <c r="M98" s="39">
        <v>0</v>
      </c>
      <c r="N98" s="39">
        <v>0</v>
      </c>
      <c r="O98" s="39">
        <v>0</v>
      </c>
      <c r="P98" s="39">
        <v>0</v>
      </c>
      <c r="Q98" s="39">
        <v>0</v>
      </c>
      <c r="R98" s="39">
        <v>0</v>
      </c>
      <c r="S98" s="39">
        <v>0</v>
      </c>
      <c r="T98" s="39">
        <v>0</v>
      </c>
      <c r="U98" s="39">
        <v>0</v>
      </c>
      <c r="V98" s="39">
        <v>0</v>
      </c>
      <c r="W98" s="39">
        <v>0</v>
      </c>
      <c r="X98" s="39">
        <v>0</v>
      </c>
      <c r="Y98" s="39">
        <v>0</v>
      </c>
      <c r="Z98" s="39">
        <v>0</v>
      </c>
      <c r="AA98" s="39">
        <v>0</v>
      </c>
      <c r="AB98" s="39">
        <v>0</v>
      </c>
      <c r="AC98" s="39">
        <v>0</v>
      </c>
      <c r="AD98" s="39">
        <v>0</v>
      </c>
      <c r="AE98" s="39">
        <v>0</v>
      </c>
      <c r="AF98" s="39">
        <v>0</v>
      </c>
      <c r="AG98" s="39">
        <v>0</v>
      </c>
      <c r="AH98" s="39">
        <v>0</v>
      </c>
      <c r="AI98" s="39">
        <v>0</v>
      </c>
      <c r="AJ98" s="39">
        <v>0</v>
      </c>
      <c r="AK98" s="39">
        <v>0</v>
      </c>
      <c r="AL98" s="39">
        <v>0</v>
      </c>
      <c r="AM98" s="39">
        <v>0</v>
      </c>
      <c r="AN98" s="39">
        <v>0</v>
      </c>
      <c r="AO98" s="39">
        <v>0</v>
      </c>
      <c r="AP98" s="39">
        <v>0</v>
      </c>
      <c r="AQ98" s="39">
        <v>0</v>
      </c>
      <c r="AR98" s="39">
        <v>0</v>
      </c>
      <c r="AS98" s="52"/>
      <c r="AT98" s="52"/>
      <c r="AU98" s="52"/>
      <c r="AV98" s="52"/>
      <c r="AW98" s="52"/>
      <c r="AX98" s="52"/>
      <c r="AY98" s="52"/>
      <c r="AZ98" s="52"/>
    </row>
    <row r="99" spans="1:68" s="35" customFormat="1">
      <c r="A99" s="12"/>
      <c r="B99" s="12"/>
      <c r="C99" s="8" t="s">
        <v>167</v>
      </c>
      <c r="D99" s="8"/>
      <c r="E99" s="34" t="s">
        <v>92</v>
      </c>
      <c r="F99" s="39" t="s">
        <v>159</v>
      </c>
      <c r="G99" s="39">
        <v>0</v>
      </c>
      <c r="H99" s="39">
        <v>0.03</v>
      </c>
      <c r="I99" s="39">
        <v>0.02</v>
      </c>
      <c r="J99" s="39">
        <v>0</v>
      </c>
      <c r="K99" s="39">
        <v>0</v>
      </c>
      <c r="L99" s="39">
        <v>0</v>
      </c>
      <c r="M99" s="39">
        <v>0</v>
      </c>
      <c r="N99" s="39">
        <v>0</v>
      </c>
      <c r="O99" s="39">
        <v>0</v>
      </c>
      <c r="P99" s="39">
        <v>0</v>
      </c>
      <c r="Q99" s="39">
        <v>0</v>
      </c>
      <c r="R99" s="39">
        <v>0</v>
      </c>
      <c r="S99" s="39">
        <v>0</v>
      </c>
      <c r="T99" s="39">
        <v>0</v>
      </c>
      <c r="U99" s="39">
        <v>0</v>
      </c>
      <c r="V99" s="39">
        <v>0.08</v>
      </c>
      <c r="W99" s="39">
        <v>0</v>
      </c>
      <c r="X99" s="39">
        <v>0</v>
      </c>
      <c r="Y99" s="39">
        <v>0</v>
      </c>
      <c r="Z99" s="39">
        <v>0</v>
      </c>
      <c r="AA99" s="39">
        <v>0</v>
      </c>
      <c r="AB99" s="39">
        <v>0</v>
      </c>
      <c r="AC99" s="39">
        <v>0</v>
      </c>
      <c r="AD99" s="39">
        <v>0</v>
      </c>
      <c r="AE99" s="39">
        <v>0</v>
      </c>
      <c r="AF99" s="39">
        <v>0</v>
      </c>
      <c r="AG99" s="39">
        <v>0</v>
      </c>
      <c r="AH99" s="39">
        <v>0</v>
      </c>
      <c r="AI99" s="39">
        <v>0</v>
      </c>
      <c r="AJ99" s="39">
        <v>0</v>
      </c>
      <c r="AK99" s="39">
        <v>0</v>
      </c>
      <c r="AL99" s="39">
        <v>0</v>
      </c>
      <c r="AM99" s="39">
        <v>0</v>
      </c>
      <c r="AN99" s="39">
        <v>0</v>
      </c>
      <c r="AO99" s="39">
        <v>0</v>
      </c>
      <c r="AP99" s="39">
        <v>0</v>
      </c>
      <c r="AQ99" s="39">
        <v>0</v>
      </c>
      <c r="AR99" s="39">
        <v>0</v>
      </c>
      <c r="AS99" s="52"/>
      <c r="AT99" s="52"/>
      <c r="AU99" s="52"/>
      <c r="AV99" s="52"/>
      <c r="AW99" s="52"/>
      <c r="AX99" s="52"/>
      <c r="AY99" s="52"/>
      <c r="AZ99" s="52"/>
      <c r="BA99"/>
      <c r="BB99"/>
      <c r="BC99"/>
      <c r="BD99"/>
      <c r="BE99"/>
      <c r="BF99"/>
      <c r="BG99"/>
      <c r="BH99"/>
      <c r="BI99"/>
      <c r="BJ99"/>
      <c r="BK99"/>
      <c r="BL99"/>
      <c r="BM99"/>
      <c r="BN99"/>
      <c r="BO99"/>
      <c r="BP99"/>
    </row>
    <row r="100" spans="1:68">
      <c r="A100" s="12"/>
      <c r="B100" s="12"/>
      <c r="C100" s="8" t="s">
        <v>158</v>
      </c>
      <c r="D100" s="8"/>
      <c r="E100" s="34" t="s">
        <v>92</v>
      </c>
      <c r="F100" s="39" t="s">
        <v>159</v>
      </c>
      <c r="G100" s="39">
        <v>0</v>
      </c>
      <c r="H100" s="39">
        <v>0</v>
      </c>
      <c r="I100" s="39">
        <v>0</v>
      </c>
      <c r="J100" s="39">
        <v>0</v>
      </c>
      <c r="K100" s="39">
        <v>0</v>
      </c>
      <c r="L100" s="39">
        <v>0</v>
      </c>
      <c r="M100" s="39">
        <v>0</v>
      </c>
      <c r="N100" s="39">
        <v>0</v>
      </c>
      <c r="O100" s="39">
        <v>0</v>
      </c>
      <c r="P100" s="39">
        <v>0</v>
      </c>
      <c r="Q100" s="39">
        <v>0</v>
      </c>
      <c r="R100" s="39">
        <v>0</v>
      </c>
      <c r="S100" s="39">
        <v>0.9</v>
      </c>
      <c r="T100" s="39">
        <v>2.85</v>
      </c>
      <c r="U100" s="39">
        <v>2.13</v>
      </c>
      <c r="V100" s="39">
        <v>2.5099999999999998</v>
      </c>
      <c r="W100" s="39">
        <v>1.79</v>
      </c>
      <c r="X100" s="39">
        <v>3.63</v>
      </c>
      <c r="Y100" s="39">
        <v>0</v>
      </c>
      <c r="Z100" s="39">
        <v>0</v>
      </c>
      <c r="AA100" s="39">
        <v>0</v>
      </c>
      <c r="AB100" s="39">
        <v>0</v>
      </c>
      <c r="AC100" s="39">
        <v>0</v>
      </c>
      <c r="AD100" s="39">
        <v>0</v>
      </c>
      <c r="AE100" s="39">
        <v>0</v>
      </c>
      <c r="AF100" s="39">
        <v>0</v>
      </c>
      <c r="AG100" s="39">
        <v>1.01</v>
      </c>
      <c r="AH100" s="39">
        <v>1.01</v>
      </c>
      <c r="AI100" s="39">
        <v>1.45</v>
      </c>
      <c r="AJ100" s="39">
        <v>1.45</v>
      </c>
      <c r="AK100" s="39">
        <v>0</v>
      </c>
      <c r="AL100" s="39">
        <v>0</v>
      </c>
      <c r="AM100" s="39">
        <v>0</v>
      </c>
      <c r="AN100" s="39">
        <v>0</v>
      </c>
      <c r="AO100" s="39">
        <v>0</v>
      </c>
      <c r="AP100" s="39">
        <v>0</v>
      </c>
      <c r="AQ100" s="39">
        <v>0</v>
      </c>
      <c r="AR100" s="39">
        <v>0</v>
      </c>
      <c r="AS100" s="52"/>
      <c r="AT100" s="52"/>
      <c r="AU100" s="52"/>
      <c r="AV100" s="52"/>
      <c r="AW100" s="52"/>
      <c r="AX100" s="52"/>
      <c r="AY100" s="52"/>
      <c r="AZ100" s="52"/>
    </row>
    <row r="101" spans="1:68">
      <c r="A101" s="12"/>
      <c r="B101" s="12"/>
      <c r="C101" s="8" t="s">
        <v>160</v>
      </c>
      <c r="D101" s="8"/>
      <c r="E101" s="34" t="s">
        <v>92</v>
      </c>
      <c r="F101" s="39" t="s">
        <v>159</v>
      </c>
      <c r="G101" s="39">
        <v>0</v>
      </c>
      <c r="H101" s="39">
        <v>0</v>
      </c>
      <c r="I101" s="39">
        <v>0</v>
      </c>
      <c r="J101" s="39">
        <v>0</v>
      </c>
      <c r="K101" s="39">
        <v>0</v>
      </c>
      <c r="L101" s="39">
        <v>0</v>
      </c>
      <c r="M101" s="39">
        <v>0</v>
      </c>
      <c r="N101" s="39">
        <v>0</v>
      </c>
      <c r="O101" s="39">
        <v>0</v>
      </c>
      <c r="P101" s="39">
        <v>0</v>
      </c>
      <c r="Q101" s="39">
        <v>0</v>
      </c>
      <c r="R101" s="39">
        <v>0</v>
      </c>
      <c r="S101" s="39">
        <v>0</v>
      </c>
      <c r="T101" s="39">
        <v>0</v>
      </c>
      <c r="U101" s="39">
        <v>0</v>
      </c>
      <c r="V101" s="39">
        <v>0</v>
      </c>
      <c r="W101" s="39">
        <v>0</v>
      </c>
      <c r="X101" s="39">
        <v>0</v>
      </c>
      <c r="Y101" s="39">
        <v>0</v>
      </c>
      <c r="Z101" s="39">
        <v>0</v>
      </c>
      <c r="AA101" s="39">
        <v>0</v>
      </c>
      <c r="AB101" s="39">
        <v>0</v>
      </c>
      <c r="AC101" s="39">
        <v>0</v>
      </c>
      <c r="AD101" s="39">
        <v>0</v>
      </c>
      <c r="AE101" s="39">
        <v>0</v>
      </c>
      <c r="AF101" s="39">
        <v>0</v>
      </c>
      <c r="AG101" s="39">
        <v>0</v>
      </c>
      <c r="AH101" s="39">
        <v>0</v>
      </c>
      <c r="AI101" s="39">
        <v>0</v>
      </c>
      <c r="AJ101" s="39">
        <v>0</v>
      </c>
      <c r="AK101" s="39">
        <v>0</v>
      </c>
      <c r="AL101" s="39">
        <v>0</v>
      </c>
      <c r="AM101" s="39">
        <v>0</v>
      </c>
      <c r="AN101" s="39">
        <v>0</v>
      </c>
      <c r="AO101" s="39">
        <v>0</v>
      </c>
      <c r="AP101" s="39">
        <v>0</v>
      </c>
      <c r="AQ101" s="39">
        <v>0</v>
      </c>
      <c r="AR101" s="39">
        <v>0</v>
      </c>
      <c r="AS101" s="52"/>
      <c r="AT101" s="52"/>
      <c r="AU101" s="52"/>
      <c r="AV101" s="52"/>
      <c r="AW101" s="52"/>
      <c r="AX101" s="52"/>
      <c r="AY101" s="52"/>
      <c r="AZ101" s="52"/>
    </row>
    <row r="102" spans="1:68">
      <c r="A102" s="12"/>
      <c r="B102" s="12"/>
      <c r="C102" s="8" t="s">
        <v>161</v>
      </c>
      <c r="D102" s="8"/>
      <c r="E102" s="34" t="s">
        <v>92</v>
      </c>
      <c r="F102" s="39" t="s">
        <v>159</v>
      </c>
      <c r="G102" s="39">
        <v>0</v>
      </c>
      <c r="H102" s="39">
        <v>0</v>
      </c>
      <c r="I102" s="39">
        <v>0</v>
      </c>
      <c r="J102" s="39">
        <v>0</v>
      </c>
      <c r="K102" s="39">
        <v>0</v>
      </c>
      <c r="L102" s="39">
        <v>0</v>
      </c>
      <c r="M102" s="39">
        <v>0</v>
      </c>
      <c r="N102" s="39">
        <v>0</v>
      </c>
      <c r="O102" s="39">
        <v>0</v>
      </c>
      <c r="P102" s="39">
        <v>0</v>
      </c>
      <c r="Q102" s="39">
        <v>0</v>
      </c>
      <c r="R102" s="39">
        <v>0</v>
      </c>
      <c r="S102" s="39">
        <v>0</v>
      </c>
      <c r="T102" s="39">
        <v>0</v>
      </c>
      <c r="U102" s="39">
        <v>0</v>
      </c>
      <c r="V102" s="39">
        <v>0</v>
      </c>
      <c r="W102" s="39">
        <v>0</v>
      </c>
      <c r="X102" s="39">
        <v>0</v>
      </c>
      <c r="Y102" s="39">
        <v>0</v>
      </c>
      <c r="Z102" s="39">
        <v>0.21</v>
      </c>
      <c r="AA102" s="39">
        <v>0</v>
      </c>
      <c r="AB102" s="39">
        <v>2.11</v>
      </c>
      <c r="AC102" s="39">
        <v>0</v>
      </c>
      <c r="AD102" s="39">
        <v>1.8</v>
      </c>
      <c r="AE102" s="39">
        <v>0</v>
      </c>
      <c r="AF102" s="39">
        <v>1</v>
      </c>
      <c r="AG102" s="39">
        <v>0</v>
      </c>
      <c r="AH102" s="39">
        <v>0.98</v>
      </c>
      <c r="AI102" s="39">
        <v>1.1000000000000001</v>
      </c>
      <c r="AJ102" s="39">
        <v>1.1000000000000001</v>
      </c>
      <c r="AK102" s="39">
        <v>0.28000000000000003</v>
      </c>
      <c r="AL102" s="39">
        <v>0.28000000000000003</v>
      </c>
      <c r="AM102" s="39">
        <v>0.55000000000000004</v>
      </c>
      <c r="AN102" s="39">
        <v>0.55000000000000004</v>
      </c>
      <c r="AO102" s="39">
        <v>0.06</v>
      </c>
      <c r="AP102" s="39">
        <v>0.06</v>
      </c>
      <c r="AQ102" s="39">
        <v>0.33</v>
      </c>
      <c r="AR102" s="39">
        <v>0.33</v>
      </c>
      <c r="AS102" s="52"/>
      <c r="AT102" s="52"/>
      <c r="AU102" s="52"/>
      <c r="AV102" s="52"/>
      <c r="AW102" s="52"/>
      <c r="AX102" s="52"/>
      <c r="AY102" s="52"/>
      <c r="AZ102" s="52"/>
    </row>
    <row r="103" spans="1:68">
      <c r="A103" s="12"/>
      <c r="B103" s="12"/>
      <c r="C103" s="8" t="s">
        <v>162</v>
      </c>
      <c r="D103" s="8"/>
      <c r="E103" s="34" t="s">
        <v>92</v>
      </c>
      <c r="F103" s="39" t="s">
        <v>159</v>
      </c>
      <c r="G103" s="39">
        <v>0</v>
      </c>
      <c r="H103" s="39">
        <v>0</v>
      </c>
      <c r="I103" s="39">
        <v>0.62</v>
      </c>
      <c r="J103" s="39">
        <v>0</v>
      </c>
      <c r="K103" s="39">
        <v>0</v>
      </c>
      <c r="L103" s="39">
        <v>0</v>
      </c>
      <c r="M103" s="39">
        <v>0</v>
      </c>
      <c r="N103" s="39">
        <v>0.86</v>
      </c>
      <c r="O103" s="39">
        <v>0</v>
      </c>
      <c r="P103" s="39">
        <v>0</v>
      </c>
      <c r="Q103" s="39">
        <v>0</v>
      </c>
      <c r="R103" s="39">
        <v>0.47</v>
      </c>
      <c r="S103" s="39">
        <v>0</v>
      </c>
      <c r="T103" s="39">
        <v>0</v>
      </c>
      <c r="U103" s="39">
        <v>0.26</v>
      </c>
      <c r="V103" s="39">
        <v>0.34</v>
      </c>
      <c r="W103" s="39">
        <v>0</v>
      </c>
      <c r="X103" s="39">
        <v>0</v>
      </c>
      <c r="Y103" s="39">
        <v>0</v>
      </c>
      <c r="Z103" s="39">
        <v>0</v>
      </c>
      <c r="AA103" s="39">
        <v>0</v>
      </c>
      <c r="AB103" s="39">
        <v>0.86</v>
      </c>
      <c r="AC103" s="39">
        <v>0</v>
      </c>
      <c r="AD103" s="39">
        <v>0.32</v>
      </c>
      <c r="AE103" s="39">
        <v>0</v>
      </c>
      <c r="AF103" s="39">
        <v>0.03</v>
      </c>
      <c r="AG103" s="39">
        <v>0</v>
      </c>
      <c r="AH103" s="39">
        <v>0</v>
      </c>
      <c r="AI103" s="39">
        <v>0.3</v>
      </c>
      <c r="AJ103" s="39">
        <v>0.3</v>
      </c>
      <c r="AK103" s="39">
        <v>0</v>
      </c>
      <c r="AL103" s="39">
        <v>0</v>
      </c>
      <c r="AM103" s="39">
        <v>0.15</v>
      </c>
      <c r="AN103" s="39">
        <v>0.15</v>
      </c>
      <c r="AO103" s="39">
        <v>0</v>
      </c>
      <c r="AP103" s="39">
        <v>0</v>
      </c>
      <c r="AQ103" s="39">
        <v>0.15</v>
      </c>
      <c r="AR103" s="39">
        <v>0.15</v>
      </c>
      <c r="AS103" s="52"/>
      <c r="AT103" s="52"/>
      <c r="AU103" s="52"/>
      <c r="AV103" s="52"/>
      <c r="AW103" s="52"/>
      <c r="AX103" s="52"/>
      <c r="AY103" s="52"/>
      <c r="AZ103" s="52"/>
    </row>
    <row r="104" spans="1:68">
      <c r="A104" s="12"/>
      <c r="B104" s="12"/>
      <c r="C104" s="8" t="s">
        <v>168</v>
      </c>
      <c r="D104" s="8"/>
      <c r="E104" s="34" t="s">
        <v>92</v>
      </c>
      <c r="F104" s="39" t="s">
        <v>159</v>
      </c>
      <c r="G104" s="39">
        <v>0</v>
      </c>
      <c r="H104" s="39">
        <v>0</v>
      </c>
      <c r="I104" s="39">
        <v>0</v>
      </c>
      <c r="J104" s="39">
        <v>0</v>
      </c>
      <c r="K104" s="39">
        <v>0</v>
      </c>
      <c r="L104" s="39">
        <v>0</v>
      </c>
      <c r="M104" s="39">
        <v>0</v>
      </c>
      <c r="N104" s="39">
        <v>0</v>
      </c>
      <c r="O104" s="39">
        <v>0</v>
      </c>
      <c r="P104" s="39">
        <v>0</v>
      </c>
      <c r="Q104" s="39">
        <v>0</v>
      </c>
      <c r="R104" s="39">
        <v>0</v>
      </c>
      <c r="S104" s="39">
        <v>0</v>
      </c>
      <c r="T104" s="39">
        <v>0</v>
      </c>
      <c r="U104" s="39">
        <v>0</v>
      </c>
      <c r="V104" s="39">
        <v>0</v>
      </c>
      <c r="W104" s="39">
        <v>0</v>
      </c>
      <c r="X104" s="39">
        <v>0</v>
      </c>
      <c r="Y104" s="39">
        <v>0</v>
      </c>
      <c r="Z104" s="39">
        <v>0</v>
      </c>
      <c r="AA104" s="39">
        <v>0</v>
      </c>
      <c r="AB104" s="39">
        <v>0</v>
      </c>
      <c r="AC104" s="39">
        <v>0</v>
      </c>
      <c r="AD104" s="39">
        <v>0</v>
      </c>
      <c r="AE104" s="39">
        <v>0</v>
      </c>
      <c r="AF104" s="39">
        <v>0</v>
      </c>
      <c r="AG104" s="39">
        <v>0</v>
      </c>
      <c r="AH104" s="39">
        <v>0</v>
      </c>
      <c r="AI104" s="39">
        <v>0</v>
      </c>
      <c r="AJ104" s="39">
        <v>0</v>
      </c>
      <c r="AK104" s="39">
        <v>0</v>
      </c>
      <c r="AL104" s="39">
        <v>0</v>
      </c>
      <c r="AM104" s="39">
        <v>0</v>
      </c>
      <c r="AN104" s="39">
        <v>0</v>
      </c>
      <c r="AO104" s="39">
        <v>0</v>
      </c>
      <c r="AP104" s="39">
        <v>0</v>
      </c>
      <c r="AQ104" s="39">
        <v>0</v>
      </c>
      <c r="AR104" s="39">
        <v>0</v>
      </c>
      <c r="AS104" s="52"/>
      <c r="AT104" s="52"/>
      <c r="AU104" s="52"/>
      <c r="AV104" s="52"/>
      <c r="AW104" s="52"/>
      <c r="AX104" s="52"/>
      <c r="AY104" s="52"/>
      <c r="AZ104" s="52"/>
    </row>
    <row r="105" spans="1:68">
      <c r="A105" s="12"/>
      <c r="B105" s="12"/>
      <c r="C105" s="8" t="s">
        <v>169</v>
      </c>
      <c r="D105" s="8"/>
      <c r="E105" s="34" t="s">
        <v>92</v>
      </c>
      <c r="F105" s="39" t="s">
        <v>159</v>
      </c>
      <c r="G105" s="39">
        <v>0</v>
      </c>
      <c r="H105" s="39">
        <v>0</v>
      </c>
      <c r="I105" s="39">
        <v>0</v>
      </c>
      <c r="J105" s="39">
        <v>0</v>
      </c>
      <c r="K105" s="39">
        <v>0</v>
      </c>
      <c r="L105" s="39">
        <v>0</v>
      </c>
      <c r="M105" s="39">
        <v>0</v>
      </c>
      <c r="N105" s="39">
        <v>0</v>
      </c>
      <c r="O105" s="39">
        <v>0</v>
      </c>
      <c r="P105" s="39">
        <v>0.6</v>
      </c>
      <c r="Q105" s="39">
        <v>0</v>
      </c>
      <c r="R105" s="39">
        <v>0</v>
      </c>
      <c r="S105" s="39">
        <v>0</v>
      </c>
      <c r="T105" s="39">
        <v>0</v>
      </c>
      <c r="U105" s="39">
        <v>0</v>
      </c>
      <c r="V105" s="39">
        <v>0</v>
      </c>
      <c r="W105" s="39">
        <v>0</v>
      </c>
      <c r="X105" s="39">
        <v>0</v>
      </c>
      <c r="Y105" s="39">
        <v>0</v>
      </c>
      <c r="Z105" s="39">
        <v>0</v>
      </c>
      <c r="AA105" s="39">
        <v>0</v>
      </c>
      <c r="AB105" s="39">
        <v>0</v>
      </c>
      <c r="AC105" s="39">
        <v>0</v>
      </c>
      <c r="AD105" s="39">
        <v>0</v>
      </c>
      <c r="AE105" s="39">
        <v>0</v>
      </c>
      <c r="AF105" s="39">
        <v>0</v>
      </c>
      <c r="AG105" s="39">
        <v>0</v>
      </c>
      <c r="AH105" s="39">
        <v>0</v>
      </c>
      <c r="AI105" s="39">
        <v>0</v>
      </c>
      <c r="AJ105" s="39">
        <v>0</v>
      </c>
      <c r="AK105" s="39">
        <v>0</v>
      </c>
      <c r="AL105" s="39">
        <v>0</v>
      </c>
      <c r="AM105" s="39">
        <v>0</v>
      </c>
      <c r="AN105" s="39">
        <v>0</v>
      </c>
      <c r="AO105" s="39">
        <v>0</v>
      </c>
      <c r="AP105" s="39">
        <v>0</v>
      </c>
      <c r="AQ105" s="39">
        <v>0</v>
      </c>
      <c r="AR105" s="39">
        <v>0</v>
      </c>
      <c r="AS105" s="52"/>
      <c r="AT105" s="52"/>
      <c r="AU105" s="52"/>
      <c r="AV105" s="52"/>
      <c r="AW105" s="52"/>
      <c r="AX105" s="52"/>
      <c r="AY105" s="52"/>
      <c r="AZ105" s="52"/>
    </row>
    <row r="106" spans="1:68">
      <c r="A106" s="40"/>
      <c r="B106" s="12"/>
      <c r="C106" s="8" t="s">
        <v>170</v>
      </c>
      <c r="D106" s="8"/>
      <c r="E106" s="34" t="s">
        <v>92</v>
      </c>
      <c r="F106" s="39" t="s">
        <v>159</v>
      </c>
      <c r="G106" s="39">
        <v>0.05</v>
      </c>
      <c r="H106" s="39">
        <v>0.03</v>
      </c>
      <c r="I106" s="39">
        <v>0.03</v>
      </c>
      <c r="J106" s="39">
        <v>0.04</v>
      </c>
      <c r="K106" s="39">
        <v>0.24</v>
      </c>
      <c r="L106" s="39">
        <v>0.13</v>
      </c>
      <c r="M106" s="39">
        <v>0.17</v>
      </c>
      <c r="N106" s="39">
        <v>0.4</v>
      </c>
      <c r="O106" s="39">
        <v>0.51</v>
      </c>
      <c r="P106" s="39">
        <v>0.53</v>
      </c>
      <c r="Q106" s="39">
        <v>2.31</v>
      </c>
      <c r="R106" s="39">
        <v>1.74</v>
      </c>
      <c r="S106" s="39">
        <v>1.1000000000000001</v>
      </c>
      <c r="T106" s="39">
        <v>1.6</v>
      </c>
      <c r="U106" s="39">
        <v>3.37</v>
      </c>
      <c r="V106" s="39">
        <v>0.47</v>
      </c>
      <c r="W106" s="39">
        <v>0.34</v>
      </c>
      <c r="X106" s="39">
        <v>0.65</v>
      </c>
      <c r="Y106" s="39">
        <v>0.12</v>
      </c>
      <c r="Z106" s="39">
        <v>0.23</v>
      </c>
      <c r="AA106" s="39">
        <v>0.46</v>
      </c>
      <c r="AB106" s="39">
        <v>0.4</v>
      </c>
      <c r="AC106" s="39">
        <v>0.24</v>
      </c>
      <c r="AD106" s="39">
        <v>0.71</v>
      </c>
      <c r="AE106" s="39">
        <v>1.63</v>
      </c>
      <c r="AF106" s="39">
        <v>0.44</v>
      </c>
      <c r="AG106" s="39">
        <v>0.32</v>
      </c>
      <c r="AH106" s="39">
        <v>0.32</v>
      </c>
      <c r="AI106" s="39">
        <v>0.56000000000000005</v>
      </c>
      <c r="AJ106" s="39">
        <v>0.48</v>
      </c>
      <c r="AK106" s="39">
        <v>0.72</v>
      </c>
      <c r="AL106" s="39">
        <v>0.06</v>
      </c>
      <c r="AM106" s="39">
        <v>0.89</v>
      </c>
      <c r="AN106" s="39">
        <v>0.54</v>
      </c>
      <c r="AO106" s="39">
        <v>0.59</v>
      </c>
      <c r="AP106" s="39">
        <v>0.74</v>
      </c>
      <c r="AQ106" s="39">
        <v>1.27</v>
      </c>
      <c r="AR106" s="39">
        <v>0.94</v>
      </c>
      <c r="AS106" s="52"/>
      <c r="AT106" s="52"/>
      <c r="AU106" s="52"/>
      <c r="AV106" s="52"/>
      <c r="AW106" s="52"/>
      <c r="AX106" s="52"/>
      <c r="AY106" s="52"/>
      <c r="AZ106" s="52"/>
    </row>
    <row r="107" spans="1:68">
      <c r="A107" s="12"/>
      <c r="B107" s="12"/>
      <c r="C107" s="8" t="s">
        <v>171</v>
      </c>
      <c r="D107" s="8"/>
      <c r="E107" s="34" t="s">
        <v>92</v>
      </c>
      <c r="F107" s="39" t="s">
        <v>159</v>
      </c>
      <c r="G107" s="39">
        <v>0</v>
      </c>
      <c r="H107" s="39">
        <v>0</v>
      </c>
      <c r="I107" s="39">
        <v>0</v>
      </c>
      <c r="J107" s="39">
        <v>0</v>
      </c>
      <c r="K107" s="39">
        <v>0</v>
      </c>
      <c r="L107" s="39">
        <v>0.01</v>
      </c>
      <c r="M107" s="39">
        <v>0.09</v>
      </c>
      <c r="N107" s="39">
        <v>0.06</v>
      </c>
      <c r="O107" s="39">
        <v>0.14000000000000001</v>
      </c>
      <c r="P107" s="39">
        <v>0.92</v>
      </c>
      <c r="Q107" s="39">
        <v>2.06</v>
      </c>
      <c r="R107" s="39">
        <v>2.62</v>
      </c>
      <c r="S107" s="39">
        <v>1.75</v>
      </c>
      <c r="T107" s="39">
        <v>1.22</v>
      </c>
      <c r="U107" s="39">
        <v>2.64</v>
      </c>
      <c r="V107" s="39">
        <v>1.5</v>
      </c>
      <c r="W107" s="39">
        <v>1.74</v>
      </c>
      <c r="X107" s="39">
        <v>4.67</v>
      </c>
      <c r="Y107" s="39">
        <v>5.69</v>
      </c>
      <c r="Z107" s="39">
        <v>4.6399999999999997</v>
      </c>
      <c r="AA107" s="39">
        <v>3.05</v>
      </c>
      <c r="AB107" s="39">
        <v>3.07</v>
      </c>
      <c r="AC107" s="39">
        <v>1.1299999999999999</v>
      </c>
      <c r="AD107" s="39">
        <v>1.1299999999999999</v>
      </c>
      <c r="AE107" s="39">
        <v>0.81</v>
      </c>
      <c r="AF107" s="39">
        <v>0.92</v>
      </c>
      <c r="AG107" s="39">
        <v>0.65</v>
      </c>
      <c r="AH107" s="39">
        <v>0.71</v>
      </c>
      <c r="AI107" s="39">
        <v>0.89</v>
      </c>
      <c r="AJ107" s="39">
        <v>0.86</v>
      </c>
      <c r="AK107" s="39">
        <v>1.07</v>
      </c>
      <c r="AL107" s="39">
        <v>2.2400000000000002</v>
      </c>
      <c r="AM107" s="39">
        <v>4.82</v>
      </c>
      <c r="AN107" s="39">
        <v>6.03</v>
      </c>
      <c r="AO107" s="39">
        <v>5.05</v>
      </c>
      <c r="AP107" s="39">
        <v>3.3</v>
      </c>
      <c r="AQ107" s="39">
        <v>3.41</v>
      </c>
      <c r="AR107" s="39">
        <v>1.58</v>
      </c>
      <c r="AS107" s="52"/>
      <c r="AT107" s="52"/>
      <c r="AU107" s="52"/>
      <c r="AV107" s="52"/>
      <c r="AW107" s="52"/>
      <c r="AX107" s="52"/>
      <c r="AY107" s="52"/>
      <c r="AZ107" s="52"/>
    </row>
    <row r="108" spans="1:68">
      <c r="A108" s="12"/>
      <c r="B108" s="12"/>
      <c r="C108" s="8" t="s">
        <v>172</v>
      </c>
      <c r="D108" s="8"/>
      <c r="E108" s="34" t="s">
        <v>92</v>
      </c>
      <c r="F108" s="39" t="s">
        <v>159</v>
      </c>
      <c r="G108" s="39">
        <v>0</v>
      </c>
      <c r="H108" s="39">
        <v>0</v>
      </c>
      <c r="I108" s="39">
        <v>0</v>
      </c>
      <c r="J108" s="39">
        <v>0</v>
      </c>
      <c r="K108" s="39">
        <v>0</v>
      </c>
      <c r="L108" s="39">
        <v>0</v>
      </c>
      <c r="M108" s="39">
        <v>0</v>
      </c>
      <c r="N108" s="39">
        <v>0</v>
      </c>
      <c r="O108" s="39">
        <v>0</v>
      </c>
      <c r="P108" s="39">
        <v>0</v>
      </c>
      <c r="Q108" s="39">
        <v>0</v>
      </c>
      <c r="R108" s="39">
        <v>0</v>
      </c>
      <c r="S108" s="39">
        <v>0</v>
      </c>
      <c r="T108" s="39">
        <v>0</v>
      </c>
      <c r="U108" s="39">
        <v>0</v>
      </c>
      <c r="V108" s="39">
        <v>0</v>
      </c>
      <c r="W108" s="39">
        <v>0</v>
      </c>
      <c r="X108" s="39">
        <v>0</v>
      </c>
      <c r="Y108" s="39">
        <v>0</v>
      </c>
      <c r="Z108" s="39">
        <v>0</v>
      </c>
      <c r="AA108" s="39">
        <v>0</v>
      </c>
      <c r="AB108" s="39">
        <v>0</v>
      </c>
      <c r="AC108" s="39">
        <v>0</v>
      </c>
      <c r="AD108" s="39">
        <v>0</v>
      </c>
      <c r="AE108" s="39">
        <v>0</v>
      </c>
      <c r="AF108" s="39">
        <v>0</v>
      </c>
      <c r="AG108" s="39">
        <v>0</v>
      </c>
      <c r="AH108" s="39">
        <v>0</v>
      </c>
      <c r="AI108" s="39">
        <v>0</v>
      </c>
      <c r="AJ108" s="39">
        <v>0</v>
      </c>
      <c r="AK108" s="39">
        <v>0</v>
      </c>
      <c r="AL108" s="39">
        <v>0</v>
      </c>
      <c r="AM108" s="39">
        <v>0</v>
      </c>
      <c r="AN108" s="39">
        <v>0</v>
      </c>
      <c r="AO108" s="39">
        <v>0</v>
      </c>
      <c r="AP108" s="39">
        <v>0</v>
      </c>
      <c r="AQ108" s="39">
        <v>0</v>
      </c>
      <c r="AR108" s="39">
        <v>0</v>
      </c>
      <c r="AS108" s="52"/>
      <c r="AT108" s="52"/>
      <c r="AU108" s="52"/>
      <c r="AV108" s="52"/>
      <c r="AW108" s="52"/>
      <c r="AX108" s="52"/>
      <c r="AY108" s="52"/>
      <c r="AZ108" s="52"/>
    </row>
    <row r="109" spans="1:68">
      <c r="A109" s="40"/>
      <c r="B109" s="12"/>
      <c r="C109" s="8" t="s">
        <v>173</v>
      </c>
      <c r="D109" s="8"/>
      <c r="E109" s="34" t="s">
        <v>92</v>
      </c>
      <c r="F109" s="39" t="s">
        <v>159</v>
      </c>
      <c r="G109" s="39">
        <v>0</v>
      </c>
      <c r="H109" s="39">
        <v>0</v>
      </c>
      <c r="I109" s="39">
        <v>0</v>
      </c>
      <c r="J109" s="39">
        <v>0</v>
      </c>
      <c r="K109" s="39">
        <v>0</v>
      </c>
      <c r="L109" s="39">
        <v>0</v>
      </c>
      <c r="M109" s="39">
        <v>0</v>
      </c>
      <c r="N109" s="39">
        <v>0</v>
      </c>
      <c r="O109" s="39">
        <v>0</v>
      </c>
      <c r="P109" s="39">
        <v>0</v>
      </c>
      <c r="Q109" s="39">
        <v>0</v>
      </c>
      <c r="R109" s="39">
        <v>0</v>
      </c>
      <c r="S109" s="39">
        <v>0</v>
      </c>
      <c r="T109" s="39">
        <v>0</v>
      </c>
      <c r="U109" s="39">
        <v>0</v>
      </c>
      <c r="V109" s="39">
        <v>0</v>
      </c>
      <c r="W109" s="39">
        <v>0</v>
      </c>
      <c r="X109" s="39">
        <v>0</v>
      </c>
      <c r="Y109" s="39">
        <v>0</v>
      </c>
      <c r="Z109" s="39">
        <v>0</v>
      </c>
      <c r="AA109" s="39">
        <v>0</v>
      </c>
      <c r="AB109" s="39">
        <v>0</v>
      </c>
      <c r="AC109" s="39">
        <v>0</v>
      </c>
      <c r="AD109" s="39">
        <v>0</v>
      </c>
      <c r="AE109" s="39">
        <v>0</v>
      </c>
      <c r="AF109" s="39">
        <v>0</v>
      </c>
      <c r="AG109" s="39">
        <v>0</v>
      </c>
      <c r="AH109" s="39">
        <v>0</v>
      </c>
      <c r="AI109" s="39">
        <v>0</v>
      </c>
      <c r="AJ109" s="39">
        <v>0</v>
      </c>
      <c r="AK109" s="39">
        <v>0</v>
      </c>
      <c r="AL109" s="39">
        <v>0</v>
      </c>
      <c r="AM109" s="39">
        <v>0</v>
      </c>
      <c r="AN109" s="39">
        <v>0</v>
      </c>
      <c r="AO109" s="39">
        <v>0</v>
      </c>
      <c r="AP109" s="39">
        <v>0</v>
      </c>
      <c r="AQ109" s="39">
        <v>0</v>
      </c>
      <c r="AR109" s="39">
        <v>0</v>
      </c>
      <c r="AS109" s="52"/>
      <c r="AT109" s="52"/>
      <c r="AU109" s="52"/>
      <c r="AV109" s="52"/>
      <c r="AW109" s="52"/>
      <c r="AX109" s="52"/>
      <c r="AY109" s="52"/>
      <c r="AZ109" s="52"/>
    </row>
    <row r="110" spans="1:68">
      <c r="A110" s="40"/>
      <c r="B110" s="12"/>
      <c r="C110" s="8" t="s">
        <v>174</v>
      </c>
      <c r="D110" s="8"/>
      <c r="E110" s="34" t="s">
        <v>92</v>
      </c>
      <c r="F110" s="39" t="s">
        <v>159</v>
      </c>
      <c r="G110" s="39">
        <v>0</v>
      </c>
      <c r="H110" s="39">
        <v>0</v>
      </c>
      <c r="I110" s="39">
        <v>0</v>
      </c>
      <c r="J110" s="39">
        <v>0</v>
      </c>
      <c r="K110" s="39">
        <v>1.19</v>
      </c>
      <c r="L110" s="39">
        <v>1.29</v>
      </c>
      <c r="M110" s="39">
        <v>0.05</v>
      </c>
      <c r="N110" s="39">
        <v>0.01</v>
      </c>
      <c r="O110" s="39">
        <v>0</v>
      </c>
      <c r="P110" s="39">
        <v>7.0000000000000007E-2</v>
      </c>
      <c r="Q110" s="39">
        <v>0</v>
      </c>
      <c r="R110" s="39">
        <v>0</v>
      </c>
      <c r="S110" s="39">
        <v>0.3</v>
      </c>
      <c r="T110" s="39">
        <v>1.31</v>
      </c>
      <c r="U110" s="39">
        <v>0</v>
      </c>
      <c r="V110" s="39">
        <v>0</v>
      </c>
      <c r="W110" s="39">
        <v>0</v>
      </c>
      <c r="X110" s="39">
        <v>0</v>
      </c>
      <c r="Y110" s="39">
        <v>0</v>
      </c>
      <c r="Z110" s="39">
        <v>0</v>
      </c>
      <c r="AA110" s="39">
        <v>0</v>
      </c>
      <c r="AB110" s="39">
        <v>0</v>
      </c>
      <c r="AC110" s="39">
        <v>0</v>
      </c>
      <c r="AD110" s="39">
        <v>0</v>
      </c>
      <c r="AE110" s="39">
        <v>0</v>
      </c>
      <c r="AF110" s="39">
        <v>0</v>
      </c>
      <c r="AG110" s="39">
        <v>0</v>
      </c>
      <c r="AH110" s="39">
        <v>0</v>
      </c>
      <c r="AI110" s="39">
        <v>0</v>
      </c>
      <c r="AJ110" s="39">
        <v>0</v>
      </c>
      <c r="AK110" s="39">
        <v>0</v>
      </c>
      <c r="AL110" s="39">
        <v>0</v>
      </c>
      <c r="AM110" s="39">
        <v>0</v>
      </c>
      <c r="AN110" s="39">
        <v>0</v>
      </c>
      <c r="AO110" s="39">
        <v>0</v>
      </c>
      <c r="AP110" s="39">
        <v>0</v>
      </c>
      <c r="AQ110" s="39">
        <v>0</v>
      </c>
      <c r="AR110" s="39">
        <v>0</v>
      </c>
      <c r="AS110" s="52"/>
      <c r="AT110" s="52"/>
      <c r="AU110" s="52"/>
      <c r="AV110" s="52"/>
      <c r="AW110" s="52"/>
      <c r="AX110" s="52"/>
      <c r="AY110" s="52"/>
      <c r="AZ110" s="52"/>
    </row>
    <row r="111" spans="1:68">
      <c r="A111" s="40"/>
      <c r="B111" s="12"/>
      <c r="C111" s="8" t="s">
        <v>163</v>
      </c>
      <c r="D111" s="8"/>
      <c r="E111" s="34" t="s">
        <v>92</v>
      </c>
      <c r="F111" s="39" t="s">
        <v>159</v>
      </c>
      <c r="G111" s="39">
        <v>0</v>
      </c>
      <c r="H111" s="39">
        <v>0</v>
      </c>
      <c r="I111" s="39">
        <v>0</v>
      </c>
      <c r="J111" s="39">
        <v>0</v>
      </c>
      <c r="K111" s="39">
        <v>0</v>
      </c>
      <c r="L111" s="39">
        <v>0</v>
      </c>
      <c r="M111" s="39">
        <v>0</v>
      </c>
      <c r="N111" s="39">
        <v>0</v>
      </c>
      <c r="O111" s="39">
        <v>0</v>
      </c>
      <c r="P111" s="39">
        <v>0</v>
      </c>
      <c r="Q111" s="39">
        <v>0</v>
      </c>
      <c r="R111" s="39">
        <v>3</v>
      </c>
      <c r="S111" s="39">
        <v>7.66</v>
      </c>
      <c r="T111" s="39">
        <v>6.48</v>
      </c>
      <c r="U111" s="39">
        <v>4.99</v>
      </c>
      <c r="V111" s="39">
        <v>2.99</v>
      </c>
      <c r="W111" s="39">
        <v>4.0599999999999996</v>
      </c>
      <c r="X111" s="39">
        <v>6.02</v>
      </c>
      <c r="Y111" s="39">
        <v>6.61</v>
      </c>
      <c r="Z111" s="39">
        <v>4.54</v>
      </c>
      <c r="AA111" s="39">
        <v>4.21</v>
      </c>
      <c r="AB111" s="39">
        <v>3.06</v>
      </c>
      <c r="AC111" s="39">
        <v>3.85</v>
      </c>
      <c r="AD111" s="39">
        <v>2.67</v>
      </c>
      <c r="AE111" s="39">
        <v>1.36</v>
      </c>
      <c r="AF111" s="39">
        <v>0.43</v>
      </c>
      <c r="AG111" s="39">
        <v>0.26</v>
      </c>
      <c r="AH111" s="39">
        <v>0.62</v>
      </c>
      <c r="AI111" s="39">
        <v>0.73</v>
      </c>
      <c r="AJ111" s="39">
        <v>1.26</v>
      </c>
      <c r="AK111" s="39">
        <v>0.9</v>
      </c>
      <c r="AL111" s="39">
        <v>1.88</v>
      </c>
      <c r="AM111" s="39">
        <v>2.54</v>
      </c>
      <c r="AN111" s="39">
        <v>3.58</v>
      </c>
      <c r="AO111" s="39">
        <v>4.41</v>
      </c>
      <c r="AP111" s="39">
        <v>5.4</v>
      </c>
      <c r="AQ111" s="39">
        <v>4.3899999999999997</v>
      </c>
      <c r="AR111" s="39">
        <v>1.94</v>
      </c>
      <c r="AS111" s="52"/>
      <c r="AT111" s="52"/>
      <c r="AU111" s="52"/>
      <c r="AV111" s="52"/>
      <c r="AW111" s="52"/>
      <c r="AX111" s="52"/>
      <c r="AY111" s="52"/>
      <c r="AZ111" s="52"/>
    </row>
    <row r="112" spans="1:68">
      <c r="A112" s="40"/>
      <c r="B112" s="12"/>
      <c r="C112" s="8" t="s">
        <v>175</v>
      </c>
      <c r="D112" s="8"/>
      <c r="E112" s="34" t="s">
        <v>92</v>
      </c>
      <c r="F112" s="39" t="s">
        <v>159</v>
      </c>
      <c r="G112" s="39">
        <v>0</v>
      </c>
      <c r="H112" s="39">
        <v>0</v>
      </c>
      <c r="I112" s="39">
        <v>0</v>
      </c>
      <c r="J112" s="39">
        <v>0</v>
      </c>
      <c r="K112" s="39">
        <v>0</v>
      </c>
      <c r="L112" s="39">
        <v>0</v>
      </c>
      <c r="M112" s="39">
        <v>0</v>
      </c>
      <c r="N112" s="39">
        <v>0</v>
      </c>
      <c r="O112" s="39">
        <v>0</v>
      </c>
      <c r="P112" s="39">
        <v>0</v>
      </c>
      <c r="Q112" s="39">
        <v>0</v>
      </c>
      <c r="R112" s="39">
        <v>0</v>
      </c>
      <c r="S112" s="39">
        <v>0</v>
      </c>
      <c r="T112" s="39">
        <v>0</v>
      </c>
      <c r="U112" s="39">
        <v>0</v>
      </c>
      <c r="V112" s="39">
        <v>0</v>
      </c>
      <c r="W112" s="39">
        <v>0</v>
      </c>
      <c r="X112" s="39">
        <v>0</v>
      </c>
      <c r="Y112" s="39">
        <v>0.14000000000000001</v>
      </c>
      <c r="Z112" s="39">
        <v>0.14000000000000001</v>
      </c>
      <c r="AA112" s="39">
        <v>0.14000000000000001</v>
      </c>
      <c r="AB112" s="39">
        <v>0.14000000000000001</v>
      </c>
      <c r="AC112" s="39">
        <v>0.14000000000000001</v>
      </c>
      <c r="AD112" s="39">
        <v>0.2</v>
      </c>
      <c r="AE112" s="39">
        <v>0.2</v>
      </c>
      <c r="AF112" s="39">
        <v>0.2</v>
      </c>
      <c r="AG112" s="39">
        <v>0.2</v>
      </c>
      <c r="AH112" s="39">
        <v>0.2</v>
      </c>
      <c r="AI112" s="39">
        <v>0.18</v>
      </c>
      <c r="AJ112" s="39">
        <v>0.18</v>
      </c>
      <c r="AK112" s="39">
        <v>0.18</v>
      </c>
      <c r="AL112" s="39">
        <v>0.18</v>
      </c>
      <c r="AM112" s="39">
        <v>0.18</v>
      </c>
      <c r="AN112" s="39">
        <v>0.1</v>
      </c>
      <c r="AO112" s="39">
        <v>0</v>
      </c>
      <c r="AP112" s="39">
        <v>0</v>
      </c>
      <c r="AQ112" s="39">
        <v>0</v>
      </c>
      <c r="AR112" s="39">
        <v>0</v>
      </c>
      <c r="AS112" s="52"/>
      <c r="AT112" s="52"/>
      <c r="AU112" s="52"/>
      <c r="AV112" s="52"/>
      <c r="AW112" s="52"/>
      <c r="AX112" s="52"/>
      <c r="AY112" s="52"/>
      <c r="AZ112" s="52"/>
    </row>
    <row r="113" spans="1:68">
      <c r="A113" s="40"/>
      <c r="B113" s="12"/>
      <c r="C113" s="8" t="s">
        <v>176</v>
      </c>
      <c r="D113" s="8"/>
      <c r="E113" s="34" t="s">
        <v>92</v>
      </c>
      <c r="F113" s="39" t="s">
        <v>159</v>
      </c>
      <c r="G113" s="39">
        <v>0</v>
      </c>
      <c r="H113" s="39">
        <v>0</v>
      </c>
      <c r="I113" s="39">
        <v>0</v>
      </c>
      <c r="J113" s="39">
        <v>0</v>
      </c>
      <c r="K113" s="39">
        <v>0</v>
      </c>
      <c r="L113" s="39">
        <v>0</v>
      </c>
      <c r="M113" s="39">
        <v>0</v>
      </c>
      <c r="N113" s="39">
        <v>0</v>
      </c>
      <c r="O113" s="39">
        <v>0</v>
      </c>
      <c r="P113" s="39">
        <v>0</v>
      </c>
      <c r="Q113" s="39">
        <v>0</v>
      </c>
      <c r="R113" s="39">
        <v>0</v>
      </c>
      <c r="S113" s="39">
        <v>0</v>
      </c>
      <c r="T113" s="39">
        <v>0</v>
      </c>
      <c r="U113" s="39">
        <v>0</v>
      </c>
      <c r="V113" s="39">
        <v>0</v>
      </c>
      <c r="W113" s="39">
        <v>0</v>
      </c>
      <c r="X113" s="39">
        <v>0</v>
      </c>
      <c r="Y113" s="39">
        <v>0</v>
      </c>
      <c r="Z113" s="39">
        <v>0</v>
      </c>
      <c r="AA113" s="39">
        <v>0</v>
      </c>
      <c r="AB113" s="39">
        <v>0</v>
      </c>
      <c r="AC113" s="39">
        <v>0</v>
      </c>
      <c r="AD113" s="39">
        <v>0</v>
      </c>
      <c r="AE113" s="39">
        <v>0</v>
      </c>
      <c r="AF113" s="39">
        <v>0</v>
      </c>
      <c r="AG113" s="39">
        <v>0</v>
      </c>
      <c r="AH113" s="39">
        <v>0</v>
      </c>
      <c r="AI113" s="39">
        <v>0</v>
      </c>
      <c r="AJ113" s="39">
        <v>0</v>
      </c>
      <c r="AK113" s="39">
        <v>0</v>
      </c>
      <c r="AL113" s="39">
        <v>0</v>
      </c>
      <c r="AM113" s="39">
        <v>0</v>
      </c>
      <c r="AN113" s="39">
        <v>0</v>
      </c>
      <c r="AO113" s="39">
        <v>0</v>
      </c>
      <c r="AP113" s="39">
        <v>0</v>
      </c>
      <c r="AQ113" s="39">
        <v>0</v>
      </c>
      <c r="AR113" s="39">
        <v>0</v>
      </c>
      <c r="AS113" s="52"/>
      <c r="AT113" s="52"/>
      <c r="AU113" s="52"/>
      <c r="AV113" s="52"/>
      <c r="AW113" s="52"/>
      <c r="AX113" s="52"/>
      <c r="AY113" s="52"/>
      <c r="AZ113" s="52"/>
    </row>
    <row r="114" spans="1:68">
      <c r="A114" s="40"/>
      <c r="B114" s="12"/>
      <c r="C114" s="8" t="s">
        <v>177</v>
      </c>
      <c r="D114" s="8"/>
      <c r="E114" s="34" t="s">
        <v>92</v>
      </c>
      <c r="F114" s="39" t="s">
        <v>159</v>
      </c>
      <c r="G114" s="39">
        <v>0</v>
      </c>
      <c r="H114" s="39">
        <v>0</v>
      </c>
      <c r="I114" s="39">
        <v>0</v>
      </c>
      <c r="J114" s="39">
        <v>0</v>
      </c>
      <c r="K114" s="39">
        <v>0</v>
      </c>
      <c r="L114" s="39">
        <v>0</v>
      </c>
      <c r="M114" s="39">
        <v>0</v>
      </c>
      <c r="N114" s="39">
        <v>0</v>
      </c>
      <c r="O114" s="39">
        <v>0</v>
      </c>
      <c r="P114" s="39">
        <v>0</v>
      </c>
      <c r="Q114" s="39">
        <v>0</v>
      </c>
      <c r="R114" s="39">
        <v>0</v>
      </c>
      <c r="S114" s="39">
        <v>0</v>
      </c>
      <c r="T114" s="39">
        <v>0</v>
      </c>
      <c r="U114" s="39">
        <v>0</v>
      </c>
      <c r="V114" s="39">
        <v>0</v>
      </c>
      <c r="W114" s="39">
        <v>0</v>
      </c>
      <c r="X114" s="39">
        <v>0</v>
      </c>
      <c r="Y114" s="39">
        <v>0</v>
      </c>
      <c r="Z114" s="39">
        <v>0</v>
      </c>
      <c r="AA114" s="39">
        <v>0</v>
      </c>
      <c r="AB114" s="39">
        <v>0</v>
      </c>
      <c r="AC114" s="39">
        <v>0</v>
      </c>
      <c r="AD114" s="39">
        <v>0</v>
      </c>
      <c r="AE114" s="39">
        <v>0</v>
      </c>
      <c r="AF114" s="39">
        <v>0</v>
      </c>
      <c r="AG114" s="39">
        <v>0</v>
      </c>
      <c r="AH114" s="39">
        <v>0</v>
      </c>
      <c r="AI114" s="39">
        <v>0</v>
      </c>
      <c r="AJ114" s="39">
        <v>0</v>
      </c>
      <c r="AK114" s="39">
        <v>0</v>
      </c>
      <c r="AL114" s="39">
        <v>0</v>
      </c>
      <c r="AM114" s="39">
        <v>0</v>
      </c>
      <c r="AN114" s="39">
        <v>0</v>
      </c>
      <c r="AO114" s="39">
        <v>0</v>
      </c>
      <c r="AP114" s="39">
        <v>0</v>
      </c>
      <c r="AQ114" s="39">
        <v>0</v>
      </c>
      <c r="AR114" s="39">
        <v>0</v>
      </c>
      <c r="AS114" s="52"/>
      <c r="AT114" s="52"/>
      <c r="AU114" s="52"/>
      <c r="AV114" s="52"/>
      <c r="AW114" s="52"/>
      <c r="AX114" s="52"/>
      <c r="AY114" s="52"/>
      <c r="AZ114" s="52"/>
    </row>
    <row r="115" spans="1:68">
      <c r="A115" s="40"/>
      <c r="B115" s="12"/>
      <c r="C115" s="8" t="s">
        <v>178</v>
      </c>
      <c r="D115" s="8"/>
      <c r="E115" s="34" t="s">
        <v>92</v>
      </c>
      <c r="F115" s="39" t="s">
        <v>159</v>
      </c>
      <c r="G115" s="39">
        <v>0.71</v>
      </c>
      <c r="H115" s="39">
        <v>1.1100000000000001</v>
      </c>
      <c r="I115" s="39">
        <v>0.92</v>
      </c>
      <c r="J115" s="39">
        <v>3.78</v>
      </c>
      <c r="K115" s="39">
        <v>0.1</v>
      </c>
      <c r="L115" s="39">
        <v>2.78</v>
      </c>
      <c r="M115" s="39">
        <v>1.66</v>
      </c>
      <c r="N115" s="39">
        <v>2.65</v>
      </c>
      <c r="O115" s="39">
        <v>2.35</v>
      </c>
      <c r="P115" s="39">
        <v>0</v>
      </c>
      <c r="Q115" s="39">
        <v>0</v>
      </c>
      <c r="R115" s="39">
        <v>1.42</v>
      </c>
      <c r="S115" s="39">
        <v>0.7</v>
      </c>
      <c r="T115" s="39">
        <v>0</v>
      </c>
      <c r="U115" s="39">
        <v>0</v>
      </c>
      <c r="V115" s="39">
        <v>0</v>
      </c>
      <c r="W115" s="39">
        <v>0.84</v>
      </c>
      <c r="X115" s="39">
        <v>2.62</v>
      </c>
      <c r="Y115" s="39">
        <v>1.32</v>
      </c>
      <c r="Z115" s="39">
        <v>3.59</v>
      </c>
      <c r="AA115" s="39">
        <v>0</v>
      </c>
      <c r="AB115" s="39">
        <v>0</v>
      </c>
      <c r="AC115" s="39">
        <v>0</v>
      </c>
      <c r="AD115" s="39">
        <v>1.18</v>
      </c>
      <c r="AE115" s="39">
        <v>0</v>
      </c>
      <c r="AF115" s="39">
        <v>0.91</v>
      </c>
      <c r="AG115" s="39">
        <v>0</v>
      </c>
      <c r="AH115" s="39">
        <v>0.37</v>
      </c>
      <c r="AI115" s="39">
        <v>0</v>
      </c>
      <c r="AJ115" s="39">
        <v>0</v>
      </c>
      <c r="AK115" s="39">
        <v>0</v>
      </c>
      <c r="AL115" s="39">
        <v>0.84</v>
      </c>
      <c r="AM115" s="39">
        <v>0</v>
      </c>
      <c r="AN115" s="39">
        <v>0</v>
      </c>
      <c r="AO115" s="39">
        <v>0</v>
      </c>
      <c r="AP115" s="39">
        <v>0</v>
      </c>
      <c r="AQ115" s="39">
        <v>0</v>
      </c>
      <c r="AR115" s="39">
        <v>0</v>
      </c>
      <c r="AS115" s="52"/>
      <c r="AT115" s="52"/>
      <c r="AU115" s="52"/>
      <c r="AV115" s="52"/>
      <c r="AW115" s="52"/>
      <c r="AX115" s="52"/>
      <c r="AY115" s="52"/>
      <c r="AZ115" s="52"/>
    </row>
    <row r="116" spans="1:68">
      <c r="A116" s="40"/>
      <c r="B116" s="12"/>
      <c r="C116" s="8" t="s">
        <v>179</v>
      </c>
      <c r="D116" s="8"/>
      <c r="E116" s="34" t="s">
        <v>92</v>
      </c>
      <c r="F116" s="39" t="s">
        <v>159</v>
      </c>
      <c r="G116" s="39">
        <v>2.72</v>
      </c>
      <c r="H116" s="39">
        <v>0</v>
      </c>
      <c r="I116" s="39">
        <v>1.54</v>
      </c>
      <c r="J116" s="39">
        <v>0</v>
      </c>
      <c r="K116" s="39">
        <v>0</v>
      </c>
      <c r="L116" s="39">
        <v>0</v>
      </c>
      <c r="M116" s="39">
        <v>0</v>
      </c>
      <c r="N116" s="39">
        <v>0</v>
      </c>
      <c r="O116" s="39">
        <v>0</v>
      </c>
      <c r="P116" s="39">
        <v>0</v>
      </c>
      <c r="Q116" s="39">
        <v>0</v>
      </c>
      <c r="R116" s="39">
        <v>0</v>
      </c>
      <c r="S116" s="39">
        <v>0</v>
      </c>
      <c r="T116" s="39">
        <v>0</v>
      </c>
      <c r="U116" s="39">
        <v>0</v>
      </c>
      <c r="V116" s="39">
        <v>0</v>
      </c>
      <c r="W116" s="39">
        <v>0</v>
      </c>
      <c r="X116" s="39">
        <v>0</v>
      </c>
      <c r="Y116" s="39">
        <v>0</v>
      </c>
      <c r="Z116" s="39">
        <v>0</v>
      </c>
      <c r="AA116" s="39">
        <v>0</v>
      </c>
      <c r="AB116" s="39">
        <v>0</v>
      </c>
      <c r="AC116" s="39">
        <v>0</v>
      </c>
      <c r="AD116" s="39">
        <v>0</v>
      </c>
      <c r="AE116" s="39">
        <v>0</v>
      </c>
      <c r="AF116" s="39">
        <v>0</v>
      </c>
      <c r="AG116" s="39">
        <v>0</v>
      </c>
      <c r="AH116" s="39">
        <v>0</v>
      </c>
      <c r="AI116" s="39">
        <v>0</v>
      </c>
      <c r="AJ116" s="39">
        <v>0</v>
      </c>
      <c r="AK116" s="39">
        <v>0</v>
      </c>
      <c r="AL116" s="39">
        <v>0</v>
      </c>
      <c r="AM116" s="39">
        <v>0</v>
      </c>
      <c r="AN116" s="39">
        <v>0</v>
      </c>
      <c r="AO116" s="39">
        <v>0</v>
      </c>
      <c r="AP116" s="39">
        <v>0</v>
      </c>
      <c r="AQ116" s="39">
        <v>0</v>
      </c>
      <c r="AR116" s="39">
        <v>0</v>
      </c>
      <c r="AS116" s="52"/>
      <c r="AT116" s="52"/>
      <c r="AU116" s="52"/>
      <c r="AV116" s="52"/>
      <c r="AW116" s="52"/>
      <c r="AX116" s="52"/>
      <c r="AY116" s="52"/>
      <c r="AZ116" s="52"/>
    </row>
    <row r="117" spans="1:68">
      <c r="A117" s="40"/>
      <c r="B117" s="12"/>
      <c r="C117" s="8" t="s">
        <v>180</v>
      </c>
      <c r="D117" s="8"/>
      <c r="E117" s="34" t="s">
        <v>92</v>
      </c>
      <c r="F117" s="39" t="s">
        <v>159</v>
      </c>
      <c r="G117" s="39">
        <v>1.06</v>
      </c>
      <c r="H117" s="39">
        <v>1.21</v>
      </c>
      <c r="I117" s="39">
        <v>1.21</v>
      </c>
      <c r="J117" s="39">
        <v>0</v>
      </c>
      <c r="K117" s="39">
        <v>1.22</v>
      </c>
      <c r="L117" s="39">
        <v>1.22</v>
      </c>
      <c r="M117" s="39">
        <v>0</v>
      </c>
      <c r="N117" s="39">
        <v>0</v>
      </c>
      <c r="O117" s="39">
        <v>0</v>
      </c>
      <c r="P117" s="39">
        <v>0</v>
      </c>
      <c r="Q117" s="39">
        <v>0</v>
      </c>
      <c r="R117" s="39">
        <v>0</v>
      </c>
      <c r="S117" s="39">
        <v>0</v>
      </c>
      <c r="T117" s="39">
        <v>0</v>
      </c>
      <c r="U117" s="39">
        <v>0</v>
      </c>
      <c r="V117" s="39">
        <v>0</v>
      </c>
      <c r="W117" s="39">
        <v>0</v>
      </c>
      <c r="X117" s="39">
        <v>0</v>
      </c>
      <c r="Y117" s="39">
        <v>0</v>
      </c>
      <c r="Z117" s="39">
        <v>0</v>
      </c>
      <c r="AA117" s="39">
        <v>0</v>
      </c>
      <c r="AB117" s="39">
        <v>0</v>
      </c>
      <c r="AC117" s="39">
        <v>0</v>
      </c>
      <c r="AD117" s="39">
        <v>0</v>
      </c>
      <c r="AE117" s="39">
        <v>0</v>
      </c>
      <c r="AF117" s="39">
        <v>0</v>
      </c>
      <c r="AG117" s="39">
        <v>0</v>
      </c>
      <c r="AH117" s="39">
        <v>0</v>
      </c>
      <c r="AI117" s="39">
        <v>0</v>
      </c>
      <c r="AJ117" s="39">
        <v>0</v>
      </c>
      <c r="AK117" s="39">
        <v>0</v>
      </c>
      <c r="AL117" s="39">
        <v>0</v>
      </c>
      <c r="AM117" s="39">
        <v>1.23</v>
      </c>
      <c r="AN117" s="39">
        <v>0</v>
      </c>
      <c r="AO117" s="39">
        <v>0</v>
      </c>
      <c r="AP117" s="39">
        <v>0</v>
      </c>
      <c r="AQ117" s="39">
        <v>0</v>
      </c>
      <c r="AR117" s="39">
        <v>0</v>
      </c>
      <c r="AS117" s="52"/>
      <c r="AT117" s="52"/>
      <c r="AU117" s="52"/>
      <c r="AV117" s="52"/>
      <c r="AW117" s="52"/>
      <c r="AX117" s="52"/>
      <c r="AY117" s="52"/>
      <c r="AZ117" s="52"/>
    </row>
    <row r="118" spans="1:68">
      <c r="A118" s="12"/>
      <c r="B118" s="37" t="s">
        <v>181</v>
      </c>
    </row>
    <row r="119" spans="1:68">
      <c r="A119" s="12"/>
      <c r="C119" s="8"/>
      <c r="D119" s="8"/>
      <c r="E119" s="8"/>
      <c r="F119" s="43"/>
      <c r="G119" s="43"/>
      <c r="H119" s="43"/>
      <c r="I119" s="43"/>
      <c r="J119" s="43"/>
      <c r="K119" s="43"/>
      <c r="L119" s="43"/>
      <c r="M119" s="43"/>
      <c r="N119" s="43"/>
      <c r="O119" s="43"/>
      <c r="P119" s="43"/>
      <c r="Q119" s="43"/>
      <c r="R119" s="43"/>
      <c r="S119" s="43"/>
      <c r="T119" s="43"/>
      <c r="U119" s="43"/>
      <c r="V119" s="43"/>
      <c r="W119" s="43"/>
      <c r="X119" s="43"/>
      <c r="Y119" s="43"/>
      <c r="Z119" s="43"/>
      <c r="AA119" s="43"/>
      <c r="AB119" s="43"/>
      <c r="AC119" s="43"/>
      <c r="AD119" s="43"/>
      <c r="AE119" s="43"/>
      <c r="AF119" s="43"/>
      <c r="AG119" s="43"/>
      <c r="AH119" s="43"/>
      <c r="AI119" s="43"/>
      <c r="AJ119" s="43"/>
      <c r="AK119" s="43"/>
      <c r="AL119" s="43"/>
      <c r="AM119" s="43"/>
      <c r="AN119" s="43"/>
      <c r="AO119" s="43"/>
      <c r="AP119" s="43"/>
      <c r="AQ119" s="43"/>
      <c r="AR119" s="43"/>
    </row>
    <row r="120" spans="1:68">
      <c r="A120" s="32"/>
      <c r="B120" s="32"/>
      <c r="C120" s="32" t="s">
        <v>164</v>
      </c>
      <c r="D120" s="32"/>
      <c r="E120" s="32" t="s">
        <v>51</v>
      </c>
      <c r="F120" s="33">
        <v>2022</v>
      </c>
      <c r="G120" s="33">
        <v>2023</v>
      </c>
      <c r="H120" s="33">
        <v>2024</v>
      </c>
      <c r="I120" s="33">
        <v>2025</v>
      </c>
      <c r="J120" s="33">
        <v>2026</v>
      </c>
      <c r="K120" s="33">
        <v>2027</v>
      </c>
      <c r="L120" s="33">
        <v>2028</v>
      </c>
      <c r="M120" s="33">
        <v>2029</v>
      </c>
      <c r="N120" s="33">
        <v>2030</v>
      </c>
      <c r="O120" s="33">
        <v>2031</v>
      </c>
      <c r="P120" s="33">
        <v>2032</v>
      </c>
      <c r="Q120" s="33">
        <v>2033</v>
      </c>
      <c r="R120" s="33">
        <v>2034</v>
      </c>
      <c r="S120" s="33">
        <v>2035</v>
      </c>
      <c r="T120" s="33">
        <v>2036</v>
      </c>
      <c r="U120" s="33">
        <v>2037</v>
      </c>
      <c r="V120" s="33">
        <v>2038</v>
      </c>
      <c r="W120" s="33">
        <v>2039</v>
      </c>
      <c r="X120" s="33">
        <v>2040</v>
      </c>
      <c r="Y120" s="33">
        <v>2041</v>
      </c>
      <c r="Z120" s="33">
        <v>2042</v>
      </c>
      <c r="AA120" s="33">
        <v>2043</v>
      </c>
      <c r="AB120" s="33">
        <v>2044</v>
      </c>
      <c r="AC120" s="33">
        <v>2045</v>
      </c>
      <c r="AD120" s="33">
        <v>2046</v>
      </c>
      <c r="AE120" s="33">
        <v>2047</v>
      </c>
      <c r="AF120" s="33">
        <v>2048</v>
      </c>
      <c r="AG120" s="33">
        <v>2049</v>
      </c>
      <c r="AH120" s="33">
        <v>2050</v>
      </c>
      <c r="AI120" s="33">
        <v>2051</v>
      </c>
      <c r="AJ120" s="33">
        <v>2052</v>
      </c>
      <c r="AK120" s="33">
        <v>2053</v>
      </c>
      <c r="AL120" s="33">
        <v>2054</v>
      </c>
      <c r="AM120" s="33">
        <v>2055</v>
      </c>
      <c r="AN120" s="33">
        <v>2056</v>
      </c>
      <c r="AO120" s="33">
        <v>2057</v>
      </c>
      <c r="AP120" s="33">
        <v>2058</v>
      </c>
      <c r="AQ120" s="33">
        <v>2059</v>
      </c>
      <c r="AR120" s="33">
        <v>2060</v>
      </c>
    </row>
    <row r="121" spans="1:68">
      <c r="A121" s="12"/>
      <c r="B121" s="12" t="s">
        <v>184</v>
      </c>
      <c r="C121" s="8" t="s" cm="1">
        <v>166</v>
      </c>
      <c r="D121" s="8"/>
      <c r="E121" s="34" t="s">
        <v>96</v>
      </c>
      <c r="F121" s="39">
        <v>40.49</v>
      </c>
      <c r="G121" s="39">
        <v>36.75</v>
      </c>
      <c r="H121" s="39">
        <v>43.98</v>
      </c>
      <c r="I121" s="39">
        <v>54.66</v>
      </c>
      <c r="J121" s="39">
        <v>53.66</v>
      </c>
      <c r="K121" s="39">
        <v>51.11</v>
      </c>
      <c r="L121" s="39">
        <v>47.84</v>
      </c>
      <c r="M121" s="39">
        <v>39.229999999999997</v>
      </c>
      <c r="N121" s="39">
        <v>35.76</v>
      </c>
      <c r="O121" s="39">
        <v>31.72</v>
      </c>
      <c r="P121" s="39">
        <v>26.86</v>
      </c>
      <c r="Q121" s="39">
        <v>24.06</v>
      </c>
      <c r="R121" s="39">
        <v>17.77</v>
      </c>
      <c r="S121" s="39">
        <v>12.85</v>
      </c>
      <c r="T121" s="39">
        <v>12.82</v>
      </c>
      <c r="U121" s="39">
        <v>15.02</v>
      </c>
      <c r="V121" s="39">
        <v>11.7</v>
      </c>
      <c r="W121" s="39">
        <v>11.47</v>
      </c>
      <c r="X121" s="39">
        <v>14.98</v>
      </c>
      <c r="Y121" s="39">
        <v>16.88</v>
      </c>
      <c r="Z121" s="39">
        <v>23.21</v>
      </c>
      <c r="AA121" s="39">
        <v>20.82</v>
      </c>
      <c r="AB121" s="39">
        <v>17.940000000000001</v>
      </c>
      <c r="AC121" s="39">
        <v>17.579999999999998</v>
      </c>
      <c r="AD121" s="39">
        <v>14.21</v>
      </c>
      <c r="AE121" s="39">
        <v>6.66</v>
      </c>
      <c r="AF121" s="39">
        <v>3.18</v>
      </c>
      <c r="AG121" s="39">
        <v>3.17</v>
      </c>
      <c r="AH121" s="39">
        <v>3.11</v>
      </c>
      <c r="AI121" s="39">
        <v>6.11</v>
      </c>
      <c r="AJ121" s="39">
        <v>5.68</v>
      </c>
      <c r="AK121" s="39">
        <v>9.44</v>
      </c>
      <c r="AL121" s="39">
        <v>10.7</v>
      </c>
      <c r="AM121" s="39">
        <v>12.53</v>
      </c>
      <c r="AN121" s="39">
        <v>11.73</v>
      </c>
      <c r="AO121" s="39">
        <v>8.84</v>
      </c>
      <c r="AP121" s="39">
        <v>6.54</v>
      </c>
      <c r="AQ121" s="39">
        <v>6.34</v>
      </c>
      <c r="AR121" s="39">
        <v>4.95</v>
      </c>
    </row>
    <row r="122" spans="1:68" s="35" customFormat="1">
      <c r="A122" s="12"/>
      <c r="B122" s="12"/>
      <c r="C122" s="8" t="s">
        <v>167</v>
      </c>
      <c r="D122" s="8"/>
      <c r="E122" s="34" t="s">
        <v>96</v>
      </c>
      <c r="F122" s="39">
        <v>0.14000000000000001</v>
      </c>
      <c r="G122" s="39">
        <v>0.11</v>
      </c>
      <c r="H122" s="39">
        <v>0.22</v>
      </c>
      <c r="I122" s="39">
        <v>0.32</v>
      </c>
      <c r="J122" s="39">
        <v>0.41</v>
      </c>
      <c r="K122" s="39">
        <v>0.52</v>
      </c>
      <c r="L122" s="39">
        <v>0.55000000000000004</v>
      </c>
      <c r="M122" s="39">
        <v>0.66</v>
      </c>
      <c r="N122" s="39">
        <v>0.62</v>
      </c>
      <c r="O122" s="39">
        <v>0.89</v>
      </c>
      <c r="P122" s="39">
        <v>0.97</v>
      </c>
      <c r="Q122" s="39">
        <v>1.05</v>
      </c>
      <c r="R122" s="39">
        <v>1.1200000000000001</v>
      </c>
      <c r="S122" s="39">
        <v>1.18</v>
      </c>
      <c r="T122" s="39">
        <v>1.24</v>
      </c>
      <c r="U122" s="39">
        <v>1.29</v>
      </c>
      <c r="V122" s="39">
        <v>1.33</v>
      </c>
      <c r="W122" s="39">
        <v>1.37</v>
      </c>
      <c r="X122" s="39">
        <v>1.4</v>
      </c>
      <c r="Y122" s="39">
        <v>1.42</v>
      </c>
      <c r="Z122" s="39">
        <v>1.45</v>
      </c>
      <c r="AA122" s="39">
        <v>1.48</v>
      </c>
      <c r="AB122" s="39">
        <v>1.51</v>
      </c>
      <c r="AC122" s="39">
        <v>1.54</v>
      </c>
      <c r="AD122" s="39">
        <v>1.57</v>
      </c>
      <c r="AE122" s="39">
        <v>1.6</v>
      </c>
      <c r="AF122" s="39">
        <v>1.64</v>
      </c>
      <c r="AG122" s="39">
        <v>1.67</v>
      </c>
      <c r="AH122" s="39">
        <v>1.69</v>
      </c>
      <c r="AI122" s="39">
        <v>1.72</v>
      </c>
      <c r="AJ122" s="39">
        <v>1.75</v>
      </c>
      <c r="AK122" s="39">
        <v>1.78</v>
      </c>
      <c r="AL122" s="39">
        <v>1.8</v>
      </c>
      <c r="AM122" s="39">
        <v>1.83</v>
      </c>
      <c r="AN122" s="39">
        <v>1.86</v>
      </c>
      <c r="AO122" s="39">
        <v>1.89</v>
      </c>
      <c r="AP122" s="39">
        <v>1.91</v>
      </c>
      <c r="AQ122" s="39">
        <v>1.94</v>
      </c>
      <c r="AR122" s="39">
        <v>1.97</v>
      </c>
      <c r="AS122"/>
      <c r="AT122"/>
      <c r="AU122"/>
      <c r="AV122"/>
      <c r="AW122"/>
      <c r="AX122"/>
      <c r="AY122"/>
      <c r="AZ122"/>
      <c r="BA122"/>
      <c r="BB122"/>
      <c r="BC122"/>
      <c r="BD122"/>
      <c r="BE122"/>
      <c r="BF122"/>
      <c r="BG122"/>
      <c r="BH122"/>
      <c r="BI122"/>
      <c r="BJ122"/>
      <c r="BK122"/>
      <c r="BL122"/>
      <c r="BM122"/>
      <c r="BN122"/>
      <c r="BO122"/>
      <c r="BP122"/>
    </row>
    <row r="123" spans="1:68">
      <c r="A123" s="12"/>
      <c r="B123" s="12"/>
      <c r="C123" s="8" t="s">
        <v>158</v>
      </c>
      <c r="D123" s="8"/>
      <c r="E123" s="34" t="s">
        <v>96</v>
      </c>
      <c r="F123" s="39">
        <v>-0.04</v>
      </c>
      <c r="G123" s="39">
        <v>-0.04</v>
      </c>
      <c r="H123" s="39">
        <v>-0.04</v>
      </c>
      <c r="I123" s="39">
        <v>-7.0000000000000007E-2</v>
      </c>
      <c r="J123" s="39">
        <v>-0.15</v>
      </c>
      <c r="K123" s="39">
        <v>-0.22</v>
      </c>
      <c r="L123" s="39">
        <v>-0.34</v>
      </c>
      <c r="M123" s="39">
        <v>-0.46</v>
      </c>
      <c r="N123" s="39">
        <v>-0.46</v>
      </c>
      <c r="O123" s="39">
        <v>-0.52</v>
      </c>
      <c r="P123" s="39">
        <v>-0.64</v>
      </c>
      <c r="Q123" s="39">
        <v>-0.67</v>
      </c>
      <c r="R123" s="39">
        <v>-0.71</v>
      </c>
      <c r="S123" s="39">
        <v>-0.75</v>
      </c>
      <c r="T123" s="39">
        <v>-0.59</v>
      </c>
      <c r="U123" s="39">
        <v>-0.42</v>
      </c>
      <c r="V123" s="39">
        <v>-0.24</v>
      </c>
      <c r="W123" s="39">
        <v>-0.16</v>
      </c>
      <c r="X123" s="39">
        <v>-0.26</v>
      </c>
      <c r="Y123" s="39">
        <v>-0.3</v>
      </c>
      <c r="Z123" s="39">
        <v>-0.33</v>
      </c>
      <c r="AA123" s="39">
        <v>-0.3</v>
      </c>
      <c r="AB123" s="39">
        <v>-0.28000000000000003</v>
      </c>
      <c r="AC123" s="39">
        <v>-0.28000000000000003</v>
      </c>
      <c r="AD123" s="39">
        <v>-0.28000000000000003</v>
      </c>
      <c r="AE123" s="39">
        <v>-0.25</v>
      </c>
      <c r="AF123" s="39">
        <v>-0.25</v>
      </c>
      <c r="AG123" s="39">
        <v>-0.21</v>
      </c>
      <c r="AH123" s="39">
        <v>-0.17</v>
      </c>
      <c r="AI123" s="39">
        <v>-0.12</v>
      </c>
      <c r="AJ123" s="39">
        <v>-7.0000000000000007E-2</v>
      </c>
      <c r="AK123" s="39">
        <v>-0.06</v>
      </c>
      <c r="AL123" s="39">
        <v>-0.05</v>
      </c>
      <c r="AM123" s="39">
        <v>-0.05</v>
      </c>
      <c r="AN123" s="39">
        <v>-0.04</v>
      </c>
      <c r="AO123" s="39">
        <v>-0.04</v>
      </c>
      <c r="AP123" s="39">
        <v>-0.04</v>
      </c>
      <c r="AQ123" s="39">
        <v>-0.04</v>
      </c>
      <c r="AR123" s="39">
        <v>-0.04</v>
      </c>
    </row>
    <row r="124" spans="1:68">
      <c r="A124" s="12"/>
      <c r="B124" s="12"/>
      <c r="C124" s="8" t="s">
        <v>160</v>
      </c>
      <c r="D124" s="8"/>
      <c r="E124" s="34" t="s">
        <v>96</v>
      </c>
      <c r="F124" s="39">
        <v>0</v>
      </c>
      <c r="G124" s="39">
        <v>0</v>
      </c>
      <c r="H124" s="39">
        <v>0</v>
      </c>
      <c r="I124" s="39">
        <v>0</v>
      </c>
      <c r="J124" s="39">
        <v>0</v>
      </c>
      <c r="K124" s="39">
        <v>0</v>
      </c>
      <c r="L124" s="39">
        <v>0</v>
      </c>
      <c r="M124" s="39">
        <v>0</v>
      </c>
      <c r="N124" s="39">
        <v>7.0000000000000007E-2</v>
      </c>
      <c r="O124" s="39">
        <v>0.13</v>
      </c>
      <c r="P124" s="39">
        <v>0.12</v>
      </c>
      <c r="Q124" s="39">
        <v>0.27</v>
      </c>
      <c r="R124" s="39">
        <v>0.27</v>
      </c>
      <c r="S124" s="39">
        <v>0.53</v>
      </c>
      <c r="T124" s="39">
        <v>0.87</v>
      </c>
      <c r="U124" s="39">
        <v>1.43</v>
      </c>
      <c r="V124" s="39">
        <v>2.2400000000000002</v>
      </c>
      <c r="W124" s="39">
        <v>3.14</v>
      </c>
      <c r="X124" s="39">
        <v>3.95</v>
      </c>
      <c r="Y124" s="39">
        <v>4.67</v>
      </c>
      <c r="Z124" s="39">
        <v>6.1</v>
      </c>
      <c r="AA124" s="39">
        <v>6.07</v>
      </c>
      <c r="AB124" s="39">
        <v>5.94</v>
      </c>
      <c r="AC124" s="39">
        <v>6.21</v>
      </c>
      <c r="AD124" s="39">
        <v>6.21</v>
      </c>
      <c r="AE124" s="39">
        <v>5.85</v>
      </c>
      <c r="AF124" s="39">
        <v>5.69</v>
      </c>
      <c r="AG124" s="39">
        <v>5.42</v>
      </c>
      <c r="AH124" s="39">
        <v>5.22</v>
      </c>
      <c r="AI124" s="39">
        <v>5.3</v>
      </c>
      <c r="AJ124" s="39">
        <v>4.32</v>
      </c>
      <c r="AK124" s="39">
        <v>4.43</v>
      </c>
      <c r="AL124" s="39">
        <v>4.49</v>
      </c>
      <c r="AM124" s="39">
        <v>4.07</v>
      </c>
      <c r="AN124" s="39">
        <v>2.98</v>
      </c>
      <c r="AO124" s="39">
        <v>2.0499999999999998</v>
      </c>
      <c r="AP124" s="39">
        <v>1</v>
      </c>
      <c r="AQ124" s="39">
        <v>0.67</v>
      </c>
      <c r="AR124" s="39">
        <v>0.36</v>
      </c>
    </row>
    <row r="125" spans="1:68">
      <c r="A125" s="12"/>
      <c r="B125" s="12"/>
      <c r="C125" s="8" t="s">
        <v>161</v>
      </c>
      <c r="D125" s="8"/>
      <c r="E125" s="34" t="s">
        <v>96</v>
      </c>
      <c r="F125" s="39">
        <v>0.41</v>
      </c>
      <c r="G125" s="39">
        <v>0.41</v>
      </c>
      <c r="H125" s="39">
        <v>0.28000000000000003</v>
      </c>
      <c r="I125" s="39">
        <v>7.0000000000000007E-2</v>
      </c>
      <c r="J125" s="39">
        <v>0.21</v>
      </c>
      <c r="K125" s="39">
        <v>0.12</v>
      </c>
      <c r="L125" s="39">
        <v>0.19</v>
      </c>
      <c r="M125" s="39">
        <v>0.18</v>
      </c>
      <c r="N125" s="39">
        <v>0.11</v>
      </c>
      <c r="O125" s="39">
        <v>0.52</v>
      </c>
      <c r="P125" s="39">
        <v>0.63</v>
      </c>
      <c r="Q125" s="39">
        <v>0.75</v>
      </c>
      <c r="R125" s="39">
        <v>0.84</v>
      </c>
      <c r="S125" s="39">
        <v>0.91</v>
      </c>
      <c r="T125" s="39">
        <v>1.17</v>
      </c>
      <c r="U125" s="39">
        <v>1.08</v>
      </c>
      <c r="V125" s="39">
        <v>1.2</v>
      </c>
      <c r="W125" s="39">
        <v>1.94</v>
      </c>
      <c r="X125" s="39">
        <v>2.2599999999999998</v>
      </c>
      <c r="Y125" s="39">
        <v>2.25</v>
      </c>
      <c r="Z125" s="39">
        <v>3.58</v>
      </c>
      <c r="AA125" s="39">
        <v>2.84</v>
      </c>
      <c r="AB125" s="39">
        <v>1.98</v>
      </c>
      <c r="AC125" s="39">
        <v>1.92</v>
      </c>
      <c r="AD125" s="39">
        <v>1.65</v>
      </c>
      <c r="AE125" s="39">
        <v>0.48</v>
      </c>
      <c r="AF125" s="39">
        <v>0.24</v>
      </c>
      <c r="AG125" s="39">
        <v>0.1</v>
      </c>
      <c r="AH125" s="39">
        <v>7.0000000000000007E-2</v>
      </c>
      <c r="AI125" s="39">
        <v>7.0000000000000007E-2</v>
      </c>
      <c r="AJ125" s="39">
        <v>0</v>
      </c>
      <c r="AK125" s="39">
        <v>0</v>
      </c>
      <c r="AL125" s="39">
        <v>0</v>
      </c>
      <c r="AM125" s="39">
        <v>0</v>
      </c>
      <c r="AN125" s="39">
        <v>0</v>
      </c>
      <c r="AO125" s="39">
        <v>0</v>
      </c>
      <c r="AP125" s="39">
        <v>0</v>
      </c>
      <c r="AQ125" s="39">
        <v>0</v>
      </c>
      <c r="AR125" s="39">
        <v>0</v>
      </c>
    </row>
    <row r="126" spans="1:68">
      <c r="A126" s="12"/>
      <c r="B126" s="12"/>
      <c r="C126" s="8" t="s">
        <v>162</v>
      </c>
      <c r="D126" s="8"/>
      <c r="E126" s="34" t="s">
        <v>96</v>
      </c>
      <c r="F126" s="39">
        <v>0.04</v>
      </c>
      <c r="G126" s="39">
        <v>0.04</v>
      </c>
      <c r="H126" s="39">
        <v>0.05</v>
      </c>
      <c r="I126" s="39">
        <v>0.12</v>
      </c>
      <c r="J126" s="39">
        <v>0.38</v>
      </c>
      <c r="K126" s="39">
        <v>0.35</v>
      </c>
      <c r="L126" s="39">
        <v>0.44</v>
      </c>
      <c r="M126" s="39">
        <v>0.41</v>
      </c>
      <c r="N126" s="39">
        <v>0.27</v>
      </c>
      <c r="O126" s="39">
        <v>0.69</v>
      </c>
      <c r="P126" s="39">
        <v>0.7</v>
      </c>
      <c r="Q126" s="39">
        <v>0.81</v>
      </c>
      <c r="R126" s="39">
        <v>0.84</v>
      </c>
      <c r="S126" s="39">
        <v>1</v>
      </c>
      <c r="T126" s="39">
        <v>1.24</v>
      </c>
      <c r="U126" s="39">
        <v>1.36</v>
      </c>
      <c r="V126" s="39">
        <v>1.58</v>
      </c>
      <c r="W126" s="39">
        <v>2.04</v>
      </c>
      <c r="X126" s="39">
        <v>2.4300000000000002</v>
      </c>
      <c r="Y126" s="39">
        <v>2.63</v>
      </c>
      <c r="Z126" s="39">
        <v>3.41</v>
      </c>
      <c r="AA126" s="39">
        <v>3.1</v>
      </c>
      <c r="AB126" s="39">
        <v>2.81</v>
      </c>
      <c r="AC126" s="39">
        <v>2.76</v>
      </c>
      <c r="AD126" s="39">
        <v>2.4900000000000002</v>
      </c>
      <c r="AE126" s="39">
        <v>1.95</v>
      </c>
      <c r="AF126" s="39">
        <v>1.35</v>
      </c>
      <c r="AG126" s="39">
        <v>0.93</v>
      </c>
      <c r="AH126" s="39">
        <v>0.68</v>
      </c>
      <c r="AI126" s="39">
        <v>0.57999999999999996</v>
      </c>
      <c r="AJ126" s="39">
        <v>0.24</v>
      </c>
      <c r="AK126" s="39">
        <v>0.25</v>
      </c>
      <c r="AL126" s="39">
        <v>0.24</v>
      </c>
      <c r="AM126" s="39">
        <v>0.18</v>
      </c>
      <c r="AN126" s="39">
        <v>0.09</v>
      </c>
      <c r="AO126" s="39">
        <v>0.05</v>
      </c>
      <c r="AP126" s="39">
        <v>0</v>
      </c>
      <c r="AQ126" s="39">
        <v>0</v>
      </c>
      <c r="AR126" s="39">
        <v>0</v>
      </c>
    </row>
    <row r="127" spans="1:68">
      <c r="A127" s="12"/>
      <c r="B127" s="12"/>
      <c r="C127" s="8" t="s">
        <v>168</v>
      </c>
      <c r="D127" s="8"/>
      <c r="E127" s="34" t="s">
        <v>96</v>
      </c>
      <c r="F127" s="39">
        <v>0.04</v>
      </c>
      <c r="G127" s="39">
        <v>0.01</v>
      </c>
      <c r="H127" s="39">
        <v>0</v>
      </c>
      <c r="I127" s="39">
        <v>0</v>
      </c>
      <c r="J127" s="39">
        <v>0</v>
      </c>
      <c r="K127" s="39">
        <v>0</v>
      </c>
      <c r="L127" s="39">
        <v>0</v>
      </c>
      <c r="M127" s="39">
        <v>0</v>
      </c>
      <c r="N127" s="39">
        <v>0</v>
      </c>
      <c r="O127" s="39">
        <v>0</v>
      </c>
      <c r="P127" s="39">
        <v>0</v>
      </c>
      <c r="Q127" s="39">
        <v>0</v>
      </c>
      <c r="R127" s="39">
        <v>0</v>
      </c>
      <c r="S127" s="39">
        <v>0</v>
      </c>
      <c r="T127" s="39">
        <v>0</v>
      </c>
      <c r="U127" s="39">
        <v>0</v>
      </c>
      <c r="V127" s="39">
        <v>0</v>
      </c>
      <c r="W127" s="39">
        <v>0</v>
      </c>
      <c r="X127" s="39">
        <v>0</v>
      </c>
      <c r="Y127" s="39">
        <v>0</v>
      </c>
      <c r="Z127" s="39">
        <v>0</v>
      </c>
      <c r="AA127" s="39">
        <v>0</v>
      </c>
      <c r="AB127" s="39">
        <v>0</v>
      </c>
      <c r="AC127" s="39">
        <v>0</v>
      </c>
      <c r="AD127" s="39">
        <v>0</v>
      </c>
      <c r="AE127" s="39">
        <v>0</v>
      </c>
      <c r="AF127" s="39">
        <v>0</v>
      </c>
      <c r="AG127" s="39">
        <v>0</v>
      </c>
      <c r="AH127" s="39">
        <v>0</v>
      </c>
      <c r="AI127" s="39">
        <v>0</v>
      </c>
      <c r="AJ127" s="39">
        <v>0</v>
      </c>
      <c r="AK127" s="39">
        <v>0</v>
      </c>
      <c r="AL127" s="39">
        <v>0</v>
      </c>
      <c r="AM127" s="39">
        <v>0</v>
      </c>
      <c r="AN127" s="39">
        <v>0</v>
      </c>
      <c r="AO127" s="39">
        <v>0</v>
      </c>
      <c r="AP127" s="39">
        <v>0</v>
      </c>
      <c r="AQ127" s="39">
        <v>0</v>
      </c>
      <c r="AR127" s="39">
        <v>0</v>
      </c>
    </row>
    <row r="128" spans="1:68">
      <c r="A128" s="12"/>
      <c r="B128" s="12"/>
      <c r="C128" s="8" t="s">
        <v>169</v>
      </c>
      <c r="D128" s="8"/>
      <c r="E128" s="34" t="s">
        <v>96</v>
      </c>
      <c r="F128" s="39">
        <v>-0.75</v>
      </c>
      <c r="G128" s="39">
        <v>-1.06</v>
      </c>
      <c r="H128" s="39">
        <v>-1.03</v>
      </c>
      <c r="I128" s="39">
        <v>-1.1000000000000001</v>
      </c>
      <c r="J128" s="39">
        <v>-1.23</v>
      </c>
      <c r="K128" s="39">
        <v>-1.29</v>
      </c>
      <c r="L128" s="39">
        <v>-1.35</v>
      </c>
      <c r="M128" s="39">
        <v>-1.41</v>
      </c>
      <c r="N128" s="39">
        <v>-1.86</v>
      </c>
      <c r="O128" s="39">
        <v>-1.86</v>
      </c>
      <c r="P128" s="39">
        <v>-1.69</v>
      </c>
      <c r="Q128" s="39">
        <v>-1.7</v>
      </c>
      <c r="R128" s="39">
        <v>-1.71</v>
      </c>
      <c r="S128" s="39">
        <v>-1.7</v>
      </c>
      <c r="T128" s="39">
        <v>-1.65</v>
      </c>
      <c r="U128" s="39">
        <v>-1.81</v>
      </c>
      <c r="V128" s="39">
        <v>-1.71</v>
      </c>
      <c r="W128" s="39">
        <v>-1.62</v>
      </c>
      <c r="X128" s="39">
        <v>-1.56</v>
      </c>
      <c r="Y128" s="39">
        <v>-1.51</v>
      </c>
      <c r="Z128" s="39">
        <v>-1.45</v>
      </c>
      <c r="AA128" s="39">
        <v>-1.45</v>
      </c>
      <c r="AB128" s="39">
        <v>-1.36</v>
      </c>
      <c r="AC128" s="39">
        <v>-1.3</v>
      </c>
      <c r="AD128" s="39">
        <v>-1.3</v>
      </c>
      <c r="AE128" s="39">
        <v>-1.36</v>
      </c>
      <c r="AF128" s="39">
        <v>-1.35</v>
      </c>
      <c r="AG128" s="39">
        <v>-1.3</v>
      </c>
      <c r="AH128" s="39">
        <v>-1.26</v>
      </c>
      <c r="AI128" s="39">
        <v>-1.21</v>
      </c>
      <c r="AJ128" s="39">
        <v>-1.24</v>
      </c>
      <c r="AK128" s="39">
        <v>-1.1599999999999999</v>
      </c>
      <c r="AL128" s="39">
        <v>-1.1599999999999999</v>
      </c>
      <c r="AM128" s="39">
        <v>-1.1499999999999999</v>
      </c>
      <c r="AN128" s="39">
        <v>-1.1499999999999999</v>
      </c>
      <c r="AO128" s="39">
        <v>-1.17</v>
      </c>
      <c r="AP128" s="39">
        <v>-1.21</v>
      </c>
      <c r="AQ128" s="39">
        <v>-1.22</v>
      </c>
      <c r="AR128" s="39">
        <v>-1.21</v>
      </c>
    </row>
    <row r="129" spans="1:44">
      <c r="A129" s="40"/>
      <c r="B129" s="12"/>
      <c r="C129" s="8" t="s">
        <v>170</v>
      </c>
      <c r="D129" s="8"/>
      <c r="E129" s="34" t="s">
        <v>96</v>
      </c>
      <c r="F129" s="39">
        <v>30.03</v>
      </c>
      <c r="G129" s="39">
        <v>32.36</v>
      </c>
      <c r="H129" s="39">
        <v>36.31</v>
      </c>
      <c r="I129" s="39">
        <v>43.39</v>
      </c>
      <c r="J129" s="39">
        <v>47.83</v>
      </c>
      <c r="K129" s="39">
        <v>52.12</v>
      </c>
      <c r="L129" s="39">
        <v>56.46</v>
      </c>
      <c r="M129" s="39">
        <v>57.21</v>
      </c>
      <c r="N129" s="39">
        <v>58.58</v>
      </c>
      <c r="O129" s="39">
        <v>59.2</v>
      </c>
      <c r="P129" s="39">
        <v>59.88</v>
      </c>
      <c r="Q129" s="39">
        <v>60.43</v>
      </c>
      <c r="R129" s="39">
        <v>60.06</v>
      </c>
      <c r="S129" s="39">
        <v>62.04</v>
      </c>
      <c r="T129" s="39">
        <v>64.66</v>
      </c>
      <c r="U129" s="39">
        <v>65.959999999999994</v>
      </c>
      <c r="V129" s="39">
        <v>68.62</v>
      </c>
      <c r="W129" s="39">
        <v>70.959999999999994</v>
      </c>
      <c r="X129" s="39">
        <v>74.05</v>
      </c>
      <c r="Y129" s="39">
        <v>78.040000000000006</v>
      </c>
      <c r="Z129" s="39">
        <v>82.18</v>
      </c>
      <c r="AA129" s="39">
        <v>86.42</v>
      </c>
      <c r="AB129" s="39">
        <v>90.73</v>
      </c>
      <c r="AC129" s="39">
        <v>93.11</v>
      </c>
      <c r="AD129" s="39">
        <v>95.55</v>
      </c>
      <c r="AE129" s="39">
        <v>99.84</v>
      </c>
      <c r="AF129" s="39">
        <v>102.35</v>
      </c>
      <c r="AG129" s="39">
        <v>103.12</v>
      </c>
      <c r="AH129" s="39">
        <v>103.32</v>
      </c>
      <c r="AI129" s="39">
        <v>102.42</v>
      </c>
      <c r="AJ129" s="39">
        <v>101.16</v>
      </c>
      <c r="AK129" s="39">
        <v>98.83</v>
      </c>
      <c r="AL129" s="39">
        <v>99.92</v>
      </c>
      <c r="AM129" s="39">
        <v>100.67</v>
      </c>
      <c r="AN129" s="39">
        <v>101.91</v>
      </c>
      <c r="AO129" s="39">
        <v>102.09</v>
      </c>
      <c r="AP129" s="39">
        <v>102.77</v>
      </c>
      <c r="AQ129" s="39">
        <v>101.77</v>
      </c>
      <c r="AR129" s="39">
        <v>101.42</v>
      </c>
    </row>
    <row r="130" spans="1:44">
      <c r="A130" s="12"/>
      <c r="B130" s="12"/>
      <c r="C130" s="8" t="s">
        <v>171</v>
      </c>
      <c r="D130" s="8"/>
      <c r="E130" s="34" t="s">
        <v>96</v>
      </c>
      <c r="F130" s="39">
        <v>26.89</v>
      </c>
      <c r="G130" s="39">
        <v>28.71</v>
      </c>
      <c r="H130" s="39">
        <v>32.49</v>
      </c>
      <c r="I130" s="39">
        <v>41.85</v>
      </c>
      <c r="J130" s="39">
        <v>50.85</v>
      </c>
      <c r="K130" s="39">
        <v>69.95</v>
      </c>
      <c r="L130" s="39">
        <v>86.51</v>
      </c>
      <c r="M130" s="39">
        <v>100.09</v>
      </c>
      <c r="N130" s="39">
        <v>111.58</v>
      </c>
      <c r="O130" s="39">
        <v>116.31</v>
      </c>
      <c r="P130" s="39">
        <v>120.39</v>
      </c>
      <c r="Q130" s="39">
        <v>123.68</v>
      </c>
      <c r="R130" s="39">
        <v>127.58</v>
      </c>
      <c r="S130" s="39">
        <v>131.11000000000001</v>
      </c>
      <c r="T130" s="39">
        <v>135.58000000000001</v>
      </c>
      <c r="U130" s="39">
        <v>137.38999999999999</v>
      </c>
      <c r="V130" s="39">
        <v>140.24</v>
      </c>
      <c r="W130" s="39">
        <v>142.88999999999999</v>
      </c>
      <c r="X130" s="39">
        <v>145.52000000000001</v>
      </c>
      <c r="Y130" s="39">
        <v>148.13</v>
      </c>
      <c r="Z130" s="39">
        <v>149.18</v>
      </c>
      <c r="AA130" s="39">
        <v>152.65</v>
      </c>
      <c r="AB130" s="39">
        <v>156.4</v>
      </c>
      <c r="AC130" s="39">
        <v>157.01</v>
      </c>
      <c r="AD130" s="39">
        <v>158.09</v>
      </c>
      <c r="AE130" s="39">
        <v>162.13</v>
      </c>
      <c r="AF130" s="39">
        <v>168.43</v>
      </c>
      <c r="AG130" s="39">
        <v>170.18</v>
      </c>
      <c r="AH130" s="39">
        <v>170.49</v>
      </c>
      <c r="AI130" s="39">
        <v>168.21</v>
      </c>
      <c r="AJ130" s="39">
        <v>167.42</v>
      </c>
      <c r="AK130" s="39">
        <v>164.37</v>
      </c>
      <c r="AL130" s="39">
        <v>162.36000000000001</v>
      </c>
      <c r="AM130" s="39">
        <v>162.58000000000001</v>
      </c>
      <c r="AN130" s="39">
        <v>163.51</v>
      </c>
      <c r="AO130" s="39">
        <v>167.58</v>
      </c>
      <c r="AP130" s="39">
        <v>171.52</v>
      </c>
      <c r="AQ130" s="39">
        <v>175.65</v>
      </c>
      <c r="AR130" s="39">
        <v>179.89</v>
      </c>
    </row>
    <row r="131" spans="1:44">
      <c r="A131" s="12"/>
      <c r="B131" s="12"/>
      <c r="C131" s="8" t="s">
        <v>172</v>
      </c>
      <c r="D131" s="8"/>
      <c r="E131" s="34" t="s">
        <v>96</v>
      </c>
      <c r="F131" s="39">
        <v>5.69</v>
      </c>
      <c r="G131" s="39">
        <v>5.74</v>
      </c>
      <c r="H131" s="39">
        <v>5.81</v>
      </c>
      <c r="I131" s="39">
        <v>5.84</v>
      </c>
      <c r="J131" s="39">
        <v>5.89</v>
      </c>
      <c r="K131" s="39">
        <v>5.94</v>
      </c>
      <c r="L131" s="39">
        <v>5.99</v>
      </c>
      <c r="M131" s="39">
        <v>6</v>
      </c>
      <c r="N131" s="39">
        <v>6.06</v>
      </c>
      <c r="O131" s="39">
        <v>6.14</v>
      </c>
      <c r="P131" s="39">
        <v>6.19</v>
      </c>
      <c r="Q131" s="39">
        <v>6.18</v>
      </c>
      <c r="R131" s="39">
        <v>6.21</v>
      </c>
      <c r="S131" s="39">
        <v>6.21</v>
      </c>
      <c r="T131" s="39">
        <v>6.23</v>
      </c>
      <c r="U131" s="39">
        <v>6.22</v>
      </c>
      <c r="V131" s="39">
        <v>6.22</v>
      </c>
      <c r="W131" s="39">
        <v>6.22</v>
      </c>
      <c r="X131" s="39">
        <v>6.24</v>
      </c>
      <c r="Y131" s="39">
        <v>6.22</v>
      </c>
      <c r="Z131" s="39">
        <v>6.22</v>
      </c>
      <c r="AA131" s="39">
        <v>6.22</v>
      </c>
      <c r="AB131" s="39">
        <v>6.24</v>
      </c>
      <c r="AC131" s="39">
        <v>6.22</v>
      </c>
      <c r="AD131" s="39">
        <v>6.22</v>
      </c>
      <c r="AE131" s="39">
        <v>6.22</v>
      </c>
      <c r="AF131" s="39">
        <v>6.24</v>
      </c>
      <c r="AG131" s="39">
        <v>6.22</v>
      </c>
      <c r="AH131" s="39">
        <v>6.22</v>
      </c>
      <c r="AI131" s="39">
        <v>6.22</v>
      </c>
      <c r="AJ131" s="39">
        <v>6.24</v>
      </c>
      <c r="AK131" s="39">
        <v>6.22</v>
      </c>
      <c r="AL131" s="39">
        <v>6.22</v>
      </c>
      <c r="AM131" s="39">
        <v>6.22</v>
      </c>
      <c r="AN131" s="39">
        <v>6.24</v>
      </c>
      <c r="AO131" s="39">
        <v>6.22</v>
      </c>
      <c r="AP131" s="39">
        <v>6.22</v>
      </c>
      <c r="AQ131" s="39">
        <v>6.22</v>
      </c>
      <c r="AR131" s="39">
        <v>6.24</v>
      </c>
    </row>
    <row r="132" spans="1:44">
      <c r="A132" s="40"/>
      <c r="B132" s="12"/>
      <c r="C132" s="8" t="s">
        <v>173</v>
      </c>
      <c r="D132" s="8"/>
      <c r="E132" s="34" t="s">
        <v>96</v>
      </c>
      <c r="F132" s="39">
        <v>0</v>
      </c>
      <c r="G132" s="39">
        <v>0</v>
      </c>
      <c r="H132" s="39">
        <v>0</v>
      </c>
      <c r="I132" s="39">
        <v>0</v>
      </c>
      <c r="J132" s="39">
        <v>0</v>
      </c>
      <c r="K132" s="39">
        <v>0</v>
      </c>
      <c r="L132" s="39">
        <v>0</v>
      </c>
      <c r="M132" s="39">
        <v>0</v>
      </c>
      <c r="N132" s="39">
        <v>0.56999999999999995</v>
      </c>
      <c r="O132" s="39">
        <v>3.92</v>
      </c>
      <c r="P132" s="39">
        <v>7.24</v>
      </c>
      <c r="Q132" s="39">
        <v>7.22</v>
      </c>
      <c r="R132" s="39">
        <v>10.41</v>
      </c>
      <c r="S132" s="39">
        <v>13.64</v>
      </c>
      <c r="T132" s="39">
        <v>15.43</v>
      </c>
      <c r="U132" s="39">
        <v>15.49</v>
      </c>
      <c r="V132" s="39">
        <v>15.57</v>
      </c>
      <c r="W132" s="39">
        <v>15.68</v>
      </c>
      <c r="X132" s="39">
        <v>17.510000000000002</v>
      </c>
      <c r="Y132" s="39">
        <v>17.54</v>
      </c>
      <c r="Z132" s="39">
        <v>17.72</v>
      </c>
      <c r="AA132" s="39">
        <v>20.81</v>
      </c>
      <c r="AB132" s="39">
        <v>20.82</v>
      </c>
      <c r="AC132" s="39">
        <v>20.76</v>
      </c>
      <c r="AD132" s="39">
        <v>23.68</v>
      </c>
      <c r="AE132" s="39">
        <v>23.47</v>
      </c>
      <c r="AF132" s="39">
        <v>26.35</v>
      </c>
      <c r="AG132" s="39">
        <v>26.34</v>
      </c>
      <c r="AH132" s="39">
        <v>26.46</v>
      </c>
      <c r="AI132" s="39">
        <v>26.87</v>
      </c>
      <c r="AJ132" s="39">
        <v>30.27</v>
      </c>
      <c r="AK132" s="39">
        <v>30.46</v>
      </c>
      <c r="AL132" s="39">
        <v>30.46</v>
      </c>
      <c r="AM132" s="39">
        <v>30.46</v>
      </c>
      <c r="AN132" s="39">
        <v>30.54</v>
      </c>
      <c r="AO132" s="39">
        <v>30.46</v>
      </c>
      <c r="AP132" s="39">
        <v>30.46</v>
      </c>
      <c r="AQ132" s="39">
        <v>30.46</v>
      </c>
      <c r="AR132" s="39">
        <v>30.54</v>
      </c>
    </row>
    <row r="133" spans="1:44">
      <c r="A133" s="40"/>
      <c r="B133" s="12"/>
      <c r="C133" s="8" t="s">
        <v>174</v>
      </c>
      <c r="D133" s="8"/>
      <c r="E133" s="34" t="s">
        <v>96</v>
      </c>
      <c r="F133" s="39">
        <v>48.39</v>
      </c>
      <c r="G133" s="39">
        <v>50.86</v>
      </c>
      <c r="H133" s="39">
        <v>51.36</v>
      </c>
      <c r="I133" s="39">
        <v>47.68</v>
      </c>
      <c r="J133" s="39">
        <v>46.4</v>
      </c>
      <c r="K133" s="39">
        <v>37.83</v>
      </c>
      <c r="L133" s="39">
        <v>31.11</v>
      </c>
      <c r="M133" s="39">
        <v>29.45</v>
      </c>
      <c r="N133" s="39">
        <v>28.52</v>
      </c>
      <c r="O133" s="39">
        <v>29.39</v>
      </c>
      <c r="P133" s="39">
        <v>28.67</v>
      </c>
      <c r="Q133" s="39">
        <v>28.63</v>
      </c>
      <c r="R133" s="39">
        <v>28.08</v>
      </c>
      <c r="S133" s="39">
        <v>27.4</v>
      </c>
      <c r="T133" s="39">
        <v>22.28</v>
      </c>
      <c r="U133" s="39">
        <v>22.49</v>
      </c>
      <c r="V133" s="39">
        <v>22.65</v>
      </c>
      <c r="W133" s="39">
        <v>22.72</v>
      </c>
      <c r="X133" s="39">
        <v>22.88</v>
      </c>
      <c r="Y133" s="39">
        <v>22.95</v>
      </c>
      <c r="Z133" s="39">
        <v>23.05</v>
      </c>
      <c r="AA133" s="39">
        <v>23.01</v>
      </c>
      <c r="AB133" s="39">
        <v>23.02</v>
      </c>
      <c r="AC133" s="39">
        <v>23.16</v>
      </c>
      <c r="AD133" s="39">
        <v>23.12</v>
      </c>
      <c r="AE133" s="39">
        <v>22.91</v>
      </c>
      <c r="AF133" s="39">
        <v>22.66</v>
      </c>
      <c r="AG133" s="39">
        <v>22.59</v>
      </c>
      <c r="AH133" s="39">
        <v>22.6</v>
      </c>
      <c r="AI133" s="39">
        <v>22.95</v>
      </c>
      <c r="AJ133" s="39">
        <v>23.03</v>
      </c>
      <c r="AK133" s="39">
        <v>23.75</v>
      </c>
      <c r="AL133" s="39">
        <v>23.86</v>
      </c>
      <c r="AM133" s="39">
        <v>23.9</v>
      </c>
      <c r="AN133" s="39">
        <v>23.94</v>
      </c>
      <c r="AO133" s="39">
        <v>23.88</v>
      </c>
      <c r="AP133" s="39">
        <v>23.9</v>
      </c>
      <c r="AQ133" s="39">
        <v>23.9</v>
      </c>
      <c r="AR133" s="39">
        <v>23.94</v>
      </c>
    </row>
    <row r="134" spans="1:44">
      <c r="A134" s="40"/>
      <c r="B134" s="12"/>
      <c r="C134" s="8" t="s">
        <v>163</v>
      </c>
      <c r="D134" s="8"/>
      <c r="E134" s="34" t="s">
        <v>96</v>
      </c>
      <c r="F134" s="39">
        <v>12.47</v>
      </c>
      <c r="G134" s="39">
        <v>12.76</v>
      </c>
      <c r="H134" s="39">
        <v>16.5</v>
      </c>
      <c r="I134" s="39">
        <v>20.05</v>
      </c>
      <c r="J134" s="39">
        <v>24.6</v>
      </c>
      <c r="K134" s="39">
        <v>28.23</v>
      </c>
      <c r="L134" s="39">
        <v>31.99</v>
      </c>
      <c r="M134" s="39">
        <v>35.32</v>
      </c>
      <c r="N134" s="39">
        <v>40.79</v>
      </c>
      <c r="O134" s="39">
        <v>45.29</v>
      </c>
      <c r="P134" s="39">
        <v>51.75</v>
      </c>
      <c r="Q134" s="39">
        <v>55.8</v>
      </c>
      <c r="R134" s="39">
        <v>59.21</v>
      </c>
      <c r="S134" s="39">
        <v>62.51</v>
      </c>
      <c r="T134" s="39">
        <v>63.19</v>
      </c>
      <c r="U134" s="39">
        <v>63.49</v>
      </c>
      <c r="V134" s="39">
        <v>64.099999999999994</v>
      </c>
      <c r="W134" s="39">
        <v>64.83</v>
      </c>
      <c r="X134" s="39">
        <v>65.92</v>
      </c>
      <c r="Y134" s="39">
        <v>66.959999999999994</v>
      </c>
      <c r="Z134" s="39">
        <v>68.19</v>
      </c>
      <c r="AA134" s="39">
        <v>69.569999999999993</v>
      </c>
      <c r="AB134" s="39">
        <v>71.2</v>
      </c>
      <c r="AC134" s="39">
        <v>75.2</v>
      </c>
      <c r="AD134" s="39">
        <v>79.83</v>
      </c>
      <c r="AE134" s="39">
        <v>81.900000000000006</v>
      </c>
      <c r="AF134" s="39">
        <v>83.92</v>
      </c>
      <c r="AG134" s="39">
        <v>84.39</v>
      </c>
      <c r="AH134" s="39">
        <v>85.22</v>
      </c>
      <c r="AI134" s="39">
        <v>85.35</v>
      </c>
      <c r="AJ134" s="39">
        <v>85.91</v>
      </c>
      <c r="AK134" s="39">
        <v>85.93</v>
      </c>
      <c r="AL134" s="39">
        <v>86.64</v>
      </c>
      <c r="AM134" s="39">
        <v>87.29</v>
      </c>
      <c r="AN134" s="39">
        <v>88.44</v>
      </c>
      <c r="AO134" s="39">
        <v>88.97</v>
      </c>
      <c r="AP134" s="39">
        <v>90.03</v>
      </c>
      <c r="AQ134" s="39">
        <v>90.96</v>
      </c>
      <c r="AR134" s="39">
        <v>91.98</v>
      </c>
    </row>
    <row r="135" spans="1:44">
      <c r="A135" s="40"/>
      <c r="B135" s="12"/>
      <c r="C135" s="8" t="s">
        <v>175</v>
      </c>
      <c r="D135" s="8"/>
      <c r="E135" s="34" t="s">
        <v>96</v>
      </c>
      <c r="F135" s="39">
        <v>9.26</v>
      </c>
      <c r="G135" s="39">
        <v>9.27</v>
      </c>
      <c r="H135" s="39">
        <v>9.2899999999999991</v>
      </c>
      <c r="I135" s="39">
        <v>9.58</v>
      </c>
      <c r="J135" s="39">
        <v>9.58</v>
      </c>
      <c r="K135" s="39">
        <v>9.58</v>
      </c>
      <c r="L135" s="39">
        <v>9.6</v>
      </c>
      <c r="M135" s="39">
        <v>9.58</v>
      </c>
      <c r="N135" s="39">
        <v>9.58</v>
      </c>
      <c r="O135" s="39">
        <v>9.58</v>
      </c>
      <c r="P135" s="39">
        <v>9.6</v>
      </c>
      <c r="Q135" s="39">
        <v>9.58</v>
      </c>
      <c r="R135" s="39">
        <v>9.58</v>
      </c>
      <c r="S135" s="39">
        <v>9.58</v>
      </c>
      <c r="T135" s="39">
        <v>9.6</v>
      </c>
      <c r="U135" s="39">
        <v>9.58</v>
      </c>
      <c r="V135" s="39">
        <v>9.58</v>
      </c>
      <c r="W135" s="39">
        <v>9.58</v>
      </c>
      <c r="X135" s="39">
        <v>9.6</v>
      </c>
      <c r="Y135" s="39">
        <v>9.07</v>
      </c>
      <c r="Z135" s="39">
        <v>8.56</v>
      </c>
      <c r="AA135" s="39">
        <v>8.06</v>
      </c>
      <c r="AB135" s="39">
        <v>7.57</v>
      </c>
      <c r="AC135" s="39">
        <v>7.05</v>
      </c>
      <c r="AD135" s="39">
        <v>6.34</v>
      </c>
      <c r="AE135" s="39">
        <v>5.64</v>
      </c>
      <c r="AF135" s="39">
        <v>4.95</v>
      </c>
      <c r="AG135" s="39">
        <v>4.2300000000000004</v>
      </c>
      <c r="AH135" s="39">
        <v>3.52</v>
      </c>
      <c r="AI135" s="39">
        <v>2.89</v>
      </c>
      <c r="AJ135" s="39">
        <v>2.2599999999999998</v>
      </c>
      <c r="AK135" s="39">
        <v>1.62</v>
      </c>
      <c r="AL135" s="39">
        <v>0.99</v>
      </c>
      <c r="AM135" s="39">
        <v>0.35</v>
      </c>
      <c r="AN135" s="39">
        <v>0</v>
      </c>
      <c r="AO135" s="39">
        <v>0</v>
      </c>
      <c r="AP135" s="39">
        <v>0</v>
      </c>
      <c r="AQ135" s="39">
        <v>0</v>
      </c>
      <c r="AR135" s="39">
        <v>0</v>
      </c>
    </row>
    <row r="136" spans="1:44">
      <c r="A136" s="40"/>
      <c r="B136" s="12"/>
      <c r="C136" s="8" t="s">
        <v>176</v>
      </c>
      <c r="D136" s="8"/>
      <c r="E136" s="34" t="s">
        <v>96</v>
      </c>
      <c r="F136" s="39">
        <v>0</v>
      </c>
      <c r="G136" s="39">
        <v>0</v>
      </c>
      <c r="H136" s="39">
        <v>0</v>
      </c>
      <c r="I136" s="39">
        <v>1.44</v>
      </c>
      <c r="J136" s="39">
        <v>2.61</v>
      </c>
      <c r="K136" s="39">
        <v>2.38</v>
      </c>
      <c r="L136" s="39">
        <v>4.05</v>
      </c>
      <c r="M136" s="39">
        <v>3.39</v>
      </c>
      <c r="N136" s="39">
        <v>4.05</v>
      </c>
      <c r="O136" s="39">
        <v>4.1399999999999997</v>
      </c>
      <c r="P136" s="39">
        <v>5.12</v>
      </c>
      <c r="Q136" s="39">
        <v>4.8499999999999996</v>
      </c>
      <c r="R136" s="39">
        <v>5.57</v>
      </c>
      <c r="S136" s="39">
        <v>5.38</v>
      </c>
      <c r="T136" s="39">
        <v>6.73</v>
      </c>
      <c r="U136" s="39">
        <v>7.87</v>
      </c>
      <c r="V136" s="39">
        <v>7.96</v>
      </c>
      <c r="W136" s="39">
        <v>9.64</v>
      </c>
      <c r="X136" s="39">
        <v>10.43</v>
      </c>
      <c r="Y136" s="39">
        <v>9.93</v>
      </c>
      <c r="Z136" s="39">
        <v>10.71</v>
      </c>
      <c r="AA136" s="39">
        <v>11.43</v>
      </c>
      <c r="AB136" s="39">
        <v>12.36</v>
      </c>
      <c r="AC136" s="39">
        <v>13.5</v>
      </c>
      <c r="AD136" s="39">
        <v>13.96</v>
      </c>
      <c r="AE136" s="39">
        <v>12.87</v>
      </c>
      <c r="AF136" s="39">
        <v>12.36</v>
      </c>
      <c r="AG136" s="39">
        <v>12.06</v>
      </c>
      <c r="AH136" s="39">
        <v>12.02</v>
      </c>
      <c r="AI136" s="39">
        <v>12.03</v>
      </c>
      <c r="AJ136" s="39">
        <v>12.45</v>
      </c>
      <c r="AK136" s="39">
        <v>13.68</v>
      </c>
      <c r="AL136" s="39">
        <v>14.13</v>
      </c>
      <c r="AM136" s="39">
        <v>15.35</v>
      </c>
      <c r="AN136" s="39">
        <v>15.18</v>
      </c>
      <c r="AO136" s="39">
        <v>15.16</v>
      </c>
      <c r="AP136" s="39">
        <v>15.09</v>
      </c>
      <c r="AQ136" s="39">
        <v>14.99</v>
      </c>
      <c r="AR136" s="39">
        <v>14.75</v>
      </c>
    </row>
    <row r="137" spans="1:44">
      <c r="A137" s="40"/>
      <c r="B137" s="12"/>
      <c r="C137" s="8" t="s">
        <v>177</v>
      </c>
      <c r="D137" s="8"/>
      <c r="E137" s="34" t="s">
        <v>96</v>
      </c>
      <c r="F137" s="39">
        <v>0</v>
      </c>
      <c r="G137" s="39">
        <v>0</v>
      </c>
      <c r="H137" s="39">
        <v>0</v>
      </c>
      <c r="I137" s="39">
        <v>5.0999999999999996</v>
      </c>
      <c r="J137" s="39">
        <v>14.72</v>
      </c>
      <c r="K137" s="39">
        <v>23.03</v>
      </c>
      <c r="L137" s="39">
        <v>35.4</v>
      </c>
      <c r="M137" s="39">
        <v>33.979999999999997</v>
      </c>
      <c r="N137" s="39">
        <v>41.42</v>
      </c>
      <c r="O137" s="39">
        <v>45.35</v>
      </c>
      <c r="P137" s="39">
        <v>47.14</v>
      </c>
      <c r="Q137" s="39">
        <v>48.43</v>
      </c>
      <c r="R137" s="39">
        <v>49.83</v>
      </c>
      <c r="S137" s="39">
        <v>48.32</v>
      </c>
      <c r="T137" s="39">
        <v>50.79</v>
      </c>
      <c r="U137" s="39">
        <v>51.31</v>
      </c>
      <c r="V137" s="39">
        <v>52.84</v>
      </c>
      <c r="W137" s="39">
        <v>54.47</v>
      </c>
      <c r="X137" s="39">
        <v>54.26</v>
      </c>
      <c r="Y137" s="39">
        <v>53.96</v>
      </c>
      <c r="Z137" s="39">
        <v>54.45</v>
      </c>
      <c r="AA137" s="39">
        <v>54.07</v>
      </c>
      <c r="AB137" s="39">
        <v>54.06</v>
      </c>
      <c r="AC137" s="39">
        <v>53.97</v>
      </c>
      <c r="AD137" s="39">
        <v>53.85</v>
      </c>
      <c r="AE137" s="39">
        <v>52.85</v>
      </c>
      <c r="AF137" s="39">
        <v>50.4</v>
      </c>
      <c r="AG137" s="39">
        <v>50.97</v>
      </c>
      <c r="AH137" s="39">
        <v>52.46</v>
      </c>
      <c r="AI137" s="39">
        <v>55.65</v>
      </c>
      <c r="AJ137" s="39">
        <v>56.32</v>
      </c>
      <c r="AK137" s="39">
        <v>60.93</v>
      </c>
      <c r="AL137" s="39">
        <v>62.22</v>
      </c>
      <c r="AM137" s="39">
        <v>64.47</v>
      </c>
      <c r="AN137" s="39">
        <v>62.89</v>
      </c>
      <c r="AO137" s="39">
        <v>61.78</v>
      </c>
      <c r="AP137" s="39">
        <v>59.08</v>
      </c>
      <c r="AQ137" s="39">
        <v>57.7</v>
      </c>
      <c r="AR137" s="39">
        <v>56.09</v>
      </c>
    </row>
    <row r="138" spans="1:44">
      <c r="A138" s="40"/>
      <c r="B138" s="12"/>
      <c r="C138" s="8" t="s">
        <v>178</v>
      </c>
      <c r="D138" s="8"/>
      <c r="E138" s="34" t="s">
        <v>96</v>
      </c>
      <c r="F138" s="39">
        <v>96.9</v>
      </c>
      <c r="G138" s="39">
        <v>102.87</v>
      </c>
      <c r="H138" s="39">
        <v>99.91</v>
      </c>
      <c r="I138" s="39">
        <v>87.03</v>
      </c>
      <c r="J138" s="39">
        <v>70.8</v>
      </c>
      <c r="K138" s="39">
        <v>64.05</v>
      </c>
      <c r="L138" s="39">
        <v>46.32</v>
      </c>
      <c r="M138" s="39">
        <v>38.29</v>
      </c>
      <c r="N138" s="39">
        <v>27.23</v>
      </c>
      <c r="O138" s="39">
        <v>27.29</v>
      </c>
      <c r="P138" s="39">
        <v>25.93</v>
      </c>
      <c r="Q138" s="39">
        <v>25.47</v>
      </c>
      <c r="R138" s="39">
        <v>21.51</v>
      </c>
      <c r="S138" s="39">
        <v>20.02</v>
      </c>
      <c r="T138" s="39">
        <v>21.27</v>
      </c>
      <c r="U138" s="39">
        <v>21.69</v>
      </c>
      <c r="V138" s="39">
        <v>22.46</v>
      </c>
      <c r="W138" s="39">
        <v>22.29</v>
      </c>
      <c r="X138" s="39">
        <v>17.55</v>
      </c>
      <c r="Y138" s="39">
        <v>14.78</v>
      </c>
      <c r="Z138" s="39">
        <v>7.43</v>
      </c>
      <c r="AA138" s="39">
        <v>7.1</v>
      </c>
      <c r="AB138" s="39">
        <v>6.57</v>
      </c>
      <c r="AC138" s="39">
        <v>6.39</v>
      </c>
      <c r="AD138" s="39">
        <v>4.26</v>
      </c>
      <c r="AE138" s="39">
        <v>3.85</v>
      </c>
      <c r="AF138" s="39">
        <v>2.2400000000000002</v>
      </c>
      <c r="AG138" s="39">
        <v>2.0499999999999998</v>
      </c>
      <c r="AH138" s="39">
        <v>1.41</v>
      </c>
      <c r="AI138" s="39">
        <v>1.41</v>
      </c>
      <c r="AJ138" s="39">
        <v>1.35</v>
      </c>
      <c r="AK138" s="39">
        <v>1.41</v>
      </c>
      <c r="AL138" s="39">
        <v>0.05</v>
      </c>
      <c r="AM138" s="39">
        <v>0.05</v>
      </c>
      <c r="AN138" s="39">
        <v>0.04</v>
      </c>
      <c r="AO138" s="39">
        <v>0.04</v>
      </c>
      <c r="AP138" s="39">
        <v>0.04</v>
      </c>
      <c r="AQ138" s="39">
        <v>0.04</v>
      </c>
      <c r="AR138" s="39">
        <v>0.03</v>
      </c>
    </row>
    <row r="139" spans="1:44">
      <c r="A139" s="40"/>
      <c r="B139" s="12"/>
      <c r="C139" s="8" t="s">
        <v>179</v>
      </c>
      <c r="D139" s="8"/>
      <c r="E139" s="34" t="s">
        <v>96</v>
      </c>
      <c r="F139" s="39">
        <v>3.55</v>
      </c>
      <c r="G139" s="39">
        <v>5.69</v>
      </c>
      <c r="H139" s="39">
        <v>2.96</v>
      </c>
      <c r="I139" s="39">
        <v>0</v>
      </c>
      <c r="J139" s="39">
        <v>0</v>
      </c>
      <c r="K139" s="39">
        <v>0</v>
      </c>
      <c r="L139" s="39">
        <v>0</v>
      </c>
      <c r="M139" s="39">
        <v>0</v>
      </c>
      <c r="N139" s="39">
        <v>0</v>
      </c>
      <c r="O139" s="39">
        <v>0</v>
      </c>
      <c r="P139" s="39">
        <v>0</v>
      </c>
      <c r="Q139" s="39">
        <v>0</v>
      </c>
      <c r="R139" s="39">
        <v>0</v>
      </c>
      <c r="S139" s="39">
        <v>0</v>
      </c>
      <c r="T139" s="39">
        <v>0</v>
      </c>
      <c r="U139" s="39">
        <v>0</v>
      </c>
      <c r="V139" s="39">
        <v>0</v>
      </c>
      <c r="W139" s="39">
        <v>0</v>
      </c>
      <c r="X139" s="39">
        <v>0</v>
      </c>
      <c r="Y139" s="39">
        <v>0</v>
      </c>
      <c r="Z139" s="39">
        <v>0</v>
      </c>
      <c r="AA139" s="39">
        <v>0</v>
      </c>
      <c r="AB139" s="39">
        <v>0</v>
      </c>
      <c r="AC139" s="39">
        <v>0</v>
      </c>
      <c r="AD139" s="39">
        <v>0</v>
      </c>
      <c r="AE139" s="39">
        <v>0</v>
      </c>
      <c r="AF139" s="39">
        <v>0</v>
      </c>
      <c r="AG139" s="39">
        <v>0</v>
      </c>
      <c r="AH139" s="39">
        <v>0</v>
      </c>
      <c r="AI139" s="39">
        <v>0</v>
      </c>
      <c r="AJ139" s="39">
        <v>0</v>
      </c>
      <c r="AK139" s="39">
        <v>0</v>
      </c>
      <c r="AL139" s="39">
        <v>0</v>
      </c>
      <c r="AM139" s="39">
        <v>0</v>
      </c>
      <c r="AN139" s="39">
        <v>0</v>
      </c>
      <c r="AO139" s="39">
        <v>0</v>
      </c>
      <c r="AP139" s="39">
        <v>0</v>
      </c>
      <c r="AQ139" s="39">
        <v>0</v>
      </c>
      <c r="AR139" s="39">
        <v>0</v>
      </c>
    </row>
    <row r="140" spans="1:44">
      <c r="A140" s="40"/>
      <c r="B140" s="12"/>
      <c r="C140" s="8" t="s">
        <v>180</v>
      </c>
      <c r="D140" s="8"/>
      <c r="E140" s="34" t="s">
        <v>96</v>
      </c>
      <c r="F140" s="39">
        <v>44.79</v>
      </c>
      <c r="G140" s="39">
        <v>37.82</v>
      </c>
      <c r="H140" s="39">
        <v>30.36</v>
      </c>
      <c r="I140" s="39">
        <v>22.94</v>
      </c>
      <c r="J140" s="39">
        <v>22.64</v>
      </c>
      <c r="K140" s="39">
        <v>15.32</v>
      </c>
      <c r="L140" s="39">
        <v>14.63</v>
      </c>
      <c r="M140" s="39">
        <v>27.66</v>
      </c>
      <c r="N140" s="39">
        <v>34.17</v>
      </c>
      <c r="O140" s="39">
        <v>34.24</v>
      </c>
      <c r="P140" s="39">
        <v>34.31</v>
      </c>
      <c r="Q140" s="39">
        <v>40.82</v>
      </c>
      <c r="R140" s="39">
        <v>53.72</v>
      </c>
      <c r="S140" s="39">
        <v>64.8</v>
      </c>
      <c r="T140" s="39">
        <v>74.08</v>
      </c>
      <c r="U140" s="39">
        <v>84.02</v>
      </c>
      <c r="V140" s="39">
        <v>94.91</v>
      </c>
      <c r="W140" s="39">
        <v>100.42</v>
      </c>
      <c r="X140" s="39">
        <v>106.21</v>
      </c>
      <c r="Y140" s="39">
        <v>116.85</v>
      </c>
      <c r="Z140" s="39">
        <v>122.3</v>
      </c>
      <c r="AA140" s="39">
        <v>128.88</v>
      </c>
      <c r="AB140" s="39">
        <v>142.44</v>
      </c>
      <c r="AC140" s="39">
        <v>148.65</v>
      </c>
      <c r="AD140" s="39">
        <v>155.16999999999999</v>
      </c>
      <c r="AE140" s="39">
        <v>168.2</v>
      </c>
      <c r="AF140" s="39">
        <v>175.13</v>
      </c>
      <c r="AG140" s="39">
        <v>181.1</v>
      </c>
      <c r="AH140" s="39">
        <v>187.57</v>
      </c>
      <c r="AI140" s="39">
        <v>187.43</v>
      </c>
      <c r="AJ140" s="39">
        <v>187.87</v>
      </c>
      <c r="AK140" s="39">
        <v>187.22</v>
      </c>
      <c r="AL140" s="39">
        <v>187.15</v>
      </c>
      <c r="AM140" s="39">
        <v>180.15</v>
      </c>
      <c r="AN140" s="39">
        <v>180.64</v>
      </c>
      <c r="AO140" s="39">
        <v>180.15</v>
      </c>
      <c r="AP140" s="39">
        <v>180.15</v>
      </c>
      <c r="AQ140" s="39">
        <v>180.15</v>
      </c>
      <c r="AR140" s="39">
        <v>180.64</v>
      </c>
    </row>
    <row r="141" spans="1:44">
      <c r="A141" s="40"/>
      <c r="B141" s="12"/>
      <c r="C141" s="8"/>
      <c r="D141" s="8"/>
      <c r="E141" s="34"/>
      <c r="F141" s="39"/>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c r="AE141" s="39"/>
      <c r="AF141" s="39"/>
      <c r="AG141" s="39"/>
      <c r="AH141" s="39"/>
      <c r="AI141" s="39"/>
      <c r="AJ141" s="39"/>
      <c r="AK141" s="39"/>
      <c r="AL141" s="39"/>
      <c r="AM141" s="39"/>
      <c r="AN141" s="39"/>
      <c r="AO141" s="39"/>
      <c r="AP141" s="39"/>
      <c r="AQ141" s="39"/>
      <c r="AR141" s="39"/>
    </row>
    <row r="142" spans="1:44">
      <c r="A142" s="40"/>
      <c r="B142" s="12" t="s">
        <v>185</v>
      </c>
      <c r="C142" s="8" t="s" cm="1">
        <v>166</v>
      </c>
      <c r="D142" s="8"/>
      <c r="E142" s="34" t="s">
        <v>67</v>
      </c>
      <c r="F142" s="39">
        <f>(F121*1000)/(8760*F52)</f>
        <v>0.55025549032398346</v>
      </c>
      <c r="G142" s="39">
        <f t="shared" ref="G142:AH151" si="0">(G121*1000)/(8760*G52)</f>
        <v>0.40730150285942279</v>
      </c>
      <c r="H142" s="39">
        <f t="shared" si="0"/>
        <v>0.38324793474850988</v>
      </c>
      <c r="I142" s="39">
        <f t="shared" si="0"/>
        <v>0.39243559920737486</v>
      </c>
      <c r="J142" s="39">
        <f t="shared" si="0"/>
        <v>0.38525602366388101</v>
      </c>
      <c r="K142" s="39">
        <f t="shared" si="0"/>
        <v>0.36694810602797162</v>
      </c>
      <c r="L142" s="39">
        <f t="shared" si="0"/>
        <v>0.34347089400074665</v>
      </c>
      <c r="M142" s="39">
        <f t="shared" si="0"/>
        <v>0.28165474857126449</v>
      </c>
      <c r="N142" s="39">
        <f t="shared" si="0"/>
        <v>0.2280554067498278</v>
      </c>
      <c r="O142" s="39">
        <f t="shared" si="0"/>
        <v>0.20229075788882936</v>
      </c>
      <c r="P142" s="39">
        <f t="shared" si="0"/>
        <v>0.17129665059564808</v>
      </c>
      <c r="Q142" s="39">
        <f t="shared" si="0"/>
        <v>0.15343996326624321</v>
      </c>
      <c r="R142" s="39">
        <f t="shared" si="0"/>
        <v>0.11332619065840158</v>
      </c>
      <c r="S142" s="39">
        <f t="shared" si="0"/>
        <v>8.1949440065304455E-2</v>
      </c>
      <c r="T142" s="39">
        <f t="shared" si="0"/>
        <v>8.1758118415346553E-2</v>
      </c>
      <c r="U142" s="39">
        <f t="shared" si="0"/>
        <v>9.5788372745593223E-2</v>
      </c>
      <c r="V142" s="39">
        <f t="shared" si="0"/>
        <v>7.4615443483584606E-2</v>
      </c>
      <c r="W142" s="39">
        <f t="shared" si="0"/>
        <v>7.3148644167240637E-2</v>
      </c>
      <c r="X142" s="39">
        <f t="shared" si="0"/>
        <v>9.5533277212316012E-2</v>
      </c>
      <c r="Y142" s="39">
        <f t="shared" si="0"/>
        <v>0.1076503150429836</v>
      </c>
      <c r="Z142" s="39">
        <f t="shared" si="0"/>
        <v>0.14801918318410245</v>
      </c>
      <c r="AA142" s="39">
        <f t="shared" si="0"/>
        <v>0.13277722507078901</v>
      </c>
      <c r="AB142" s="39">
        <f t="shared" si="0"/>
        <v>0.11441034667482973</v>
      </c>
      <c r="AC142" s="39">
        <f t="shared" si="0"/>
        <v>0.11211448687533482</v>
      </c>
      <c r="AD142" s="39">
        <f t="shared" si="0"/>
        <v>9.0622688196729681E-2</v>
      </c>
      <c r="AE142" s="39">
        <f t="shared" si="0"/>
        <v>4.2473406290655852E-2</v>
      </c>
      <c r="AF142" s="39">
        <f t="shared" si="0"/>
        <v>2.0280094895538378E-2</v>
      </c>
      <c r="AG142" s="39">
        <f t="shared" si="0"/>
        <v>2.0216321012219075E-2</v>
      </c>
      <c r="AH142" s="39">
        <f t="shared" si="0"/>
        <v>1.9833677712303259E-2</v>
      </c>
      <c r="AI142" s="39">
        <f t="shared" ref="AI142:AR142" si="1">(AI121*1000)/(8760*AI52)</f>
        <v>3.8965842708094181E-2</v>
      </c>
      <c r="AJ142" s="39">
        <f t="shared" si="1"/>
        <v>3.622356572536415E-2</v>
      </c>
      <c r="AK142" s="39">
        <f t="shared" si="1"/>
        <v>6.0202545853422107E-2</v>
      </c>
      <c r="AL142" s="39">
        <f t="shared" si="1"/>
        <v>6.8238055151654292E-2</v>
      </c>
      <c r="AM142" s="39">
        <f t="shared" si="1"/>
        <v>7.9908675799086754E-2</v>
      </c>
      <c r="AN142" s="39">
        <f t="shared" si="1"/>
        <v>7.4806765133542508E-2</v>
      </c>
      <c r="AO142" s="39">
        <f t="shared" si="1"/>
        <v>5.6376112854263923E-2</v>
      </c>
      <c r="AP142" s="39">
        <f t="shared" si="1"/>
        <v>4.1708119690824212E-2</v>
      </c>
      <c r="AQ142" s="39">
        <f t="shared" si="1"/>
        <v>4.0432642024438151E-2</v>
      </c>
      <c r="AR142" s="39">
        <f t="shared" si="1"/>
        <v>3.1568072243055023E-2</v>
      </c>
    </row>
    <row r="143" spans="1:44">
      <c r="A143" s="40"/>
      <c r="B143" s="12"/>
      <c r="C143" s="8" t="s">
        <v>167</v>
      </c>
      <c r="D143" s="8"/>
      <c r="E143" s="34" t="s">
        <v>67</v>
      </c>
      <c r="F143" s="39">
        <f t="shared" ref="F143:U156" si="2">(F122*1000)/(8760*F53)</f>
        <v>8.8787417554540837E-3</v>
      </c>
      <c r="G143" s="39">
        <f t="shared" si="2"/>
        <v>5.9795607740813217E-3</v>
      </c>
      <c r="H143" s="39">
        <f t="shared" si="2"/>
        <v>1.0005639542287472E-2</v>
      </c>
      <c r="I143" s="39">
        <f t="shared" si="2"/>
        <v>1.2596441505274759E-2</v>
      </c>
      <c r="J143" s="39">
        <f t="shared" si="2"/>
        <v>1.4097485833745944E-2</v>
      </c>
      <c r="K143" s="39">
        <f t="shared" si="2"/>
        <v>1.5871853099895E-2</v>
      </c>
      <c r="L143" s="39">
        <f t="shared" si="2"/>
        <v>1.5092641376887954E-2</v>
      </c>
      <c r="M143" s="39">
        <f t="shared" si="2"/>
        <v>1.6450320033498833E-2</v>
      </c>
      <c r="N143" s="39">
        <f t="shared" si="2"/>
        <v>1.4155251141552512E-2</v>
      </c>
      <c r="O143" s="39">
        <f t="shared" si="2"/>
        <v>1.8814476577033654E-2</v>
      </c>
      <c r="P143" s="39">
        <f t="shared" si="2"/>
        <v>1.9224061390157282E-2</v>
      </c>
      <c r="Q143" s="39">
        <f t="shared" si="2"/>
        <v>1.9585459754678125E-2</v>
      </c>
      <c r="R143" s="39">
        <f t="shared" si="2"/>
        <v>1.9730537234342409E-2</v>
      </c>
      <c r="S143" s="39">
        <f t="shared" si="2"/>
        <v>1.9809293580445878E-2</v>
      </c>
      <c r="T143" s="39">
        <f t="shared" si="2"/>
        <v>1.9936973438806353E-2</v>
      </c>
      <c r="U143" s="39">
        <f t="shared" si="2"/>
        <v>2.003541142484391E-2</v>
      </c>
      <c r="V143" s="39">
        <f t="shared" si="0"/>
        <v>2.0109468081889383E-2</v>
      </c>
      <c r="W143" s="39">
        <f t="shared" si="0"/>
        <v>2.0310739488821682E-2</v>
      </c>
      <c r="X143" s="39">
        <f t="shared" si="0"/>
        <v>2.0358898292760958E-2</v>
      </c>
      <c r="Y143" s="39">
        <f t="shared" si="0"/>
        <v>2.0287916973842871E-2</v>
      </c>
      <c r="Z143" s="39">
        <f t="shared" si="0"/>
        <v>2.0334780608753208E-2</v>
      </c>
      <c r="AA143" s="39">
        <f t="shared" si="0"/>
        <v>2.0355394179457555E-2</v>
      </c>
      <c r="AB143" s="39">
        <f t="shared" si="0"/>
        <v>2.0351172281433797E-2</v>
      </c>
      <c r="AC143" s="39">
        <f t="shared" si="0"/>
        <v>2.0347116522915609E-2</v>
      </c>
      <c r="AD143" s="39">
        <f t="shared" si="0"/>
        <v>2.0320152414085878E-2</v>
      </c>
      <c r="AE143" s="39">
        <f t="shared" si="0"/>
        <v>2.0294266869609334E-2</v>
      </c>
      <c r="AF143" s="39">
        <f t="shared" si="0"/>
        <v>2.0349414333928926E-2</v>
      </c>
      <c r="AG143" s="39">
        <f t="shared" si="0"/>
        <v>2.0302371608774513E-2</v>
      </c>
      <c r="AH143" s="39">
        <f t="shared" si="0"/>
        <v>2.0307618360970919E-2</v>
      </c>
      <c r="AI143" s="39">
        <f t="shared" ref="AI143:AR143" si="3">(AI122*1000)/(8760*AI53)</f>
        <v>2.0346842690515059E-2</v>
      </c>
      <c r="AJ143" s="39">
        <f t="shared" si="3"/>
        <v>2.0364086595078174E-2</v>
      </c>
      <c r="AK143" s="39">
        <f t="shared" si="3"/>
        <v>2.040123966184372E-2</v>
      </c>
      <c r="AL143" s="39">
        <f t="shared" si="3"/>
        <v>2.0304293681303806E-2</v>
      </c>
      <c r="AM143" s="39">
        <f t="shared" si="3"/>
        <v>2.034119859679076E-2</v>
      </c>
      <c r="AN143" s="39">
        <f t="shared" si="3"/>
        <v>2.0357504038666124E-2</v>
      </c>
      <c r="AO143" s="39">
        <f t="shared" si="3"/>
        <v>2.0392573219048606E-2</v>
      </c>
      <c r="AP143" s="39">
        <f t="shared" si="3"/>
        <v>2.0301352856644812E-2</v>
      </c>
      <c r="AQ143" s="39">
        <f t="shared" si="3"/>
        <v>2.0336197173058939E-2</v>
      </c>
      <c r="AR143" s="39">
        <f t="shared" si="3"/>
        <v>2.0351660158267733E-2</v>
      </c>
    </row>
    <row r="144" spans="1:44">
      <c r="A144" s="40"/>
      <c r="B144" s="12"/>
      <c r="C144" s="8" t="s">
        <v>158</v>
      </c>
      <c r="D144" s="8"/>
      <c r="E144" s="34" t="s">
        <v>67</v>
      </c>
      <c r="F144" s="39">
        <f t="shared" si="2"/>
        <v>-2.1437605848178875E-3</v>
      </c>
      <c r="G144" s="39">
        <f t="shared" si="0"/>
        <v>-1.7495057646214945E-3</v>
      </c>
      <c r="H144" s="39">
        <f t="shared" si="0"/>
        <v>-1.4314138074175864E-3</v>
      </c>
      <c r="I144" s="39">
        <f t="shared" si="0"/>
        <v>-1.2972187629721878E-3</v>
      </c>
      <c r="J144" s="39">
        <f t="shared" si="0"/>
        <v>-1.988767441490462E-3</v>
      </c>
      <c r="K144" s="39">
        <f t="shared" si="0"/>
        <v>-2.3670268851217298E-3</v>
      </c>
      <c r="L144" s="39">
        <f t="shared" si="0"/>
        <v>-3.0779369855771497E-3</v>
      </c>
      <c r="M144" s="39">
        <f t="shared" si="0"/>
        <v>-3.7914379440515634E-3</v>
      </c>
      <c r="N144" s="39">
        <f t="shared" si="0"/>
        <v>-3.7914379440515634E-3</v>
      </c>
      <c r="O144" s="39">
        <f t="shared" si="0"/>
        <v>-4.0630205745111093E-3</v>
      </c>
      <c r="P144" s="39">
        <f t="shared" si="0"/>
        <v>-5.0006407070905959E-3</v>
      </c>
      <c r="Q144" s="39">
        <f t="shared" si="0"/>
        <v>-5.2350457402354682E-3</v>
      </c>
      <c r="R144" s="39">
        <f t="shared" si="0"/>
        <v>-5.5324387925257531E-3</v>
      </c>
      <c r="S144" s="39">
        <f t="shared" si="0"/>
        <v>-5.9332251113073031E-3</v>
      </c>
      <c r="T144" s="39">
        <f t="shared" si="0"/>
        <v>-5.6503018601942942E-3</v>
      </c>
      <c r="U144" s="39">
        <f t="shared" si="0"/>
        <v>-4.8724802316516321E-3</v>
      </c>
      <c r="V144" s="39">
        <f t="shared" si="0"/>
        <v>-3.6239762267159534E-3</v>
      </c>
      <c r="W144" s="39">
        <f t="shared" si="0"/>
        <v>-2.8900063580139875E-3</v>
      </c>
      <c r="X144" s="39">
        <f t="shared" si="0"/>
        <v>-3.8848645676444575E-3</v>
      </c>
      <c r="Y144" s="39">
        <f t="shared" si="0"/>
        <v>-3.8264329991581848E-3</v>
      </c>
      <c r="Z144" s="39">
        <f t="shared" si="0"/>
        <v>-3.6680849928639077E-3</v>
      </c>
      <c r="AA144" s="39">
        <f t="shared" si="0"/>
        <v>-3.2771842432981584E-3</v>
      </c>
      <c r="AB144" s="39">
        <f t="shared" si="0"/>
        <v>-3.0097429679505371E-3</v>
      </c>
      <c r="AC144" s="39">
        <f t="shared" si="0"/>
        <v>-2.9190383853547673E-3</v>
      </c>
      <c r="AD144" s="39">
        <f t="shared" si="0"/>
        <v>-2.8361553078646586E-3</v>
      </c>
      <c r="AE144" s="39">
        <f t="shared" si="0"/>
        <v>-2.505602527250933E-3</v>
      </c>
      <c r="AF144" s="39">
        <f t="shared" si="0"/>
        <v>-2.4794798249685606E-3</v>
      </c>
      <c r="AG144" s="39">
        <f t="shared" si="0"/>
        <v>-2.257307225962903E-3</v>
      </c>
      <c r="AH144" s="39">
        <f t="shared" si="0"/>
        <v>-1.9944905132645353E-3</v>
      </c>
      <c r="AI144" s="39">
        <f t="shared" ref="AI144:AR144" si="4">(AI123*1000)/(8760*AI54)</f>
        <v>-1.6544239295877179E-3</v>
      </c>
      <c r="AJ144" s="39">
        <f t="shared" si="4"/>
        <v>-1.1716814633297178E-3</v>
      </c>
      <c r="AK144" s="39">
        <f t="shared" si="4"/>
        <v>-9.9844242980949701E-4</v>
      </c>
      <c r="AL144" s="39">
        <f t="shared" si="4"/>
        <v>-8.2721196479385874E-4</v>
      </c>
      <c r="AM144" s="39">
        <f t="shared" si="4"/>
        <v>-8.2721196479385874E-4</v>
      </c>
      <c r="AN144" s="39">
        <f t="shared" si="4"/>
        <v>-6.6176957183508697E-4</v>
      </c>
      <c r="AO144" s="39">
        <f t="shared" si="4"/>
        <v>-6.6176957183508697E-4</v>
      </c>
      <c r="AP144" s="39">
        <f t="shared" si="4"/>
        <v>-6.6176957183508697E-4</v>
      </c>
      <c r="AQ144" s="39">
        <f t="shared" si="4"/>
        <v>-6.6176957183508697E-4</v>
      </c>
      <c r="AR144" s="39">
        <f t="shared" si="4"/>
        <v>-6.6176957183508697E-4</v>
      </c>
    </row>
    <row r="145" spans="1:44">
      <c r="A145" s="40"/>
      <c r="B145" s="12"/>
      <c r="C145" s="8" t="s">
        <v>160</v>
      </c>
      <c r="D145" s="8"/>
      <c r="E145" s="34" t="s">
        <v>67</v>
      </c>
      <c r="F145" s="39">
        <v>0</v>
      </c>
      <c r="G145" s="39">
        <v>0</v>
      </c>
      <c r="H145" s="39">
        <v>0</v>
      </c>
      <c r="I145" s="39">
        <v>0</v>
      </c>
      <c r="J145" s="39">
        <v>0</v>
      </c>
      <c r="K145" s="39">
        <v>0</v>
      </c>
      <c r="L145" s="39">
        <v>0</v>
      </c>
      <c r="M145" s="39">
        <v>0</v>
      </c>
      <c r="N145" s="39">
        <f t="shared" si="0"/>
        <v>2.6636225266362251E-2</v>
      </c>
      <c r="O145" s="39">
        <f t="shared" si="0"/>
        <v>4.9467275494672752E-2</v>
      </c>
      <c r="P145" s="39">
        <f t="shared" si="0"/>
        <v>4.5662100456621002E-2</v>
      </c>
      <c r="Q145" s="39">
        <f t="shared" si="0"/>
        <v>5.1369863013698627E-2</v>
      </c>
      <c r="R145" s="39">
        <f t="shared" si="0"/>
        <v>5.1369863013698627E-2</v>
      </c>
      <c r="S145" s="39">
        <f t="shared" si="0"/>
        <v>5.5002075550020756E-2</v>
      </c>
      <c r="T145" s="39">
        <f t="shared" si="0"/>
        <v>6.2071917808219176E-2</v>
      </c>
      <c r="U145" s="39">
        <f t="shared" si="0"/>
        <v>6.8017503805175045E-2</v>
      </c>
      <c r="V145" s="39">
        <f t="shared" si="0"/>
        <v>7.9908675799086754E-2</v>
      </c>
      <c r="W145" s="39">
        <f t="shared" si="0"/>
        <v>8.9611872146118723E-2</v>
      </c>
      <c r="X145" s="39">
        <f t="shared" si="0"/>
        <v>9.3940258751902594E-2</v>
      </c>
      <c r="Y145" s="39">
        <f t="shared" si="0"/>
        <v>9.6928185969281863E-2</v>
      </c>
      <c r="Z145" s="39">
        <f t="shared" si="0"/>
        <v>0.11322715966885696</v>
      </c>
      <c r="AA145" s="39">
        <f t="shared" si="0"/>
        <v>0.10467105353915766</v>
      </c>
      <c r="AB145" s="39">
        <f t="shared" si="0"/>
        <v>9.5504534053636889E-2</v>
      </c>
      <c r="AC145" s="39">
        <f t="shared" si="0"/>
        <v>9.452054794520548E-2</v>
      </c>
      <c r="AD145" s="39">
        <f t="shared" si="0"/>
        <v>9.1589678241478165E-2</v>
      </c>
      <c r="AE145" s="39">
        <f t="shared" si="0"/>
        <v>8.1639146598787557E-2</v>
      </c>
      <c r="AF145" s="39">
        <f t="shared" si="0"/>
        <v>7.7142919120597842E-2</v>
      </c>
      <c r="AG145" s="39">
        <f t="shared" si="0"/>
        <v>6.905373450750163E-2</v>
      </c>
      <c r="AH145" s="39">
        <f t="shared" si="0"/>
        <v>6.3392596910521709E-2</v>
      </c>
      <c r="AI145" s="39">
        <f t="shared" ref="AI145:AR145" si="5">(AI124*1000)/(8760*AI55)</f>
        <v>6.237348773713694E-2</v>
      </c>
      <c r="AJ145" s="39">
        <f t="shared" si="5"/>
        <v>4.9069719893682272E-2</v>
      </c>
      <c r="AK145" s="39">
        <f t="shared" si="5"/>
        <v>4.8393087326036137E-2</v>
      </c>
      <c r="AL145" s="39">
        <f t="shared" si="5"/>
        <v>4.7110025517056134E-2</v>
      </c>
      <c r="AM145" s="39">
        <f t="shared" si="5"/>
        <v>4.0827053791398837E-2</v>
      </c>
      <c r="AN145" s="39">
        <f t="shared" si="5"/>
        <v>2.8853490110417854E-2</v>
      </c>
      <c r="AO145" s="39">
        <f t="shared" si="5"/>
        <v>1.9119139284328648E-2</v>
      </c>
      <c r="AP145" s="39">
        <f t="shared" si="5"/>
        <v>8.9603807803416407E-3</v>
      </c>
      <c r="AQ145" s="39">
        <f t="shared" si="5"/>
        <v>5.7767385396404964E-3</v>
      </c>
      <c r="AR145" s="39">
        <f t="shared" si="5"/>
        <v>2.9866199426568972E-3</v>
      </c>
    </row>
    <row r="146" spans="1:44">
      <c r="A146" s="40"/>
      <c r="B146" s="12"/>
      <c r="C146" s="8" t="s">
        <v>161</v>
      </c>
      <c r="D146" s="8"/>
      <c r="E146" s="34" t="s">
        <v>67</v>
      </c>
      <c r="F146" s="39">
        <f t="shared" si="2"/>
        <v>9.8120865761082872E-3</v>
      </c>
      <c r="G146" s="39">
        <f t="shared" si="0"/>
        <v>8.1539465101108932E-3</v>
      </c>
      <c r="H146" s="39">
        <f t="shared" si="0"/>
        <v>5.0178132369913184E-3</v>
      </c>
      <c r="I146" s="39">
        <f t="shared" si="0"/>
        <v>1.1223128623467241E-3</v>
      </c>
      <c r="J146" s="39">
        <f t="shared" si="0"/>
        <v>2.7491516903355531E-3</v>
      </c>
      <c r="K146" s="39">
        <f t="shared" si="0"/>
        <v>1.3753644715849699E-3</v>
      </c>
      <c r="L146" s="39">
        <f t="shared" si="0"/>
        <v>2.0027237042377632E-3</v>
      </c>
      <c r="M146" s="39">
        <f t="shared" si="0"/>
        <v>1.8495000184950003E-3</v>
      </c>
      <c r="N146" s="39">
        <f t="shared" si="0"/>
        <v>1.1161846778285135E-3</v>
      </c>
      <c r="O146" s="39">
        <f t="shared" si="0"/>
        <v>4.7756018176675222E-3</v>
      </c>
      <c r="P146" s="39">
        <f t="shared" si="0"/>
        <v>5.6807115496981106E-3</v>
      </c>
      <c r="Q146" s="39">
        <f t="shared" si="0"/>
        <v>6.7044979135602494E-3</v>
      </c>
      <c r="R146" s="39">
        <f t="shared" si="0"/>
        <v>7.4681005419707253E-3</v>
      </c>
      <c r="S146" s="39">
        <f t="shared" si="0"/>
        <v>7.6721771446685962E-3</v>
      </c>
      <c r="T146" s="39">
        <f t="shared" si="0"/>
        <v>9.2622499192521798E-3</v>
      </c>
      <c r="U146" s="39">
        <f t="shared" si="0"/>
        <v>8.5084659235939754E-3</v>
      </c>
      <c r="V146" s="39">
        <f t="shared" si="0"/>
        <v>8.758714921346741E-3</v>
      </c>
      <c r="W146" s="39">
        <f t="shared" si="0"/>
        <v>1.3182213524679277E-2</v>
      </c>
      <c r="X146" s="39">
        <f t="shared" si="0"/>
        <v>1.4641933460834771E-2</v>
      </c>
      <c r="Y146" s="39">
        <f t="shared" si="0"/>
        <v>1.2926487924936746E-2</v>
      </c>
      <c r="Z146" s="39">
        <f t="shared" si="0"/>
        <v>1.8660995392089406E-2</v>
      </c>
      <c r="AA146" s="39">
        <f t="shared" si="0"/>
        <v>1.4803694668584891E-2</v>
      </c>
      <c r="AB146" s="39">
        <f t="shared" si="0"/>
        <v>1.1421293444177564E-2</v>
      </c>
      <c r="AC146" s="39">
        <f t="shared" si="0"/>
        <v>1.1075193642838849E-2</v>
      </c>
      <c r="AD146" s="39">
        <f t="shared" si="0"/>
        <v>1.0470048048002315E-2</v>
      </c>
      <c r="AE146" s="39">
        <f t="shared" si="0"/>
        <v>3.0458321594188553E-3</v>
      </c>
      <c r="AF146" s="39">
        <f t="shared" si="0"/>
        <v>1.612552105589912E-3</v>
      </c>
      <c r="AG146" s="39">
        <f t="shared" si="0"/>
        <v>6.7189671066246329E-4</v>
      </c>
      <c r="AH146" s="39">
        <f t="shared" si="0"/>
        <v>4.9911727544713774E-4</v>
      </c>
      <c r="AI146" s="39">
        <f t="shared" ref="AI146:AR146" si="6">(AI125*1000)/(8760*AI56)</f>
        <v>5.3594014620447186E-4</v>
      </c>
      <c r="AJ146" s="39">
        <f t="shared" si="6"/>
        <v>0</v>
      </c>
      <c r="AK146" s="39">
        <f t="shared" si="6"/>
        <v>0</v>
      </c>
      <c r="AL146" s="39">
        <f t="shared" si="6"/>
        <v>0</v>
      </c>
      <c r="AM146" s="39">
        <f t="shared" si="6"/>
        <v>0</v>
      </c>
      <c r="AN146" s="39">
        <f t="shared" si="6"/>
        <v>0</v>
      </c>
      <c r="AO146" s="39">
        <f t="shared" si="6"/>
        <v>0</v>
      </c>
      <c r="AP146" s="39">
        <f t="shared" si="6"/>
        <v>0</v>
      </c>
      <c r="AQ146" s="39">
        <f t="shared" si="6"/>
        <v>0</v>
      </c>
      <c r="AR146" s="39">
        <f t="shared" si="6"/>
        <v>0</v>
      </c>
    </row>
    <row r="147" spans="1:44">
      <c r="A147" s="40"/>
      <c r="B147" s="12"/>
      <c r="C147" s="8" t="s">
        <v>162</v>
      </c>
      <c r="D147" s="8"/>
      <c r="E147" s="34" t="s">
        <v>67</v>
      </c>
      <c r="F147" s="39">
        <f t="shared" si="2"/>
        <v>2.5227679810287847E-3</v>
      </c>
      <c r="G147" s="39">
        <f t="shared" si="0"/>
        <v>2.4951967462634428E-3</v>
      </c>
      <c r="H147" s="39">
        <f t="shared" si="0"/>
        <v>2.0907555154130496E-3</v>
      </c>
      <c r="I147" s="39">
        <f t="shared" si="0"/>
        <v>5.6840788950150625E-3</v>
      </c>
      <c r="J147" s="39">
        <f t="shared" si="0"/>
        <v>1.606629460510739E-2</v>
      </c>
      <c r="K147" s="39">
        <f t="shared" si="0"/>
        <v>1.3318112633181126E-2</v>
      </c>
      <c r="L147" s="39">
        <f t="shared" si="0"/>
        <v>1.6742770167427701E-2</v>
      </c>
      <c r="M147" s="39">
        <f t="shared" si="0"/>
        <v>1.5601217656012176E-2</v>
      </c>
      <c r="N147" s="39">
        <f t="shared" si="0"/>
        <v>1.440276533094354E-2</v>
      </c>
      <c r="O147" s="39">
        <f t="shared" si="0"/>
        <v>2.3868825238688253E-2</v>
      </c>
      <c r="P147" s="39">
        <f t="shared" si="0"/>
        <v>2.4214750242147504E-2</v>
      </c>
      <c r="Q147" s="39">
        <f t="shared" si="0"/>
        <v>2.8019925280199254E-2</v>
      </c>
      <c r="R147" s="39">
        <f t="shared" si="0"/>
        <v>3.3883537441308877E-2</v>
      </c>
      <c r="S147" s="39">
        <f t="shared" si="0"/>
        <v>3.1709791983764585E-2</v>
      </c>
      <c r="T147" s="39">
        <f t="shared" si="0"/>
        <v>3.6295515747570541E-2</v>
      </c>
      <c r="U147" s="39">
        <f t="shared" si="0"/>
        <v>3.9403843033632334E-2</v>
      </c>
      <c r="V147" s="39">
        <f t="shared" si="0"/>
        <v>4.6247512000936658E-2</v>
      </c>
      <c r="W147" s="39">
        <f t="shared" si="0"/>
        <v>4.8821113695758311E-2</v>
      </c>
      <c r="X147" s="39">
        <f t="shared" si="0"/>
        <v>5.4498479425141966E-2</v>
      </c>
      <c r="Y147" s="39">
        <f t="shared" si="0"/>
        <v>5.7186344857577731E-2</v>
      </c>
      <c r="Z147" s="39">
        <f t="shared" si="0"/>
        <v>7.2086927109758156E-2</v>
      </c>
      <c r="AA147" s="39">
        <f t="shared" si="0"/>
        <v>6.5533570099780142E-2</v>
      </c>
      <c r="AB147" s="39">
        <f t="shared" si="0"/>
        <v>7.0655562931225227E-2</v>
      </c>
      <c r="AC147" s="39">
        <f t="shared" si="0"/>
        <v>6.9398346508961442E-2</v>
      </c>
      <c r="AD147" s="39">
        <f t="shared" si="0"/>
        <v>6.7357008374991895E-2</v>
      </c>
      <c r="AE147" s="39">
        <f t="shared" si="0"/>
        <v>5.2749464390053888E-2</v>
      </c>
      <c r="AF147" s="39">
        <f t="shared" si="0"/>
        <v>3.6692759295499019E-2</v>
      </c>
      <c r="AG147" s="39">
        <f t="shared" si="0"/>
        <v>2.5277234181343769E-2</v>
      </c>
      <c r="AH147" s="39">
        <f t="shared" si="0"/>
        <v>1.8482278756251358E-2</v>
      </c>
      <c r="AI147" s="39">
        <f t="shared" ref="AI147:AR147" si="7">(AI126*1000)/(8760*AI57)</f>
        <v>1.6976934785153962E-2</v>
      </c>
      <c r="AJ147" s="39">
        <f t="shared" si="7"/>
        <v>7.6103500761035003E-3</v>
      </c>
      <c r="AK147" s="39">
        <f t="shared" si="7"/>
        <v>7.9274479959411462E-3</v>
      </c>
      <c r="AL147" s="39">
        <f t="shared" si="7"/>
        <v>7.6103500761035003E-3</v>
      </c>
      <c r="AM147" s="39">
        <f t="shared" si="7"/>
        <v>5.9559261465157833E-3</v>
      </c>
      <c r="AN147" s="39">
        <f t="shared" si="7"/>
        <v>3.1133250311332502E-3</v>
      </c>
      <c r="AO147" s="39">
        <f t="shared" si="7"/>
        <v>1.7296250172962502E-3</v>
      </c>
      <c r="AP147" s="39">
        <f t="shared" si="7"/>
        <v>0</v>
      </c>
      <c r="AQ147" s="39">
        <f t="shared" si="7"/>
        <v>0</v>
      </c>
      <c r="AR147" s="39">
        <f t="shared" si="7"/>
        <v>0</v>
      </c>
    </row>
    <row r="148" spans="1:44">
      <c r="A148" s="40"/>
      <c r="B148" s="12"/>
      <c r="C148" s="8" t="s">
        <v>168</v>
      </c>
      <c r="D148" s="8"/>
      <c r="E148" s="34" t="s">
        <v>67</v>
      </c>
      <c r="F148" s="39">
        <f t="shared" si="2"/>
        <v>3.5124692658939236E-2</v>
      </c>
      <c r="G148" s="39">
        <f t="shared" si="0"/>
        <v>8.7811731647348089E-3</v>
      </c>
      <c r="H148" s="39">
        <f t="shared" si="0"/>
        <v>0</v>
      </c>
      <c r="I148" s="39">
        <f t="shared" si="0"/>
        <v>0</v>
      </c>
      <c r="J148" s="39">
        <f t="shared" si="0"/>
        <v>0</v>
      </c>
      <c r="K148" s="39">
        <f t="shared" si="0"/>
        <v>0</v>
      </c>
      <c r="L148" s="39">
        <f t="shared" si="0"/>
        <v>0</v>
      </c>
      <c r="M148" s="39">
        <f t="shared" si="0"/>
        <v>0</v>
      </c>
      <c r="N148" s="39">
        <f t="shared" si="0"/>
        <v>0</v>
      </c>
      <c r="O148" s="39">
        <f t="shared" si="0"/>
        <v>0</v>
      </c>
      <c r="P148" s="39">
        <f t="shared" si="0"/>
        <v>0</v>
      </c>
      <c r="Q148" s="39">
        <f t="shared" si="0"/>
        <v>0</v>
      </c>
      <c r="R148" s="39">
        <f t="shared" si="0"/>
        <v>0</v>
      </c>
      <c r="S148" s="39">
        <v>0</v>
      </c>
      <c r="T148" s="39">
        <v>0</v>
      </c>
      <c r="U148" s="39">
        <v>0</v>
      </c>
      <c r="V148" s="39">
        <v>0</v>
      </c>
      <c r="W148" s="39">
        <v>0</v>
      </c>
      <c r="X148" s="39">
        <v>0</v>
      </c>
      <c r="Y148" s="39">
        <v>0</v>
      </c>
      <c r="Z148" s="39">
        <v>0</v>
      </c>
      <c r="AA148" s="39">
        <v>0</v>
      </c>
      <c r="AB148" s="39">
        <v>0</v>
      </c>
      <c r="AC148" s="39">
        <v>0</v>
      </c>
      <c r="AD148" s="39">
        <v>0</v>
      </c>
      <c r="AE148" s="39">
        <v>0</v>
      </c>
      <c r="AF148" s="39">
        <v>0</v>
      </c>
      <c r="AG148" s="39">
        <v>0</v>
      </c>
      <c r="AH148" s="39">
        <v>0</v>
      </c>
      <c r="AI148" s="39">
        <v>0</v>
      </c>
      <c r="AJ148" s="39">
        <v>0</v>
      </c>
      <c r="AK148" s="39">
        <v>0</v>
      </c>
      <c r="AL148" s="39">
        <v>0</v>
      </c>
      <c r="AM148" s="39">
        <v>0</v>
      </c>
      <c r="AN148" s="39">
        <v>0</v>
      </c>
      <c r="AO148" s="39">
        <v>0</v>
      </c>
      <c r="AP148" s="39">
        <v>0</v>
      </c>
      <c r="AQ148" s="39">
        <v>0</v>
      </c>
      <c r="AR148" s="39">
        <v>0</v>
      </c>
    </row>
    <row r="149" spans="1:44">
      <c r="A149" s="40"/>
      <c r="B149" s="12"/>
      <c r="C149" s="8" t="s">
        <v>169</v>
      </c>
      <c r="D149" s="8"/>
      <c r="E149" s="34" t="s">
        <v>67</v>
      </c>
      <c r="F149" s="39">
        <f t="shared" si="2"/>
        <v>-3.0468483400770241E-2</v>
      </c>
      <c r="G149" s="39">
        <f t="shared" si="0"/>
        <v>-4.3062123206421943E-2</v>
      </c>
      <c r="H149" s="39">
        <f t="shared" si="0"/>
        <v>-4.1843383870391132E-2</v>
      </c>
      <c r="I149" s="39">
        <f t="shared" si="0"/>
        <v>-4.4687108987796355E-2</v>
      </c>
      <c r="J149" s="39">
        <f t="shared" si="0"/>
        <v>-4.9968312777263192E-2</v>
      </c>
      <c r="K149" s="39">
        <f t="shared" si="0"/>
        <v>-5.2405791449324814E-2</v>
      </c>
      <c r="L149" s="39">
        <f t="shared" si="0"/>
        <v>-5.4843270121386435E-2</v>
      </c>
      <c r="M149" s="39">
        <f t="shared" si="0"/>
        <v>-5.728074879344805E-2</v>
      </c>
      <c r="N149" s="39">
        <f t="shared" si="0"/>
        <v>-5.2949817237727598E-2</v>
      </c>
      <c r="O149" s="39">
        <f t="shared" si="0"/>
        <v>-5.2949817237727598E-2</v>
      </c>
      <c r="P149" s="39">
        <f t="shared" si="0"/>
        <v>-5.6575476372206369E-2</v>
      </c>
      <c r="Q149" s="39">
        <f t="shared" si="0"/>
        <v>-5.6910242504586289E-2</v>
      </c>
      <c r="R149" s="39">
        <f t="shared" si="0"/>
        <v>-5.7245008636966209E-2</v>
      </c>
      <c r="S149" s="39">
        <f t="shared" si="0"/>
        <v>-5.6910242504586289E-2</v>
      </c>
      <c r="T149" s="39">
        <f t="shared" si="0"/>
        <v>-5.5236411842686697E-2</v>
      </c>
      <c r="U149" s="39">
        <f t="shared" si="0"/>
        <v>-5.1655251141552512E-2</v>
      </c>
      <c r="V149" s="39">
        <f t="shared" si="0"/>
        <v>-4.8801369863013699E-2</v>
      </c>
      <c r="W149" s="39">
        <f t="shared" si="0"/>
        <v>-4.6232876712328765E-2</v>
      </c>
      <c r="X149" s="39">
        <f t="shared" si="0"/>
        <v>-4.4520547945205477E-2</v>
      </c>
      <c r="Y149" s="39">
        <f t="shared" si="0"/>
        <v>-4.3093607305936074E-2</v>
      </c>
      <c r="Z149" s="39">
        <f t="shared" si="0"/>
        <v>-4.1381278538812787E-2</v>
      </c>
      <c r="AA149" s="39">
        <f t="shared" si="0"/>
        <v>-3.9410741465535984E-2</v>
      </c>
      <c r="AB149" s="39">
        <f t="shared" si="0"/>
        <v>-3.6964557512502716E-2</v>
      </c>
      <c r="AC149" s="39">
        <f t="shared" si="0"/>
        <v>-3.5333768210480537E-2</v>
      </c>
      <c r="AD149" s="39">
        <f t="shared" si="0"/>
        <v>-3.5333768210480537E-2</v>
      </c>
      <c r="AE149" s="39">
        <f t="shared" si="0"/>
        <v>-3.4500253678335868E-2</v>
      </c>
      <c r="AF149" s="39">
        <f t="shared" si="0"/>
        <v>-3.4246575342465752E-2</v>
      </c>
      <c r="AG149" s="39">
        <f t="shared" si="0"/>
        <v>-3.2978183663115168E-2</v>
      </c>
      <c r="AH149" s="39">
        <f t="shared" si="0"/>
        <v>-3.1963470319634701E-2</v>
      </c>
      <c r="AI149" s="39">
        <f t="shared" ref="AI149:AR149" si="8">(AI128*1000)/(8760*AI59)</f>
        <v>-3.0695078640284118E-2</v>
      </c>
      <c r="AJ149" s="39">
        <f t="shared" si="8"/>
        <v>-3.0117555620324494E-2</v>
      </c>
      <c r="AK149" s="39">
        <f t="shared" si="8"/>
        <v>-2.8174487515787428E-2</v>
      </c>
      <c r="AL149" s="39">
        <f t="shared" si="8"/>
        <v>-2.8174487515787428E-2</v>
      </c>
      <c r="AM149" s="39">
        <f t="shared" si="8"/>
        <v>-2.7931604002720295E-2</v>
      </c>
      <c r="AN149" s="39">
        <f t="shared" si="8"/>
        <v>-2.7931604002720295E-2</v>
      </c>
      <c r="AO149" s="39">
        <f t="shared" si="8"/>
        <v>-2.8417371028854561E-2</v>
      </c>
      <c r="AP149" s="39">
        <f t="shared" si="8"/>
        <v>-2.9388905081123094E-2</v>
      </c>
      <c r="AQ149" s="39">
        <f t="shared" si="8"/>
        <v>-2.9631788594190227E-2</v>
      </c>
      <c r="AR149" s="39">
        <f t="shared" si="8"/>
        <v>-2.9388905081123094E-2</v>
      </c>
    </row>
    <row r="150" spans="1:44">
      <c r="A150" s="40"/>
      <c r="B150" s="12"/>
      <c r="C150" s="8" t="s">
        <v>170</v>
      </c>
      <c r="D150" s="8"/>
      <c r="E150" s="34" t="s">
        <v>67</v>
      </c>
      <c r="F150" s="39">
        <f t="shared" si="2"/>
        <v>0.25659297842670825</v>
      </c>
      <c r="G150" s="39">
        <f t="shared" si="0"/>
        <v>0.26124921689820646</v>
      </c>
      <c r="H150" s="39">
        <f t="shared" si="0"/>
        <v>0.26915436162011502</v>
      </c>
      <c r="I150" s="39">
        <f t="shared" si="0"/>
        <v>0.27702440419641855</v>
      </c>
      <c r="J150" s="39">
        <f t="shared" si="0"/>
        <v>0.281300652349328</v>
      </c>
      <c r="K150" s="39">
        <f t="shared" si="0"/>
        <v>0.28495075141272591</v>
      </c>
      <c r="L150" s="39">
        <f t="shared" si="0"/>
        <v>0.28837608409181453</v>
      </c>
      <c r="M150" s="39">
        <f t="shared" si="0"/>
        <v>0.28581277539642097</v>
      </c>
      <c r="N150" s="39">
        <f t="shared" si="0"/>
        <v>0.28639034740351804</v>
      </c>
      <c r="O150" s="39">
        <f t="shared" si="0"/>
        <v>0.28587101808713661</v>
      </c>
      <c r="P150" s="39">
        <f t="shared" si="0"/>
        <v>0.28660865569627525</v>
      </c>
      <c r="Q150" s="39">
        <f t="shared" si="0"/>
        <v>0.28400172196311313</v>
      </c>
      <c r="R150" s="39">
        <f t="shared" si="0"/>
        <v>0.28203062046736505</v>
      </c>
      <c r="S150" s="39">
        <f t="shared" si="0"/>
        <v>0.28431119152235718</v>
      </c>
      <c r="T150" s="39">
        <f t="shared" si="0"/>
        <v>0.28934843350892925</v>
      </c>
      <c r="U150" s="39">
        <f t="shared" si="0"/>
        <v>0.28871473793315966</v>
      </c>
      <c r="V150" s="39">
        <f t="shared" si="0"/>
        <v>0.29250684590490411</v>
      </c>
      <c r="W150" s="39">
        <f t="shared" si="0"/>
        <v>0.29264655422704361</v>
      </c>
      <c r="X150" s="39">
        <f t="shared" si="0"/>
        <v>0.29371773269742746</v>
      </c>
      <c r="Y150" s="39">
        <f t="shared" si="0"/>
        <v>0.29498926487042243</v>
      </c>
      <c r="Z150" s="39">
        <f t="shared" si="0"/>
        <v>0.30164882761455902</v>
      </c>
      <c r="AA150" s="39">
        <f t="shared" si="0"/>
        <v>0.30838689601916131</v>
      </c>
      <c r="AB150" s="39">
        <f t="shared" si="0"/>
        <v>0.31490744712900753</v>
      </c>
      <c r="AC150" s="39">
        <f t="shared" si="0"/>
        <v>0.31456038572920852</v>
      </c>
      <c r="AD150" s="39">
        <f t="shared" si="0"/>
        <v>0.31809665344343374</v>
      </c>
      <c r="AE150" s="39">
        <f t="shared" si="0"/>
        <v>0.32741339482828502</v>
      </c>
      <c r="AF150" s="39">
        <f t="shared" si="0"/>
        <v>0.3309855511143881</v>
      </c>
      <c r="AG150" s="39">
        <f t="shared" si="0"/>
        <v>0.32881814239432666</v>
      </c>
      <c r="AH150" s="39">
        <f t="shared" si="0"/>
        <v>0.32420342352790554</v>
      </c>
      <c r="AI150" s="39">
        <f t="shared" ref="AI150:AR150" si="9">(AI129*1000)/(8760*AI60)</f>
        <v>0.31909882155889213</v>
      </c>
      <c r="AJ150" s="39">
        <f t="shared" si="9"/>
        <v>0.31551762856501236</v>
      </c>
      <c r="AK150" s="39">
        <f t="shared" si="9"/>
        <v>0.30960382739625786</v>
      </c>
      <c r="AL150" s="39">
        <f t="shared" si="9"/>
        <v>0.31063160931546641</v>
      </c>
      <c r="AM150" s="39">
        <f t="shared" si="9"/>
        <v>0.31649708434095536</v>
      </c>
      <c r="AN150" s="39">
        <f t="shared" si="9"/>
        <v>0.32039552861017945</v>
      </c>
      <c r="AO150" s="39">
        <f t="shared" si="9"/>
        <v>0.32096143181055065</v>
      </c>
      <c r="AP150" s="39">
        <f t="shared" si="9"/>
        <v>0.32309928834528645</v>
      </c>
      <c r="AQ150" s="39">
        <f t="shared" si="9"/>
        <v>0.31995538167655735</v>
      </c>
      <c r="AR150" s="39">
        <f t="shared" si="9"/>
        <v>0.31885501434250219</v>
      </c>
    </row>
    <row r="151" spans="1:44">
      <c r="A151" s="40"/>
      <c r="B151" s="12"/>
      <c r="C151" s="8" t="s">
        <v>171</v>
      </c>
      <c r="D151" s="8"/>
      <c r="E151" s="34" t="s">
        <v>67</v>
      </c>
      <c r="F151" s="39">
        <f t="shared" si="2"/>
        <v>0.25730383094688575</v>
      </c>
      <c r="G151" s="39">
        <f t="shared" si="0"/>
        <v>0.25114155251141551</v>
      </c>
      <c r="H151" s="39">
        <f t="shared" si="0"/>
        <v>0.24416748581889675</v>
      </c>
      <c r="I151" s="39">
        <f t="shared" si="0"/>
        <v>0.22738682819009864</v>
      </c>
      <c r="J151" s="39">
        <f t="shared" si="0"/>
        <v>0.21349005224523518</v>
      </c>
      <c r="K151" s="39">
        <f t="shared" si="0"/>
        <v>0.22959056404116154</v>
      </c>
      <c r="L151" s="39">
        <f t="shared" si="0"/>
        <v>0.2416337356558774</v>
      </c>
      <c r="M151" s="39">
        <f t="shared" si="0"/>
        <v>0.24838693666865197</v>
      </c>
      <c r="N151" s="39">
        <f t="shared" si="0"/>
        <v>0.25439270865537106</v>
      </c>
      <c r="O151" s="39">
        <f t="shared" si="0"/>
        <v>0.25528546933808832</v>
      </c>
      <c r="P151" s="39">
        <f t="shared" si="0"/>
        <v>0.25630642829040484</v>
      </c>
      <c r="Q151" s="39">
        <f t="shared" si="0"/>
        <v>0.25651746840819795</v>
      </c>
      <c r="R151" s="39">
        <f t="shared" si="0"/>
        <v>0.25817987840168888</v>
      </c>
      <c r="S151" s="39">
        <f t="shared" si="0"/>
        <v>0.25930171478116681</v>
      </c>
      <c r="T151" s="39">
        <f t="shared" si="0"/>
        <v>0.26263650008097217</v>
      </c>
      <c r="U151" s="39">
        <f t="shared" si="0"/>
        <v>0.26235848033352122</v>
      </c>
      <c r="V151" s="39">
        <f t="shared" si="0"/>
        <v>0.26339474202190394</v>
      </c>
      <c r="W151" s="39">
        <f t="shared" si="0"/>
        <v>0.26454174238755174</v>
      </c>
      <c r="X151" s="39">
        <f t="shared" si="0"/>
        <v>0.26591759478339561</v>
      </c>
      <c r="Y151" s="39">
        <f t="shared" ref="G151:AH160" si="10">(Y130*1000)/(8760*Y61)</f>
        <v>0.26730662901672736</v>
      </c>
      <c r="Z151" s="39">
        <f t="shared" si="10"/>
        <v>0.26464149751820987</v>
      </c>
      <c r="AA151" s="39">
        <f t="shared" si="10"/>
        <v>0.26661259312665225</v>
      </c>
      <c r="AB151" s="39">
        <f t="shared" si="10"/>
        <v>0.26823739901650862</v>
      </c>
      <c r="AC151" s="39">
        <f t="shared" si="10"/>
        <v>0.26502315513433627</v>
      </c>
      <c r="AD151" s="39">
        <f t="shared" si="10"/>
        <v>0.26303459631202503</v>
      </c>
      <c r="AE151" s="39">
        <f t="shared" si="10"/>
        <v>0.26496765737408601</v>
      </c>
      <c r="AF151" s="39">
        <f t="shared" si="10"/>
        <v>0.27111067329063293</v>
      </c>
      <c r="AG151" s="39">
        <f t="shared" si="10"/>
        <v>0.27102316740052185</v>
      </c>
      <c r="AH151" s="39">
        <f t="shared" si="10"/>
        <v>0.270422797931406</v>
      </c>
      <c r="AI151" s="39">
        <f t="shared" ref="AI151:AR151" si="11">(AI130*1000)/(8760*AI61)</f>
        <v>0.26547842934495436</v>
      </c>
      <c r="AJ151" s="39">
        <f t="shared" si="11"/>
        <v>0.2643778136134835</v>
      </c>
      <c r="AK151" s="39">
        <f t="shared" si="11"/>
        <v>0.25981305220350304</v>
      </c>
      <c r="AL151" s="39">
        <f t="shared" si="11"/>
        <v>0.2557506081874219</v>
      </c>
      <c r="AM151" s="39">
        <f t="shared" si="11"/>
        <v>0.25553298541365288</v>
      </c>
      <c r="AN151" s="39">
        <f t="shared" si="11"/>
        <v>0.25742001260729896</v>
      </c>
      <c r="AO151" s="39">
        <f t="shared" si="11"/>
        <v>0.26386395843174304</v>
      </c>
      <c r="AP151" s="39">
        <f t="shared" si="11"/>
        <v>0.26977002860015276</v>
      </c>
      <c r="AQ151" s="39">
        <f t="shared" si="11"/>
        <v>0.27664693519610511</v>
      </c>
      <c r="AR151" s="39">
        <f t="shared" si="11"/>
        <v>0.28312957573216435</v>
      </c>
    </row>
    <row r="152" spans="1:44">
      <c r="A152" s="40"/>
      <c r="B152" s="12"/>
      <c r="C152" s="8" t="s">
        <v>172</v>
      </c>
      <c r="D152" s="8"/>
      <c r="E152" s="34" t="s">
        <v>67</v>
      </c>
      <c r="F152" s="39">
        <f t="shared" si="2"/>
        <v>0.37984992923709576</v>
      </c>
      <c r="G152" s="39">
        <f t="shared" si="10"/>
        <v>0.38095996601890203</v>
      </c>
      <c r="H152" s="39">
        <f t="shared" si="10"/>
        <v>0.38117356846690809</v>
      </c>
      <c r="I152" s="39">
        <f t="shared" si="10"/>
        <v>0.38095238095238093</v>
      </c>
      <c r="J152" s="39">
        <f t="shared" si="10"/>
        <v>0.37987255888347132</v>
      </c>
      <c r="K152" s="39">
        <f t="shared" si="10"/>
        <v>0.37881686691666028</v>
      </c>
      <c r="L152" s="39">
        <f t="shared" si="10"/>
        <v>0.37988330796549974</v>
      </c>
      <c r="M152" s="39">
        <f t="shared" si="10"/>
        <v>0.37633599277434893</v>
      </c>
      <c r="N152" s="39">
        <f t="shared" si="10"/>
        <v>0.37596783799880878</v>
      </c>
      <c r="O152" s="39">
        <f t="shared" si="10"/>
        <v>0.37683507634899593</v>
      </c>
      <c r="P152" s="39">
        <f t="shared" si="10"/>
        <v>0.37787219495519253</v>
      </c>
      <c r="Q152" s="39">
        <f t="shared" si="10"/>
        <v>0.37726173906673505</v>
      </c>
      <c r="R152" s="39">
        <f t="shared" si="10"/>
        <v>0.3790931067321075</v>
      </c>
      <c r="S152" s="39">
        <f t="shared" si="10"/>
        <v>0.3790931067321075</v>
      </c>
      <c r="T152" s="39">
        <f t="shared" si="10"/>
        <v>0.38031401850902252</v>
      </c>
      <c r="U152" s="39">
        <f t="shared" si="10"/>
        <v>0.37970356262056504</v>
      </c>
      <c r="V152" s="39">
        <f t="shared" si="10"/>
        <v>0.37970356262056504</v>
      </c>
      <c r="W152" s="39">
        <f t="shared" si="10"/>
        <v>0.37970356262056504</v>
      </c>
      <c r="X152" s="39">
        <f t="shared" si="10"/>
        <v>0.38092447439748001</v>
      </c>
      <c r="Y152" s="39">
        <f t="shared" si="10"/>
        <v>0.37970356262056504</v>
      </c>
      <c r="Z152" s="39">
        <f t="shared" si="10"/>
        <v>0.37970356262056504</v>
      </c>
      <c r="AA152" s="39">
        <f t="shared" si="10"/>
        <v>0.37970356262056504</v>
      </c>
      <c r="AB152" s="39">
        <f t="shared" si="10"/>
        <v>0.38092447439748001</v>
      </c>
      <c r="AC152" s="39">
        <f t="shared" si="10"/>
        <v>0.37970356262056504</v>
      </c>
      <c r="AD152" s="39">
        <f t="shared" si="10"/>
        <v>0.37970356262056504</v>
      </c>
      <c r="AE152" s="39">
        <f t="shared" si="10"/>
        <v>0.37970356262056504</v>
      </c>
      <c r="AF152" s="39">
        <f t="shared" si="10"/>
        <v>0.38092447439748001</v>
      </c>
      <c r="AG152" s="39">
        <f t="shared" si="10"/>
        <v>0.37970356262056504</v>
      </c>
      <c r="AH152" s="39">
        <f t="shared" si="10"/>
        <v>0.37970356262056504</v>
      </c>
      <c r="AI152" s="39">
        <f t="shared" ref="AI152:AR152" si="12">(AI131*1000)/(8760*AI62)</f>
        <v>0.37970356262056504</v>
      </c>
      <c r="AJ152" s="39">
        <f t="shared" si="12"/>
        <v>0.38092447439748001</v>
      </c>
      <c r="AK152" s="39">
        <f t="shared" si="12"/>
        <v>0.37970356262056504</v>
      </c>
      <c r="AL152" s="39">
        <f t="shared" si="12"/>
        <v>0.37970356262056504</v>
      </c>
      <c r="AM152" s="39">
        <f t="shared" si="12"/>
        <v>0.37970356262056504</v>
      </c>
      <c r="AN152" s="39">
        <f t="shared" si="12"/>
        <v>0.38092447439748001</v>
      </c>
      <c r="AO152" s="39">
        <f t="shared" si="12"/>
        <v>0.37970356262056504</v>
      </c>
      <c r="AP152" s="39">
        <f t="shared" si="12"/>
        <v>0.37970356262056504</v>
      </c>
      <c r="AQ152" s="39">
        <f t="shared" si="12"/>
        <v>0.37970356262056504</v>
      </c>
      <c r="AR152" s="39">
        <f t="shared" si="12"/>
        <v>0.38092447439748001</v>
      </c>
    </row>
    <row r="153" spans="1:44">
      <c r="A153" s="40"/>
      <c r="B153" s="12"/>
      <c r="C153" s="8" t="s">
        <v>173</v>
      </c>
      <c r="D153" s="8"/>
      <c r="E153" s="34" t="s">
        <v>67</v>
      </c>
      <c r="F153" s="39">
        <v>0</v>
      </c>
      <c r="G153" s="39">
        <v>0</v>
      </c>
      <c r="H153" s="39">
        <v>0</v>
      </c>
      <c r="I153" s="39">
        <v>0</v>
      </c>
      <c r="J153" s="39">
        <v>0</v>
      </c>
      <c r="K153" s="39">
        <v>0</v>
      </c>
      <c r="L153" s="39">
        <v>0</v>
      </c>
      <c r="M153" s="39">
        <v>0</v>
      </c>
      <c r="N153" s="39">
        <f t="shared" si="10"/>
        <v>0.65068493150684936</v>
      </c>
      <c r="O153" s="39">
        <f t="shared" si="10"/>
        <v>0.65807144775718507</v>
      </c>
      <c r="P153" s="39">
        <f t="shared" si="10"/>
        <v>0.65593969703558741</v>
      </c>
      <c r="Q153" s="39">
        <f t="shared" si="10"/>
        <v>0.65412770892222949</v>
      </c>
      <c r="R153" s="39">
        <f t="shared" si="10"/>
        <v>0.64584574151280516</v>
      </c>
      <c r="S153" s="39">
        <f t="shared" si="10"/>
        <v>0.64342050643420501</v>
      </c>
      <c r="T153" s="39">
        <f t="shared" si="10"/>
        <v>0.64757923717432175</v>
      </c>
      <c r="U153" s="39">
        <f t="shared" si="10"/>
        <v>0.65009736771420901</v>
      </c>
      <c r="V153" s="39">
        <f t="shared" si="10"/>
        <v>0.6534548751007252</v>
      </c>
      <c r="W153" s="39">
        <f t="shared" si="10"/>
        <v>0.65807144775718507</v>
      </c>
      <c r="X153" s="39">
        <f t="shared" si="10"/>
        <v>0.66187365810880283</v>
      </c>
      <c r="Y153" s="39">
        <f t="shared" si="10"/>
        <v>0.6630076506698116</v>
      </c>
      <c r="Z153" s="39">
        <f t="shared" si="10"/>
        <v>0.66981160603586443</v>
      </c>
      <c r="AA153" s="39">
        <f t="shared" si="10"/>
        <v>0.6748780614362806</v>
      </c>
      <c r="AB153" s="39">
        <f t="shared" si="10"/>
        <v>0.67520236612702367</v>
      </c>
      <c r="AC153" s="39">
        <f t="shared" si="10"/>
        <v>0.67325653798256535</v>
      </c>
      <c r="AD153" s="39">
        <f t="shared" si="10"/>
        <v>0.67243690224675712</v>
      </c>
      <c r="AE153" s="39">
        <f t="shared" si="10"/>
        <v>0.66647356823189996</v>
      </c>
      <c r="AF153" s="39">
        <f t="shared" si="10"/>
        <v>0.66548470521679404</v>
      </c>
      <c r="AG153" s="39">
        <f t="shared" si="10"/>
        <v>0.6652321493514366</v>
      </c>
      <c r="AH153" s="39">
        <f t="shared" si="10"/>
        <v>0.66826281973572554</v>
      </c>
      <c r="AI153" s="39">
        <f t="shared" ref="AI153:AR153" si="13">(AI132*1000)/(8760*AI63)</f>
        <v>0.6786176102153797</v>
      </c>
      <c r="AJ153" s="39">
        <f t="shared" si="13"/>
        <v>0.69109589041095887</v>
      </c>
      <c r="AK153" s="39">
        <f t="shared" si="13"/>
        <v>0.69543378995433791</v>
      </c>
      <c r="AL153" s="39">
        <f t="shared" si="13"/>
        <v>0.69543378995433791</v>
      </c>
      <c r="AM153" s="39">
        <f t="shared" si="13"/>
        <v>0.69543378995433791</v>
      </c>
      <c r="AN153" s="39">
        <f t="shared" si="13"/>
        <v>0.69726027397260271</v>
      </c>
      <c r="AO153" s="39">
        <f t="shared" si="13"/>
        <v>0.69543378995433791</v>
      </c>
      <c r="AP153" s="39">
        <f t="shared" si="13"/>
        <v>0.69543378995433791</v>
      </c>
      <c r="AQ153" s="39">
        <f t="shared" si="13"/>
        <v>0.69543378995433791</v>
      </c>
      <c r="AR153" s="39">
        <f t="shared" si="13"/>
        <v>0.69726027397260271</v>
      </c>
    </row>
    <row r="154" spans="1:44">
      <c r="A154" s="40"/>
      <c r="B154" s="12"/>
      <c r="C154" s="8" t="s">
        <v>174</v>
      </c>
      <c r="D154" s="8"/>
      <c r="E154" s="34" t="s">
        <v>67</v>
      </c>
      <c r="F154" s="39">
        <f t="shared" si="2"/>
        <v>0.84593761144559354</v>
      </c>
      <c r="G154" s="39">
        <f t="shared" si="10"/>
        <v>0.86526618078380935</v>
      </c>
      <c r="H154" s="39">
        <f t="shared" si="10"/>
        <v>0.86094180596624625</v>
      </c>
      <c r="I154" s="39">
        <f t="shared" si="10"/>
        <v>0.79574888515047126</v>
      </c>
      <c r="J154" s="39">
        <f t="shared" si="10"/>
        <v>0.77438649897193512</v>
      </c>
      <c r="K154" s="39">
        <f t="shared" si="10"/>
        <v>0.68547510328332251</v>
      </c>
      <c r="L154" s="39">
        <f t="shared" si="10"/>
        <v>0.70885626008257463</v>
      </c>
      <c r="M154" s="39">
        <f t="shared" si="10"/>
        <v>0.67779680365296802</v>
      </c>
      <c r="N154" s="39">
        <f t="shared" si="10"/>
        <v>0.65771873991052077</v>
      </c>
      <c r="O154" s="39">
        <f t="shared" si="10"/>
        <v>0.67778239011115726</v>
      </c>
      <c r="P154" s="39">
        <f t="shared" si="10"/>
        <v>0.67066210045662111</v>
      </c>
      <c r="Q154" s="39">
        <f t="shared" si="10"/>
        <v>0.66972640167677233</v>
      </c>
      <c r="R154" s="39">
        <f t="shared" si="10"/>
        <v>0.65686054345385136</v>
      </c>
      <c r="S154" s="39">
        <f t="shared" si="10"/>
        <v>0.68293752866343638</v>
      </c>
      <c r="T154" s="39">
        <f t="shared" si="10"/>
        <v>0.77779174172287158</v>
      </c>
      <c r="U154" s="39">
        <f t="shared" si="10"/>
        <v>0.78512281289709962</v>
      </c>
      <c r="V154" s="39">
        <f t="shared" si="10"/>
        <v>0.79070839093460688</v>
      </c>
      <c r="W154" s="39">
        <f t="shared" si="10"/>
        <v>0.79315208132601622</v>
      </c>
      <c r="X154" s="39">
        <f t="shared" si="10"/>
        <v>0.79873765936352337</v>
      </c>
      <c r="Y154" s="39">
        <f t="shared" si="10"/>
        <v>0.80118134975493271</v>
      </c>
      <c r="Z154" s="39">
        <f t="shared" si="10"/>
        <v>0.80467233602837474</v>
      </c>
      <c r="AA154" s="39">
        <f t="shared" si="10"/>
        <v>0.80327594151899795</v>
      </c>
      <c r="AB154" s="39">
        <f t="shared" si="10"/>
        <v>0.80362504014634217</v>
      </c>
      <c r="AC154" s="39">
        <f t="shared" si="10"/>
        <v>0.80851242092916087</v>
      </c>
      <c r="AD154" s="39">
        <f t="shared" si="10"/>
        <v>0.80711602641978408</v>
      </c>
      <c r="AE154" s="39">
        <f t="shared" si="10"/>
        <v>0.79978495524555593</v>
      </c>
      <c r="AF154" s="39">
        <f t="shared" si="10"/>
        <v>0.79105748956195099</v>
      </c>
      <c r="AG154" s="39">
        <f t="shared" si="10"/>
        <v>0.78861379917054164</v>
      </c>
      <c r="AH154" s="39">
        <f t="shared" si="10"/>
        <v>0.78896289779788586</v>
      </c>
      <c r="AI154" s="39">
        <f t="shared" ref="AI154:AR154" si="14">(AI133*1000)/(8760*AI64)</f>
        <v>0.80118134975493271</v>
      </c>
      <c r="AJ154" s="39">
        <f t="shared" si="14"/>
        <v>0.80397413877368629</v>
      </c>
      <c r="AK154" s="39">
        <f t="shared" si="14"/>
        <v>0.82910923994246855</v>
      </c>
      <c r="AL154" s="39">
        <f t="shared" si="14"/>
        <v>0.83294932484325468</v>
      </c>
      <c r="AM154" s="39">
        <f t="shared" si="14"/>
        <v>0.83434571935263147</v>
      </c>
      <c r="AN154" s="39">
        <f t="shared" si="14"/>
        <v>0.83574211386200825</v>
      </c>
      <c r="AO154" s="39">
        <f t="shared" si="14"/>
        <v>0.83364752209794313</v>
      </c>
      <c r="AP154" s="39">
        <f t="shared" si="14"/>
        <v>0.83434571935263147</v>
      </c>
      <c r="AQ154" s="39">
        <f t="shared" si="14"/>
        <v>0.83434571935263147</v>
      </c>
      <c r="AR154" s="39">
        <f t="shared" si="14"/>
        <v>0.83574211386200825</v>
      </c>
    </row>
    <row r="155" spans="1:44">
      <c r="A155" s="40"/>
      <c r="B155" s="12"/>
      <c r="C155" s="8" t="s">
        <v>163</v>
      </c>
      <c r="D155" s="8"/>
      <c r="E155" s="34" t="s">
        <v>67</v>
      </c>
      <c r="F155" s="39">
        <f t="shared" si="2"/>
        <v>0.10467029277464411</v>
      </c>
      <c r="G155" s="39">
        <f t="shared" si="10"/>
        <v>0.104193204904593</v>
      </c>
      <c r="H155" s="39">
        <f t="shared" si="10"/>
        <v>0.1045261733538078</v>
      </c>
      <c r="I155" s="39">
        <f t="shared" si="10"/>
        <v>0.10394245165250354</v>
      </c>
      <c r="J155" s="39">
        <f t="shared" si="10"/>
        <v>0.10393113168327876</v>
      </c>
      <c r="K155" s="39">
        <f t="shared" si="10"/>
        <v>0.10388790263462371</v>
      </c>
      <c r="L155" s="39">
        <f t="shared" si="10"/>
        <v>0.10427831193655811</v>
      </c>
      <c r="M155" s="39">
        <f t="shared" si="10"/>
        <v>0.10333068862941144</v>
      </c>
      <c r="N155" s="39">
        <f t="shared" si="10"/>
        <v>0.10342942456827914</v>
      </c>
      <c r="O155" s="39">
        <f t="shared" si="10"/>
        <v>0.10336048229110183</v>
      </c>
      <c r="P155" s="39">
        <f t="shared" si="10"/>
        <v>0.1036045992033557</v>
      </c>
      <c r="Q155" s="39">
        <f t="shared" si="10"/>
        <v>0.10270659486776249</v>
      </c>
      <c r="R155" s="39">
        <f t="shared" si="10"/>
        <v>0.10238007300956263</v>
      </c>
      <c r="S155" s="39">
        <f t="shared" si="10"/>
        <v>0.10191152169178018</v>
      </c>
      <c r="T155" s="39">
        <f t="shared" si="10"/>
        <v>0.1015695623716517</v>
      </c>
      <c r="U155" s="39">
        <f t="shared" si="10"/>
        <v>0.10063478054675326</v>
      </c>
      <c r="V155" s="39">
        <f t="shared" si="10"/>
        <v>0.10022396381555286</v>
      </c>
      <c r="W155" s="39">
        <f t="shared" si="10"/>
        <v>9.9592045909121921E-2</v>
      </c>
      <c r="X155" s="39">
        <f t="shared" si="10"/>
        <v>9.9132053158360448E-2</v>
      </c>
      <c r="Y155" s="39">
        <f t="shared" si="10"/>
        <v>9.8617412158926013E-2</v>
      </c>
      <c r="Z155" s="39">
        <f t="shared" si="10"/>
        <v>9.839775724108793E-2</v>
      </c>
      <c r="AA155" s="39">
        <f t="shared" si="10"/>
        <v>9.7986191510398626E-2</v>
      </c>
      <c r="AB155" s="39">
        <f t="shared" si="10"/>
        <v>9.8543330277382865E-2</v>
      </c>
      <c r="AC155" s="39">
        <f t="shared" si="10"/>
        <v>9.991241720024148E-2</v>
      </c>
      <c r="AD155" s="39">
        <f t="shared" si="10"/>
        <v>0.10196949422211185</v>
      </c>
      <c r="AE155" s="39">
        <f t="shared" si="10"/>
        <v>0.10272843718814581</v>
      </c>
      <c r="AF155" s="39">
        <f t="shared" si="10"/>
        <v>0.10339890637667659</v>
      </c>
      <c r="AG155" s="39">
        <f t="shared" si="10"/>
        <v>0.1029226671349959</v>
      </c>
      <c r="AH155" s="39">
        <f t="shared" si="10"/>
        <v>0.10289064518543739</v>
      </c>
      <c r="AI155" s="39">
        <f t="shared" ref="AI155:AR155" si="15">(AI134*1000)/(8760*AI65)</f>
        <v>0.10277585110687243</v>
      </c>
      <c r="AJ155" s="39">
        <f t="shared" si="15"/>
        <v>0.10317809179979776</v>
      </c>
      <c r="AK155" s="39">
        <f t="shared" si="15"/>
        <v>0.1028342670153434</v>
      </c>
      <c r="AL155" s="39">
        <f t="shared" si="15"/>
        <v>0.10330489825469094</v>
      </c>
      <c r="AM155" s="39">
        <f t="shared" si="15"/>
        <v>0.10386295468153135</v>
      </c>
      <c r="AN155" s="39">
        <f t="shared" si="15"/>
        <v>0.10502330605387397</v>
      </c>
      <c r="AO155" s="39">
        <f t="shared" si="15"/>
        <v>0.10544427630880324</v>
      </c>
      <c r="AP155" s="39">
        <f t="shared" si="15"/>
        <v>0.10649049072918838</v>
      </c>
      <c r="AQ155" s="39">
        <f t="shared" si="15"/>
        <v>0.10737912765083367</v>
      </c>
      <c r="AR155" s="39">
        <f t="shared" si="15"/>
        <v>0.10835913312693499</v>
      </c>
    </row>
    <row r="156" spans="1:44">
      <c r="A156" s="40"/>
      <c r="B156" s="12"/>
      <c r="C156" s="8" t="s">
        <v>175</v>
      </c>
      <c r="D156" s="8"/>
      <c r="E156" s="34" t="s">
        <v>67</v>
      </c>
      <c r="F156" s="39">
        <f t="shared" si="2"/>
        <v>0.40193065611056134</v>
      </c>
      <c r="G156" s="39">
        <f t="shared" si="10"/>
        <v>0.40236470649512995</v>
      </c>
      <c r="H156" s="39">
        <f t="shared" si="10"/>
        <v>0.40323280726426725</v>
      </c>
      <c r="I156" s="39">
        <f t="shared" si="10"/>
        <v>0.40206150953532094</v>
      </c>
      <c r="J156" s="39">
        <f t="shared" si="10"/>
        <v>0.40206150953532094</v>
      </c>
      <c r="K156" s="39">
        <f t="shared" si="10"/>
        <v>0.40206150953532094</v>
      </c>
      <c r="L156" s="39">
        <f t="shared" si="10"/>
        <v>0.40290088638195004</v>
      </c>
      <c r="M156" s="39">
        <f t="shared" si="10"/>
        <v>0.40206150953532094</v>
      </c>
      <c r="N156" s="39">
        <f t="shared" si="10"/>
        <v>0.40206150953532094</v>
      </c>
      <c r="O156" s="39">
        <f t="shared" si="10"/>
        <v>0.40206150953532094</v>
      </c>
      <c r="P156" s="39">
        <f t="shared" si="10"/>
        <v>0.40290088638195004</v>
      </c>
      <c r="Q156" s="39">
        <f t="shared" si="10"/>
        <v>0.40206150953532094</v>
      </c>
      <c r="R156" s="39">
        <f t="shared" si="10"/>
        <v>0.40206150953532094</v>
      </c>
      <c r="S156" s="39">
        <v>0</v>
      </c>
      <c r="T156" s="39">
        <v>0</v>
      </c>
      <c r="U156" s="39">
        <v>0</v>
      </c>
      <c r="V156" s="39">
        <v>0</v>
      </c>
      <c r="W156" s="39">
        <v>0</v>
      </c>
      <c r="X156" s="39">
        <v>0</v>
      </c>
      <c r="Y156" s="39">
        <v>0</v>
      </c>
      <c r="Z156" s="39">
        <v>0</v>
      </c>
      <c r="AA156" s="39">
        <v>0</v>
      </c>
      <c r="AB156" s="39">
        <v>0</v>
      </c>
      <c r="AC156" s="39">
        <v>0</v>
      </c>
      <c r="AD156" s="39">
        <v>0</v>
      </c>
      <c r="AE156" s="39">
        <v>0</v>
      </c>
      <c r="AF156" s="39">
        <v>0</v>
      </c>
      <c r="AG156" s="39">
        <v>0</v>
      </c>
      <c r="AH156" s="39">
        <v>0</v>
      </c>
      <c r="AI156" s="39">
        <v>0</v>
      </c>
      <c r="AJ156" s="39">
        <v>0</v>
      </c>
      <c r="AK156" s="39">
        <v>0</v>
      </c>
      <c r="AL156" s="39">
        <v>0</v>
      </c>
      <c r="AM156" s="39">
        <v>0</v>
      </c>
      <c r="AN156" s="39">
        <v>0</v>
      </c>
      <c r="AO156" s="39">
        <v>0</v>
      </c>
      <c r="AP156" s="39">
        <v>0</v>
      </c>
      <c r="AQ156" s="39">
        <v>0</v>
      </c>
      <c r="AR156" s="39">
        <v>0</v>
      </c>
    </row>
    <row r="157" spans="1:44">
      <c r="A157" s="40"/>
      <c r="B157" s="12"/>
      <c r="C157" s="8" t="s">
        <v>176</v>
      </c>
      <c r="D157" s="8"/>
      <c r="E157" s="34" t="s">
        <v>67</v>
      </c>
      <c r="F157" s="39">
        <v>0</v>
      </c>
      <c r="G157" s="39">
        <v>0</v>
      </c>
      <c r="H157" s="39">
        <v>0</v>
      </c>
      <c r="I157" s="39">
        <f t="shared" si="10"/>
        <v>0.82191780821917804</v>
      </c>
      <c r="J157" s="39">
        <f t="shared" si="10"/>
        <v>0.74486301369863017</v>
      </c>
      <c r="K157" s="39">
        <f t="shared" si="10"/>
        <v>0.67922374429223742</v>
      </c>
      <c r="L157" s="39">
        <f t="shared" si="10"/>
        <v>0.5779109589041096</v>
      </c>
      <c r="M157" s="39">
        <f t="shared" si="10"/>
        <v>0.48373287671232879</v>
      </c>
      <c r="N157" s="39">
        <f t="shared" si="10"/>
        <v>0.38527397260273971</v>
      </c>
      <c r="O157" s="39">
        <f t="shared" si="10"/>
        <v>0.39383561643835618</v>
      </c>
      <c r="P157" s="39">
        <f t="shared" si="10"/>
        <v>0.36529680365296802</v>
      </c>
      <c r="Q157" s="39">
        <f t="shared" si="10"/>
        <v>0.34603310502283108</v>
      </c>
      <c r="R157" s="39">
        <f t="shared" si="10"/>
        <v>0.31792237442922372</v>
      </c>
      <c r="S157" s="39">
        <f t="shared" si="10"/>
        <v>0.30707762557077628</v>
      </c>
      <c r="T157" s="39">
        <f t="shared" si="10"/>
        <v>0.3201103500761035</v>
      </c>
      <c r="U157" s="39">
        <f t="shared" si="10"/>
        <v>0.32085779517286367</v>
      </c>
      <c r="V157" s="39">
        <f t="shared" si="10"/>
        <v>0.32452707110241358</v>
      </c>
      <c r="W157" s="39">
        <f t="shared" si="10"/>
        <v>0.34389269406392692</v>
      </c>
      <c r="X157" s="39">
        <f t="shared" si="10"/>
        <v>0.33073313039066465</v>
      </c>
      <c r="Y157" s="39">
        <f t="shared" si="10"/>
        <v>0.31487823439878232</v>
      </c>
      <c r="Z157" s="39">
        <f t="shared" si="10"/>
        <v>0.30565068493150682</v>
      </c>
      <c r="AA157" s="39">
        <f t="shared" si="10"/>
        <v>0.28995433789954339</v>
      </c>
      <c r="AB157" s="39">
        <f t="shared" si="10"/>
        <v>0.27665860864893904</v>
      </c>
      <c r="AC157" s="39">
        <f t="shared" si="10"/>
        <v>0.27036770007209804</v>
      </c>
      <c r="AD157" s="39">
        <f t="shared" si="10"/>
        <v>0.25295354062477349</v>
      </c>
      <c r="AE157" s="39">
        <f t="shared" si="10"/>
        <v>0.2226027397260274</v>
      </c>
      <c r="AF157" s="39">
        <f t="shared" si="10"/>
        <v>0.19596651445966515</v>
      </c>
      <c r="AG157" s="39">
        <f t="shared" si="10"/>
        <v>0.18356164383561643</v>
      </c>
      <c r="AH157" s="39">
        <f t="shared" si="10"/>
        <v>0.17591616906685401</v>
      </c>
      <c r="AI157" s="39">
        <f t="shared" ref="AI157:AR157" si="16">(AI136*1000)/(8760*AI67)</f>
        <v>0.1760625219529329</v>
      </c>
      <c r="AJ157" s="39">
        <f t="shared" si="16"/>
        <v>0.16919439008480106</v>
      </c>
      <c r="AK157" s="39">
        <f t="shared" si="16"/>
        <v>0.17351598173515981</v>
      </c>
      <c r="AL157" s="39">
        <f t="shared" si="16"/>
        <v>0.17344233318603625</v>
      </c>
      <c r="AM157" s="39">
        <f t="shared" si="16"/>
        <v>0.17179246127674813</v>
      </c>
      <c r="AN157" s="39">
        <f t="shared" si="16"/>
        <v>0.16045154743784881</v>
      </c>
      <c r="AO157" s="39">
        <f t="shared" si="16"/>
        <v>0.15180645678122245</v>
      </c>
      <c r="AP157" s="39">
        <f t="shared" si="16"/>
        <v>0.14355022831050229</v>
      </c>
      <c r="AQ157" s="39">
        <f t="shared" si="16"/>
        <v>0.13912091175706279</v>
      </c>
      <c r="AR157" s="39">
        <f t="shared" si="16"/>
        <v>0.13052635304944957</v>
      </c>
    </row>
    <row r="158" spans="1:44">
      <c r="A158" s="40"/>
      <c r="B158" s="12"/>
      <c r="C158" s="8" t="s">
        <v>177</v>
      </c>
      <c r="D158" s="8"/>
      <c r="E158" s="34" t="s">
        <v>67</v>
      </c>
      <c r="F158" s="39">
        <v>0</v>
      </c>
      <c r="G158" s="39">
        <v>0</v>
      </c>
      <c r="H158" s="39">
        <v>0</v>
      </c>
      <c r="I158" s="39">
        <f t="shared" si="10"/>
        <v>0.78674564975934846</v>
      </c>
      <c r="J158" s="39">
        <f t="shared" si="10"/>
        <v>0.77794689666835781</v>
      </c>
      <c r="K158" s="39">
        <f t="shared" si="10"/>
        <v>0.75982526988148968</v>
      </c>
      <c r="L158" s="39">
        <f t="shared" si="10"/>
        <v>0.74148548447907503</v>
      </c>
      <c r="M158" s="39">
        <f t="shared" si="10"/>
        <v>0.71174228142934937</v>
      </c>
      <c r="N158" s="39">
        <f t="shared" si="10"/>
        <v>0.68526239163523261</v>
      </c>
      <c r="O158" s="39">
        <f t="shared" si="10"/>
        <v>0.69958657287424408</v>
      </c>
      <c r="P158" s="39">
        <f t="shared" si="10"/>
        <v>0.68117449858389689</v>
      </c>
      <c r="Q158" s="39">
        <f t="shared" si="10"/>
        <v>0.67421205033968146</v>
      </c>
      <c r="R158" s="39">
        <f t="shared" si="10"/>
        <v>0.65383404188316796</v>
      </c>
      <c r="S158" s="39">
        <f t="shared" si="10"/>
        <v>0.63402088909882959</v>
      </c>
      <c r="T158" s="39">
        <f t="shared" si="10"/>
        <v>0.61680268143398431</v>
      </c>
      <c r="U158" s="39">
        <f t="shared" si="10"/>
        <v>0.61655851958663788</v>
      </c>
      <c r="V158" s="39">
        <f t="shared" si="10"/>
        <v>0.62185190415666336</v>
      </c>
      <c r="W158" s="39">
        <f t="shared" si="10"/>
        <v>0.63449352343677201</v>
      </c>
      <c r="X158" s="39">
        <f t="shared" si="10"/>
        <v>0.61940639269406395</v>
      </c>
      <c r="Y158" s="39">
        <f t="shared" si="10"/>
        <v>0.59804051957263815</v>
      </c>
      <c r="Z158" s="39">
        <f t="shared" si="10"/>
        <v>0.58639183251486171</v>
      </c>
      <c r="AA158" s="39">
        <f t="shared" si="10"/>
        <v>0.56627288341502247</v>
      </c>
      <c r="AB158" s="39">
        <f t="shared" si="10"/>
        <v>0.54661052938107435</v>
      </c>
      <c r="AC158" s="39">
        <f t="shared" si="10"/>
        <v>0.5371367832702344</v>
      </c>
      <c r="AD158" s="39">
        <f t="shared" si="10"/>
        <v>0.51227168949771684</v>
      </c>
      <c r="AE158" s="39">
        <f t="shared" si="10"/>
        <v>0.4717048493222088</v>
      </c>
      <c r="AF158" s="39">
        <f t="shared" si="10"/>
        <v>0.42903987006221078</v>
      </c>
      <c r="AG158" s="39">
        <f t="shared" si="10"/>
        <v>0.4120745857425589</v>
      </c>
      <c r="AH158" s="39">
        <f t="shared" si="10"/>
        <v>0.39923896499238964</v>
      </c>
      <c r="AI158" s="39">
        <f t="shared" ref="AI158:AR158" si="17">(AI137*1000)/(8760*AI68)</f>
        <v>0.40722690551457674</v>
      </c>
      <c r="AJ158" s="39">
        <f t="shared" si="17"/>
        <v>0.39686566322791589</v>
      </c>
      <c r="AK158" s="39">
        <f t="shared" si="17"/>
        <v>0.4164957755721434</v>
      </c>
      <c r="AL158" s="39">
        <f t="shared" si="17"/>
        <v>0.4153648962589121</v>
      </c>
      <c r="AM158" s="39">
        <f t="shared" si="17"/>
        <v>0.42296488741930405</v>
      </c>
      <c r="AN158" s="39">
        <f t="shared" si="17"/>
        <v>0.40560586125944842</v>
      </c>
      <c r="AO158" s="39">
        <f t="shared" si="17"/>
        <v>0.39180618975139525</v>
      </c>
      <c r="AP158" s="39">
        <f t="shared" si="17"/>
        <v>0.37468290208016236</v>
      </c>
      <c r="AQ158" s="39">
        <f t="shared" si="17"/>
        <v>0.36593099949264335</v>
      </c>
      <c r="AR158" s="39">
        <f t="shared" si="17"/>
        <v>0.35572044647387113</v>
      </c>
    </row>
    <row r="159" spans="1:44">
      <c r="A159" s="40"/>
      <c r="B159" s="12"/>
      <c r="C159" s="8" t="s">
        <v>178</v>
      </c>
      <c r="D159" s="8"/>
      <c r="E159" s="34" t="s">
        <v>67</v>
      </c>
      <c r="F159" s="39">
        <f t="shared" ref="F159:F161" si="18">(F138*1000)/(8760*F69)</f>
        <v>0.3703262080889333</v>
      </c>
      <c r="G159" s="39">
        <f t="shared" si="10"/>
        <v>0.40285251063229871</v>
      </c>
      <c r="H159" s="39">
        <f t="shared" si="10"/>
        <v>0.40660431877192554</v>
      </c>
      <c r="I159" s="39">
        <f t="shared" si="10"/>
        <v>0.36619725421486604</v>
      </c>
      <c r="J159" s="39">
        <f t="shared" si="10"/>
        <v>0.3461324103135725</v>
      </c>
      <c r="K159" s="39">
        <f t="shared" si="10"/>
        <v>0.31434410299296811</v>
      </c>
      <c r="L159" s="39">
        <f t="shared" si="10"/>
        <v>0.25818707191780821</v>
      </c>
      <c r="M159" s="39">
        <f t="shared" si="10"/>
        <v>0.23225316504835522</v>
      </c>
      <c r="N159" s="39">
        <f t="shared" si="10"/>
        <v>0.19223546620806894</v>
      </c>
      <c r="O159" s="39">
        <f t="shared" si="10"/>
        <v>0.22541945033668365</v>
      </c>
      <c r="P159" s="39">
        <f t="shared" si="10"/>
        <v>0.21418564848773203</v>
      </c>
      <c r="Q159" s="39">
        <f t="shared" si="10"/>
        <v>0.21038598021529251</v>
      </c>
      <c r="R159" s="39">
        <f t="shared" si="10"/>
        <v>0.19802253645603182</v>
      </c>
      <c r="S159" s="39">
        <f t="shared" si="10"/>
        <v>0.19533231861998984</v>
      </c>
      <c r="T159" s="39">
        <f t="shared" si="10"/>
        <v>0.20752839245989932</v>
      </c>
      <c r="U159" s="39">
        <f t="shared" si="10"/>
        <v>0.21162627327010888</v>
      </c>
      <c r="V159" s="39">
        <f t="shared" si="10"/>
        <v>0.21913905475549311</v>
      </c>
      <c r="W159" s="39">
        <f t="shared" si="10"/>
        <v>0.23430207623804841</v>
      </c>
      <c r="X159" s="39">
        <f t="shared" si="10"/>
        <v>0.24313406038036969</v>
      </c>
      <c r="Y159" s="39">
        <f t="shared" si="10"/>
        <v>0.24381714044395175</v>
      </c>
      <c r="Z159" s="39">
        <f t="shared" si="10"/>
        <v>0.2539441664615974</v>
      </c>
      <c r="AA159" s="39">
        <f t="shared" si="10"/>
        <v>0.24266535422306074</v>
      </c>
      <c r="AB159" s="39">
        <f t="shared" si="10"/>
        <v>0.22455089820359284</v>
      </c>
      <c r="AC159" s="39">
        <f t="shared" si="10"/>
        <v>0.21839881880075468</v>
      </c>
      <c r="AD159" s="39">
        <f t="shared" si="10"/>
        <v>0.22513952308472854</v>
      </c>
      <c r="AE159" s="39">
        <f t="shared" si="10"/>
        <v>0.20347116522915606</v>
      </c>
      <c r="AF159" s="39">
        <f t="shared" si="10"/>
        <v>0.20456621004566211</v>
      </c>
      <c r="AG159" s="39">
        <f t="shared" si="10"/>
        <v>0.18721461187214611</v>
      </c>
      <c r="AH159" s="39">
        <f t="shared" si="10"/>
        <v>0.18290784557907847</v>
      </c>
      <c r="AI159" s="39">
        <f t="shared" ref="AI159:AR159" si="19">(AI138*1000)/(8760*AI69)</f>
        <v>0.18290784557907847</v>
      </c>
      <c r="AJ159" s="39">
        <f t="shared" si="19"/>
        <v>0.17512453300124534</v>
      </c>
      <c r="AK159" s="39">
        <f t="shared" si="19"/>
        <v>0.18290784557907847</v>
      </c>
      <c r="AL159" s="39">
        <f t="shared" si="19"/>
        <v>0.14269406392694062</v>
      </c>
      <c r="AM159" s="39">
        <f t="shared" si="19"/>
        <v>0.14269406392694062</v>
      </c>
      <c r="AN159" s="39">
        <f t="shared" si="19"/>
        <v>0.11415525114155251</v>
      </c>
      <c r="AO159" s="39">
        <f t="shared" si="19"/>
        <v>0.11415525114155251</v>
      </c>
      <c r="AP159" s="39">
        <f t="shared" si="19"/>
        <v>0.11415525114155251</v>
      </c>
      <c r="AQ159" s="39">
        <f t="shared" si="19"/>
        <v>0.11415525114155251</v>
      </c>
      <c r="AR159" s="39">
        <f t="shared" si="19"/>
        <v>8.5616438356164379E-2</v>
      </c>
    </row>
    <row r="160" spans="1:44">
      <c r="A160" s="40"/>
      <c r="B160" s="12"/>
      <c r="C160" s="8" t="s">
        <v>179</v>
      </c>
      <c r="D160" s="8"/>
      <c r="E160" s="34" t="s">
        <v>67</v>
      </c>
      <c r="F160" s="39">
        <f t="shared" si="18"/>
        <v>9.5129375951293768E-2</v>
      </c>
      <c r="G160" s="39">
        <f t="shared" si="10"/>
        <v>0.42178141493209986</v>
      </c>
      <c r="H160" s="39">
        <f t="shared" si="10"/>
        <v>0.21941528790843859</v>
      </c>
      <c r="I160" s="39">
        <v>0</v>
      </c>
      <c r="J160" s="39">
        <v>0</v>
      </c>
      <c r="K160" s="39">
        <v>0</v>
      </c>
      <c r="L160" s="39">
        <v>0</v>
      </c>
      <c r="M160" s="39">
        <v>0</v>
      </c>
      <c r="N160" s="39">
        <v>0</v>
      </c>
      <c r="O160" s="39">
        <v>0</v>
      </c>
      <c r="P160" s="39">
        <v>0</v>
      </c>
      <c r="Q160" s="39">
        <v>0</v>
      </c>
      <c r="R160" s="39">
        <v>0</v>
      </c>
      <c r="S160" s="39">
        <v>0</v>
      </c>
      <c r="T160" s="39">
        <v>0</v>
      </c>
      <c r="U160" s="39">
        <v>0</v>
      </c>
      <c r="V160" s="39">
        <v>0</v>
      </c>
      <c r="W160" s="39">
        <v>0</v>
      </c>
      <c r="X160" s="39">
        <v>0</v>
      </c>
      <c r="Y160" s="39">
        <v>0</v>
      </c>
      <c r="Z160" s="39">
        <v>0</v>
      </c>
      <c r="AA160" s="39">
        <v>0</v>
      </c>
      <c r="AB160" s="39">
        <v>0</v>
      </c>
      <c r="AC160" s="39">
        <v>0</v>
      </c>
      <c r="AD160" s="39">
        <v>0</v>
      </c>
      <c r="AE160" s="39">
        <v>0</v>
      </c>
      <c r="AF160" s="39">
        <v>0</v>
      </c>
      <c r="AG160" s="39">
        <v>0</v>
      </c>
      <c r="AH160" s="39">
        <v>0</v>
      </c>
      <c r="AI160" s="39">
        <v>0</v>
      </c>
      <c r="AJ160" s="39">
        <v>0</v>
      </c>
      <c r="AK160" s="39">
        <v>0</v>
      </c>
      <c r="AL160" s="39">
        <v>0</v>
      </c>
      <c r="AM160" s="39">
        <v>0</v>
      </c>
      <c r="AN160" s="39">
        <v>0</v>
      </c>
      <c r="AO160" s="39">
        <v>0</v>
      </c>
      <c r="AP160" s="39">
        <v>0</v>
      </c>
      <c r="AQ160" s="39">
        <v>0</v>
      </c>
      <c r="AR160" s="39">
        <v>0</v>
      </c>
    </row>
    <row r="161" spans="1:52">
      <c r="A161" s="40"/>
      <c r="B161" s="12"/>
      <c r="C161" s="8" t="s">
        <v>180</v>
      </c>
      <c r="D161" s="8"/>
      <c r="E161" s="34" t="s">
        <v>67</v>
      </c>
      <c r="F161" s="39">
        <f t="shared" si="18"/>
        <v>0.71510681099722195</v>
      </c>
      <c r="G161" s="39">
        <f t="shared" ref="G161:AH161" si="20">(G140*1000)/(8760*G71)</f>
        <v>0.70892472876412416</v>
      </c>
      <c r="H161" s="39">
        <f t="shared" si="20"/>
        <v>0.71019537390523246</v>
      </c>
      <c r="I161" s="39">
        <f t="shared" si="20"/>
        <v>0.71354808206736087</v>
      </c>
      <c r="J161" s="39">
        <f t="shared" si="20"/>
        <v>0.70421659014843296</v>
      </c>
      <c r="K161" s="39">
        <f t="shared" si="20"/>
        <v>0.71381977448513656</v>
      </c>
      <c r="L161" s="39">
        <f t="shared" si="20"/>
        <v>0.57589356006928039</v>
      </c>
      <c r="M161" s="39">
        <f t="shared" si="20"/>
        <v>0.69092653097928713</v>
      </c>
      <c r="N161" s="39">
        <f t="shared" si="20"/>
        <v>0.85354156050478092</v>
      </c>
      <c r="O161" s="39">
        <f t="shared" si="20"/>
        <v>0.85529010920935611</v>
      </c>
      <c r="P161" s="39">
        <f t="shared" si="20"/>
        <v>0.8570386579139313</v>
      </c>
      <c r="Q161" s="39">
        <f t="shared" si="20"/>
        <v>0.74676560121765601</v>
      </c>
      <c r="R161" s="39">
        <f t="shared" si="20"/>
        <v>0.77527434782859672</v>
      </c>
      <c r="S161" s="39">
        <f t="shared" si="20"/>
        <v>0.81647464392633573</v>
      </c>
      <c r="T161" s="39">
        <f t="shared" si="20"/>
        <v>0.82826846273909982</v>
      </c>
      <c r="U161" s="39">
        <f t="shared" si="20"/>
        <v>0.82755169981995191</v>
      </c>
      <c r="V161" s="39">
        <f t="shared" si="20"/>
        <v>0.8353488732339821</v>
      </c>
      <c r="W161" s="39">
        <f t="shared" si="20"/>
        <v>0.88384505162950666</v>
      </c>
      <c r="X161" s="39">
        <f t="shared" si="20"/>
        <v>0.84490795984280787</v>
      </c>
      <c r="Y161" s="39">
        <f t="shared" si="20"/>
        <v>0.84800006966881181</v>
      </c>
      <c r="Z161" s="39">
        <f t="shared" si="20"/>
        <v>0.88755163474964216</v>
      </c>
      <c r="AA161" s="39">
        <f t="shared" si="20"/>
        <v>0.8455361360415683</v>
      </c>
      <c r="AB161" s="39">
        <f t="shared" si="20"/>
        <v>0.85266250511813002</v>
      </c>
      <c r="AC161" s="39">
        <f t="shared" si="20"/>
        <v>0.88983629167235345</v>
      </c>
      <c r="AD161" s="39">
        <f t="shared" si="20"/>
        <v>0.85407282158315834</v>
      </c>
      <c r="AE161" s="39">
        <f t="shared" si="20"/>
        <v>0.85680112637256278</v>
      </c>
      <c r="AF161" s="39">
        <f t="shared" si="20"/>
        <v>0.89210214780991037</v>
      </c>
      <c r="AG161" s="39">
        <f t="shared" si="20"/>
        <v>0.85853471684946681</v>
      </c>
      <c r="AH161" s="39">
        <f t="shared" si="20"/>
        <v>0.88920682959389563</v>
      </c>
      <c r="AI161" s="39">
        <f t="shared" ref="AI161:AR161" si="21">(AI140*1000)/(8760*AI71)</f>
        <v>0.88854313627330517</v>
      </c>
      <c r="AJ161" s="39">
        <f t="shared" si="21"/>
        <v>0.8906290295665894</v>
      </c>
      <c r="AK161" s="39">
        <f t="shared" si="21"/>
        <v>0.88754759629241953</v>
      </c>
      <c r="AL161" s="39">
        <f t="shared" si="21"/>
        <v>0.88721574963212435</v>
      </c>
      <c r="AM161" s="39">
        <f t="shared" si="21"/>
        <v>0.90000299751206503</v>
      </c>
      <c r="AN161" s="39">
        <f t="shared" si="21"/>
        <v>0.90245096569847028</v>
      </c>
      <c r="AO161" s="39">
        <f t="shared" si="21"/>
        <v>0.90000299751206503</v>
      </c>
      <c r="AP161" s="39">
        <f t="shared" si="21"/>
        <v>0.90000299751206503</v>
      </c>
      <c r="AQ161" s="39">
        <f t="shared" si="21"/>
        <v>0.90000299751206503</v>
      </c>
      <c r="AR161" s="39">
        <f t="shared" si="21"/>
        <v>0.90245096569847028</v>
      </c>
    </row>
    <row r="162" spans="1:52">
      <c r="A162" s="12"/>
      <c r="B162" s="37" t="s">
        <v>186</v>
      </c>
    </row>
    <row r="163" spans="1:52">
      <c r="A163" s="12"/>
      <c r="B163" s="12"/>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row>
    <row r="164" spans="1:52">
      <c r="A164" s="30" t="s">
        <v>27</v>
      </c>
      <c r="B164" s="30"/>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row>
    <row r="165" spans="1:52">
      <c r="A165" s="32"/>
      <c r="B165" s="32"/>
      <c r="C165" s="32" t="s">
        <v>50</v>
      </c>
      <c r="D165" s="32"/>
      <c r="E165" s="32" t="s">
        <v>51</v>
      </c>
      <c r="F165" s="33">
        <v>2022</v>
      </c>
      <c r="G165" s="33">
        <v>2023</v>
      </c>
      <c r="H165" s="33">
        <v>2024</v>
      </c>
      <c r="I165" s="33">
        <v>2025</v>
      </c>
      <c r="J165" s="33">
        <v>2026</v>
      </c>
      <c r="K165" s="33">
        <v>2027</v>
      </c>
      <c r="L165" s="33">
        <v>2028</v>
      </c>
      <c r="M165" s="33">
        <v>2029</v>
      </c>
      <c r="N165" s="33">
        <v>2030</v>
      </c>
      <c r="O165" s="33">
        <v>2031</v>
      </c>
      <c r="P165" s="33">
        <v>2032</v>
      </c>
      <c r="Q165" s="33">
        <v>2033</v>
      </c>
      <c r="R165" s="33">
        <v>2034</v>
      </c>
      <c r="S165" s="33">
        <v>2035</v>
      </c>
      <c r="T165" s="33">
        <v>2036</v>
      </c>
      <c r="U165" s="33">
        <v>2037</v>
      </c>
      <c r="V165" s="33">
        <v>2038</v>
      </c>
      <c r="W165" s="33">
        <v>2039</v>
      </c>
      <c r="X165" s="33">
        <v>2040</v>
      </c>
      <c r="Y165" s="33">
        <v>2041</v>
      </c>
      <c r="Z165" s="33">
        <v>2042</v>
      </c>
      <c r="AA165" s="33">
        <v>2043</v>
      </c>
      <c r="AB165" s="33">
        <v>2044</v>
      </c>
      <c r="AC165" s="33">
        <v>2045</v>
      </c>
      <c r="AD165" s="33">
        <v>2046</v>
      </c>
      <c r="AE165" s="33">
        <v>2047</v>
      </c>
      <c r="AF165" s="33">
        <v>2048</v>
      </c>
      <c r="AG165" s="33">
        <v>2049</v>
      </c>
      <c r="AH165" s="33">
        <v>2050</v>
      </c>
      <c r="AI165" s="33">
        <v>2051</v>
      </c>
      <c r="AJ165" s="33">
        <v>2052</v>
      </c>
      <c r="AK165" s="33">
        <v>2053</v>
      </c>
      <c r="AL165" s="33">
        <v>2054</v>
      </c>
      <c r="AM165" s="33">
        <v>2055</v>
      </c>
      <c r="AN165" s="33">
        <v>2056</v>
      </c>
      <c r="AO165" s="33">
        <v>2057</v>
      </c>
      <c r="AP165" s="33">
        <v>2058</v>
      </c>
      <c r="AQ165" s="33">
        <v>2059</v>
      </c>
      <c r="AR165" s="33">
        <v>2060</v>
      </c>
      <c r="AS165" s="52"/>
      <c r="AT165" s="52"/>
      <c r="AU165" s="52"/>
      <c r="AV165" s="52"/>
      <c r="AW165" s="52"/>
      <c r="AX165" s="52"/>
      <c r="AY165" s="52"/>
      <c r="AZ165" s="52"/>
    </row>
    <row r="166" spans="1:52" ht="14.65" customHeight="1">
      <c r="A166" s="12"/>
      <c r="B166" s="12" t="s">
        <v>187</v>
      </c>
      <c r="C166" s="8" t="s">
        <v>188</v>
      </c>
      <c r="D166" s="8"/>
      <c r="E166" s="34" t="s">
        <v>189</v>
      </c>
      <c r="F166" s="39">
        <v>40.78</v>
      </c>
      <c r="G166" s="39">
        <v>44.85</v>
      </c>
      <c r="H166" s="39">
        <v>41.17</v>
      </c>
      <c r="I166" s="39">
        <v>34.020000000000003</v>
      </c>
      <c r="J166" s="39">
        <v>28.68</v>
      </c>
      <c r="K166" s="39">
        <v>26.45</v>
      </c>
      <c r="L166" s="39">
        <v>20.57</v>
      </c>
      <c r="M166" s="39">
        <v>17.7</v>
      </c>
      <c r="N166" s="39">
        <v>13.82</v>
      </c>
      <c r="O166" s="39">
        <v>14.26</v>
      </c>
      <c r="P166" s="39">
        <v>13.9</v>
      </c>
      <c r="Q166" s="39">
        <v>13.88</v>
      </c>
      <c r="R166" s="39">
        <v>12.57</v>
      </c>
      <c r="S166" s="39">
        <v>12.13</v>
      </c>
      <c r="T166" s="39">
        <v>12.85</v>
      </c>
      <c r="U166" s="39">
        <v>13.02</v>
      </c>
      <c r="V166" s="39">
        <v>13.47</v>
      </c>
      <c r="W166" s="39">
        <v>14.02</v>
      </c>
      <c r="X166" s="39">
        <v>12.69</v>
      </c>
      <c r="Y166" s="39">
        <v>11.63</v>
      </c>
      <c r="Z166" s="39">
        <v>9.99</v>
      </c>
      <c r="AA166" s="39">
        <v>9.18</v>
      </c>
      <c r="AB166" s="39">
        <v>8.26</v>
      </c>
      <c r="AC166" s="39">
        <v>7.96</v>
      </c>
      <c r="AD166" s="39">
        <v>6.69</v>
      </c>
      <c r="AE166" s="39">
        <v>5.44</v>
      </c>
      <c r="AF166" s="39">
        <v>4.2</v>
      </c>
      <c r="AG166" s="39">
        <v>3.62</v>
      </c>
      <c r="AH166" s="39">
        <v>3.05</v>
      </c>
      <c r="AI166" s="39">
        <v>2.83</v>
      </c>
      <c r="AJ166" s="39">
        <v>2.41</v>
      </c>
      <c r="AK166" s="39">
        <v>2.29</v>
      </c>
      <c r="AL166" s="39">
        <v>1.64</v>
      </c>
      <c r="AM166" s="39">
        <v>1.42</v>
      </c>
      <c r="AN166" s="39">
        <v>1.22</v>
      </c>
      <c r="AO166" s="39">
        <v>1.18</v>
      </c>
      <c r="AP166" s="39">
        <v>1.1100000000000001</v>
      </c>
      <c r="AQ166" s="39">
        <v>1.08</v>
      </c>
      <c r="AR166" s="39">
        <v>1.05</v>
      </c>
      <c r="AS166" s="52"/>
      <c r="AT166" s="52"/>
      <c r="AU166" s="52"/>
      <c r="AV166" s="52"/>
      <c r="AW166" s="52"/>
      <c r="AX166" s="52"/>
      <c r="AY166" s="52"/>
      <c r="AZ166" s="52"/>
    </row>
    <row r="167" spans="1:52" ht="14.65" customHeight="1">
      <c r="A167" s="12"/>
      <c r="B167" s="12"/>
      <c r="C167" s="8" t="s">
        <v>190</v>
      </c>
      <c r="D167" s="8"/>
      <c r="E167" s="34" t="s">
        <v>191</v>
      </c>
      <c r="F167" s="39">
        <v>146.78</v>
      </c>
      <c r="G167" s="39">
        <v>157.08000000000001</v>
      </c>
      <c r="H167" s="39">
        <v>144.71</v>
      </c>
      <c r="I167" s="39">
        <v>119.69</v>
      </c>
      <c r="J167" s="39">
        <v>97.04</v>
      </c>
      <c r="K167" s="39">
        <v>85.91</v>
      </c>
      <c r="L167" s="39">
        <v>63.96</v>
      </c>
      <c r="M167" s="39">
        <v>52</v>
      </c>
      <c r="N167" s="39">
        <v>38.26</v>
      </c>
      <c r="O167" s="39">
        <v>37.47</v>
      </c>
      <c r="P167" s="39">
        <v>35.08</v>
      </c>
      <c r="Q167" s="39">
        <v>33.729999999999997</v>
      </c>
      <c r="R167" s="39">
        <v>29.07</v>
      </c>
      <c r="S167" s="39">
        <v>26.82</v>
      </c>
      <c r="T167" s="39">
        <v>27.22</v>
      </c>
      <c r="U167" s="39">
        <v>26.65</v>
      </c>
      <c r="V167" s="39">
        <v>26.43</v>
      </c>
      <c r="W167" s="39">
        <v>26.63</v>
      </c>
      <c r="X167" s="39">
        <v>23.57</v>
      </c>
      <c r="Y167" s="39">
        <v>21.02</v>
      </c>
      <c r="Z167" s="39">
        <v>17.760000000000002</v>
      </c>
      <c r="AA167" s="39">
        <v>15.83</v>
      </c>
      <c r="AB167" s="39">
        <v>13.72</v>
      </c>
      <c r="AC167" s="39">
        <v>12.92</v>
      </c>
      <c r="AD167" s="39">
        <v>10.6</v>
      </c>
      <c r="AE167" s="39">
        <v>8.4</v>
      </c>
      <c r="AF167" s="39">
        <v>6.34</v>
      </c>
      <c r="AG167" s="39">
        <v>5.41</v>
      </c>
      <c r="AH167" s="39">
        <v>4.5</v>
      </c>
      <c r="AI167" s="39">
        <v>4.18</v>
      </c>
      <c r="AJ167" s="39">
        <v>3.54</v>
      </c>
      <c r="AK167" s="39">
        <v>3.37</v>
      </c>
      <c r="AL167" s="39">
        <v>2.41</v>
      </c>
      <c r="AM167" s="39">
        <v>2.1</v>
      </c>
      <c r="AN167" s="39">
        <v>1.8</v>
      </c>
      <c r="AO167" s="39">
        <v>1.74</v>
      </c>
      <c r="AP167" s="39">
        <v>1.64</v>
      </c>
      <c r="AQ167" s="39">
        <v>1.58</v>
      </c>
      <c r="AR167" s="39">
        <v>1.53</v>
      </c>
      <c r="AS167" s="52"/>
      <c r="AT167" s="52"/>
      <c r="AU167" s="52"/>
      <c r="AV167" s="52"/>
      <c r="AW167" s="52"/>
      <c r="AX167" s="52"/>
      <c r="AY167" s="52"/>
      <c r="AZ167" s="52"/>
    </row>
    <row r="168" spans="1:52" ht="14.65" customHeight="1">
      <c r="A168" s="12"/>
      <c r="B168" s="37" t="s">
        <v>192</v>
      </c>
      <c r="C168" s="8"/>
      <c r="D168" s="8"/>
      <c r="E168" s="34"/>
      <c r="F168" s="39"/>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c r="AE168" s="39"/>
      <c r="AF168" s="39"/>
      <c r="AG168" s="39"/>
      <c r="AH168" s="39"/>
      <c r="AI168" s="39"/>
      <c r="AJ168" s="39"/>
      <c r="AK168" s="39"/>
      <c r="AL168" s="39"/>
      <c r="AM168" s="39"/>
      <c r="AN168" s="39"/>
      <c r="AO168" s="39"/>
      <c r="AP168" s="39"/>
      <c r="AQ168" s="39"/>
      <c r="AR168" s="39"/>
      <c r="AS168" s="52"/>
      <c r="AT168" s="52"/>
      <c r="AU168" s="52"/>
      <c r="AV168" s="52"/>
      <c r="AW168" s="52"/>
      <c r="AX168" s="52"/>
      <c r="AY168" s="52"/>
      <c r="AZ168" s="52"/>
    </row>
    <row r="169" spans="1:52" ht="14.65" customHeight="1">
      <c r="A169" s="12"/>
      <c r="B169" s="12"/>
      <c r="C169" s="8" t="s">
        <v>173</v>
      </c>
      <c r="D169" s="8"/>
      <c r="E169" s="34" t="s">
        <v>189</v>
      </c>
      <c r="F169" s="39">
        <f>-0.941*F132</f>
        <v>0</v>
      </c>
      <c r="G169" s="39">
        <f t="shared" ref="G169:AR169" si="22">-0.941*G132</f>
        <v>0</v>
      </c>
      <c r="H169" s="39">
        <f t="shared" si="22"/>
        <v>0</v>
      </c>
      <c r="I169" s="39">
        <f t="shared" si="22"/>
        <v>0</v>
      </c>
      <c r="J169" s="39">
        <f t="shared" si="22"/>
        <v>0</v>
      </c>
      <c r="K169" s="39">
        <f t="shared" si="22"/>
        <v>0</v>
      </c>
      <c r="L169" s="39">
        <f t="shared" si="22"/>
        <v>0</v>
      </c>
      <c r="M169" s="39">
        <f t="shared" si="22"/>
        <v>0</v>
      </c>
      <c r="N169" s="39">
        <f t="shared" si="22"/>
        <v>-0.5363699999999999</v>
      </c>
      <c r="O169" s="39">
        <f t="shared" si="22"/>
        <v>-3.6887199999999996</v>
      </c>
      <c r="P169" s="39">
        <f t="shared" si="22"/>
        <v>-6.8128399999999996</v>
      </c>
      <c r="Q169" s="39">
        <f t="shared" si="22"/>
        <v>-6.7940199999999997</v>
      </c>
      <c r="R169" s="39">
        <f t="shared" si="22"/>
        <v>-9.7958099999999995</v>
      </c>
      <c r="S169" s="39">
        <f t="shared" si="22"/>
        <v>-12.835240000000001</v>
      </c>
      <c r="T169" s="39">
        <f t="shared" si="22"/>
        <v>-14.519629999999999</v>
      </c>
      <c r="U169" s="39">
        <f t="shared" si="22"/>
        <v>-14.576089999999999</v>
      </c>
      <c r="V169" s="39">
        <f t="shared" si="22"/>
        <v>-14.65137</v>
      </c>
      <c r="W169" s="39">
        <f t="shared" si="22"/>
        <v>-14.754879999999998</v>
      </c>
      <c r="X169" s="39">
        <f t="shared" si="22"/>
        <v>-16.47691</v>
      </c>
      <c r="Y169" s="39">
        <f t="shared" si="22"/>
        <v>-16.505139999999997</v>
      </c>
      <c r="Z169" s="39">
        <f t="shared" si="22"/>
        <v>-16.674519999999998</v>
      </c>
      <c r="AA169" s="39">
        <f t="shared" si="22"/>
        <v>-19.582209999999996</v>
      </c>
      <c r="AB169" s="39">
        <f t="shared" si="22"/>
        <v>-19.591619999999999</v>
      </c>
      <c r="AC169" s="39">
        <f t="shared" si="22"/>
        <v>-19.535160000000001</v>
      </c>
      <c r="AD169" s="39">
        <f t="shared" si="22"/>
        <v>-22.282879999999999</v>
      </c>
      <c r="AE169" s="39">
        <f t="shared" si="22"/>
        <v>-22.085269999999998</v>
      </c>
      <c r="AF169" s="39">
        <f t="shared" si="22"/>
        <v>-24.795349999999999</v>
      </c>
      <c r="AG169" s="39">
        <f t="shared" si="22"/>
        <v>-24.78594</v>
      </c>
      <c r="AH169" s="39">
        <f t="shared" si="22"/>
        <v>-24.898859999999999</v>
      </c>
      <c r="AI169" s="39">
        <f t="shared" si="22"/>
        <v>-25.284669999999998</v>
      </c>
      <c r="AJ169" s="39">
        <f t="shared" si="22"/>
        <v>-28.484069999999999</v>
      </c>
      <c r="AK169" s="39">
        <f t="shared" si="22"/>
        <v>-28.662859999999998</v>
      </c>
      <c r="AL169" s="39">
        <f t="shared" si="22"/>
        <v>-28.662859999999998</v>
      </c>
      <c r="AM169" s="39">
        <f t="shared" si="22"/>
        <v>-28.662859999999998</v>
      </c>
      <c r="AN169" s="39">
        <f t="shared" si="22"/>
        <v>-28.738139999999998</v>
      </c>
      <c r="AO169" s="39">
        <f t="shared" si="22"/>
        <v>-28.662859999999998</v>
      </c>
      <c r="AP169" s="39">
        <f t="shared" si="22"/>
        <v>-28.662859999999998</v>
      </c>
      <c r="AQ169" s="39">
        <f t="shared" si="22"/>
        <v>-28.662859999999998</v>
      </c>
      <c r="AR169" s="39">
        <f t="shared" si="22"/>
        <v>-28.738139999999998</v>
      </c>
      <c r="AS169" s="52"/>
      <c r="AT169" s="52"/>
      <c r="AU169" s="52"/>
      <c r="AV169" s="52"/>
      <c r="AW169" s="52"/>
      <c r="AX169" s="52"/>
      <c r="AY169" s="52"/>
      <c r="AZ169" s="52"/>
    </row>
    <row r="170" spans="1:52" ht="14.65" customHeight="1">
      <c r="A170" s="12"/>
      <c r="B170" s="12"/>
      <c r="C170" s="8" t="s">
        <v>194</v>
      </c>
      <c r="D170" s="8"/>
      <c r="E170" s="34" t="s">
        <v>189</v>
      </c>
      <c r="F170" s="39">
        <f>0.06*F133</f>
        <v>2.9034</v>
      </c>
      <c r="G170" s="39">
        <f t="shared" ref="G170:AR170" si="23">0.06*G133</f>
        <v>3.0515999999999996</v>
      </c>
      <c r="H170" s="39">
        <f t="shared" si="23"/>
        <v>3.0815999999999999</v>
      </c>
      <c r="I170" s="39">
        <f t="shared" si="23"/>
        <v>2.8607999999999998</v>
      </c>
      <c r="J170" s="39">
        <f t="shared" si="23"/>
        <v>2.7839999999999998</v>
      </c>
      <c r="K170" s="39">
        <f t="shared" si="23"/>
        <v>2.2697999999999996</v>
      </c>
      <c r="L170" s="39">
        <f t="shared" si="23"/>
        <v>1.8665999999999998</v>
      </c>
      <c r="M170" s="39">
        <f t="shared" si="23"/>
        <v>1.7669999999999999</v>
      </c>
      <c r="N170" s="39">
        <f t="shared" si="23"/>
        <v>1.7111999999999998</v>
      </c>
      <c r="O170" s="39">
        <f t="shared" si="23"/>
        <v>1.7634000000000001</v>
      </c>
      <c r="P170" s="39">
        <f t="shared" si="23"/>
        <v>1.7202</v>
      </c>
      <c r="Q170" s="39">
        <f t="shared" si="23"/>
        <v>1.7177999999999998</v>
      </c>
      <c r="R170" s="39">
        <f t="shared" si="23"/>
        <v>1.6847999999999999</v>
      </c>
      <c r="S170" s="39">
        <f t="shared" si="23"/>
        <v>1.6439999999999999</v>
      </c>
      <c r="T170" s="39">
        <f t="shared" si="23"/>
        <v>1.3368</v>
      </c>
      <c r="U170" s="39">
        <f t="shared" si="23"/>
        <v>1.3493999999999999</v>
      </c>
      <c r="V170" s="39">
        <f t="shared" si="23"/>
        <v>1.3589999999999998</v>
      </c>
      <c r="W170" s="39">
        <f t="shared" si="23"/>
        <v>1.3632</v>
      </c>
      <c r="X170" s="39">
        <f t="shared" si="23"/>
        <v>1.3727999999999998</v>
      </c>
      <c r="Y170" s="39">
        <f t="shared" si="23"/>
        <v>1.377</v>
      </c>
      <c r="Z170" s="39">
        <f t="shared" si="23"/>
        <v>1.383</v>
      </c>
      <c r="AA170" s="39">
        <f t="shared" si="23"/>
        <v>1.3806</v>
      </c>
      <c r="AB170" s="39">
        <f t="shared" si="23"/>
        <v>1.3812</v>
      </c>
      <c r="AC170" s="39">
        <f t="shared" si="23"/>
        <v>1.3895999999999999</v>
      </c>
      <c r="AD170" s="39">
        <f t="shared" si="23"/>
        <v>1.3872</v>
      </c>
      <c r="AE170" s="39">
        <f t="shared" si="23"/>
        <v>1.3746</v>
      </c>
      <c r="AF170" s="39">
        <f t="shared" si="23"/>
        <v>1.3595999999999999</v>
      </c>
      <c r="AG170" s="39">
        <f t="shared" si="23"/>
        <v>1.3553999999999999</v>
      </c>
      <c r="AH170" s="39">
        <f t="shared" si="23"/>
        <v>1.3560000000000001</v>
      </c>
      <c r="AI170" s="39">
        <f t="shared" si="23"/>
        <v>1.377</v>
      </c>
      <c r="AJ170" s="39">
        <f t="shared" si="23"/>
        <v>1.3817999999999999</v>
      </c>
      <c r="AK170" s="39">
        <f t="shared" si="23"/>
        <v>1.425</v>
      </c>
      <c r="AL170" s="39">
        <f t="shared" si="23"/>
        <v>1.4316</v>
      </c>
      <c r="AM170" s="39">
        <f t="shared" si="23"/>
        <v>1.4339999999999999</v>
      </c>
      <c r="AN170" s="39">
        <f t="shared" si="23"/>
        <v>1.4364000000000001</v>
      </c>
      <c r="AO170" s="39">
        <f t="shared" si="23"/>
        <v>1.4327999999999999</v>
      </c>
      <c r="AP170" s="39">
        <f t="shared" si="23"/>
        <v>1.4339999999999999</v>
      </c>
      <c r="AQ170" s="39">
        <f t="shared" si="23"/>
        <v>1.4339999999999999</v>
      </c>
      <c r="AR170" s="39">
        <f t="shared" si="23"/>
        <v>1.4364000000000001</v>
      </c>
      <c r="AS170" s="52"/>
      <c r="AT170" s="52"/>
      <c r="AU170" s="52"/>
      <c r="AV170" s="52"/>
      <c r="AW170" s="52"/>
      <c r="AX170" s="52"/>
      <c r="AY170" s="52"/>
      <c r="AZ170" s="52"/>
    </row>
    <row r="171" spans="1:52" ht="14.65" customHeight="1">
      <c r="A171" s="12"/>
      <c r="B171" s="12"/>
      <c r="C171" s="8" t="s">
        <v>195</v>
      </c>
      <c r="D171" s="8"/>
      <c r="E171" s="34" t="s">
        <v>189</v>
      </c>
      <c r="F171" s="39">
        <v>33.782444988185603</v>
      </c>
      <c r="G171" s="39">
        <v>35.870925326817499</v>
      </c>
      <c r="H171" s="39">
        <v>34.837398181012702</v>
      </c>
      <c r="I171" s="39">
        <v>30.3685341787867</v>
      </c>
      <c r="J171" s="39">
        <v>24.660102189348301</v>
      </c>
      <c r="K171" s="39">
        <v>22.3365680877911</v>
      </c>
      <c r="L171" s="39">
        <v>16.1408605980494</v>
      </c>
      <c r="M171" s="39">
        <v>13.3317971058037</v>
      </c>
      <c r="N171" s="39">
        <v>9.4214868285441007</v>
      </c>
      <c r="O171" s="39">
        <v>9.3858721854571208</v>
      </c>
      <c r="P171" s="39">
        <v>8.9264396482061592</v>
      </c>
      <c r="Q171" s="39">
        <v>8.7791802302971806</v>
      </c>
      <c r="R171" s="39">
        <v>7.3828018818110701</v>
      </c>
      <c r="S171" s="39">
        <v>6.8554293665374004</v>
      </c>
      <c r="T171" s="39">
        <v>7.2873763593022396</v>
      </c>
      <c r="U171" s="39">
        <v>7.4359938938527002</v>
      </c>
      <c r="V171" s="39">
        <v>7.7011810623936601</v>
      </c>
      <c r="W171" s="39">
        <v>7.6401849069675203</v>
      </c>
      <c r="X171" s="39">
        <v>5.9709376828336804</v>
      </c>
      <c r="Y171" s="39">
        <v>5.02207801634151</v>
      </c>
      <c r="Z171" s="39">
        <v>2.5336574865834698</v>
      </c>
      <c r="AA171" s="39">
        <v>2.4236702168958599</v>
      </c>
      <c r="AB171" s="39">
        <v>2.2398926233339198</v>
      </c>
      <c r="AC171" s="39">
        <v>2.1789907697178998</v>
      </c>
      <c r="AD171" s="39">
        <v>1.4240357308792999</v>
      </c>
      <c r="AE171" s="39">
        <v>1.28807267397544</v>
      </c>
      <c r="AF171" s="39">
        <v>0.73457005510065398</v>
      </c>
      <c r="AG171" s="39">
        <v>0.67462136669210204</v>
      </c>
      <c r="AH171" s="39">
        <v>0.45801542275489199</v>
      </c>
      <c r="AI171" s="51">
        <v>0.458204943475503</v>
      </c>
      <c r="AJ171" s="51">
        <v>0.43760443078230099</v>
      </c>
      <c r="AK171" s="51">
        <v>0.45938519577225401</v>
      </c>
      <c r="AL171" s="51">
        <v>1.8891380796057299E-2</v>
      </c>
      <c r="AM171" s="51">
        <v>1.64049444877735E-2</v>
      </c>
      <c r="AN171" s="51">
        <v>1.40097572067695E-2</v>
      </c>
      <c r="AO171" s="51">
        <v>1.3731502156589101E-2</v>
      </c>
      <c r="AP171" s="51">
        <v>1.66830972354991E-2</v>
      </c>
      <c r="AQ171" s="51">
        <v>1.3072763041509901E-2</v>
      </c>
      <c r="AR171" s="51">
        <v>1.1492024128008999E-2</v>
      </c>
      <c r="AS171" s="52"/>
      <c r="AT171" s="52"/>
      <c r="AU171" s="52"/>
      <c r="AV171" s="52"/>
      <c r="AW171" s="52"/>
      <c r="AX171" s="52"/>
      <c r="AY171" s="52"/>
      <c r="AZ171" s="52"/>
    </row>
    <row r="172" spans="1:52" ht="14.65" customHeight="1">
      <c r="A172" s="12"/>
      <c r="B172" s="12"/>
      <c r="C172" s="8" t="s">
        <v>179</v>
      </c>
      <c r="D172" s="8"/>
      <c r="E172" s="34" t="s">
        <v>189</v>
      </c>
      <c r="F172" s="39">
        <v>3.3342977222286501</v>
      </c>
      <c r="G172" s="39">
        <v>5.3508201790932404</v>
      </c>
      <c r="H172" s="39">
        <v>2.7782277910175099</v>
      </c>
      <c r="I172" s="39">
        <v>6.14053809304405E-4</v>
      </c>
      <c r="J172" s="39">
        <v>1.5390969872374101E-4</v>
      </c>
      <c r="K172" s="39">
        <v>3.6117945643145102E-5</v>
      </c>
      <c r="L172" s="39">
        <v>8.0580356169599999E-9</v>
      </c>
      <c r="M172" s="39">
        <v>2.7459196122851899E-5</v>
      </c>
      <c r="N172" s="39">
        <v>2.1414074821486999E-7</v>
      </c>
      <c r="O172" s="39">
        <v>1.5846212603962999E-6</v>
      </c>
      <c r="P172" s="39">
        <v>7.2824213941183704E-5</v>
      </c>
      <c r="Q172" s="39">
        <v>1.00461019222936E-4</v>
      </c>
      <c r="R172" s="39">
        <v>5.3825207281943699E-5</v>
      </c>
      <c r="S172" s="39">
        <v>1.312349327782E-8</v>
      </c>
      <c r="T172" s="39">
        <v>1.2888775044470001E-8</v>
      </c>
      <c r="U172" s="39">
        <v>4.0832750569190601E-6</v>
      </c>
      <c r="V172" s="39">
        <v>3.0702715799000001E-9</v>
      </c>
      <c r="W172" s="39">
        <v>5.1125162444999997E-9</v>
      </c>
      <c r="X172" s="39">
        <v>0</v>
      </c>
      <c r="Y172" s="39">
        <v>9.1181954553399997E-9</v>
      </c>
      <c r="Z172" s="39">
        <v>1.8007891777740001E-8</v>
      </c>
      <c r="AA172" s="39">
        <v>8.8932756837091199E-6</v>
      </c>
      <c r="AB172" s="39">
        <v>6.6670504692526605E-5</v>
      </c>
      <c r="AC172" s="39">
        <v>1.9012302711618599E-5</v>
      </c>
      <c r="AD172" s="39">
        <v>6.3733184087831195E-5</v>
      </c>
      <c r="AE172" s="39">
        <v>7.2769934261985694E-5</v>
      </c>
      <c r="AF172" s="39">
        <v>3.1347561607046499E-6</v>
      </c>
      <c r="AG172" s="39">
        <v>5.5845650462594199E-5</v>
      </c>
      <c r="AH172" s="39">
        <v>7.1927877000809394E-5</v>
      </c>
      <c r="AI172" s="51">
        <v>5.4340942374942998E-5</v>
      </c>
      <c r="AJ172" s="51">
        <v>3.4918435215058599E-5</v>
      </c>
      <c r="AK172" s="51">
        <v>9.6224426980248798E-5</v>
      </c>
      <c r="AL172" s="51">
        <v>3.22322918297576E-4</v>
      </c>
      <c r="AM172" s="51">
        <v>7.5469277218542994E-5</v>
      </c>
      <c r="AN172" s="51">
        <v>3.4671267079678798E-6</v>
      </c>
      <c r="AO172" s="51">
        <v>7.1383205267635603E-5</v>
      </c>
      <c r="AP172" s="51">
        <v>4.7956817348352902E-4</v>
      </c>
      <c r="AQ172" s="51">
        <v>1.21262464950268E-4</v>
      </c>
      <c r="AR172" s="51">
        <v>5.9901389953914501E-6</v>
      </c>
      <c r="AS172" s="52"/>
      <c r="AT172" s="52"/>
      <c r="AU172" s="52"/>
      <c r="AV172" s="52"/>
      <c r="AW172" s="52"/>
      <c r="AX172" s="52"/>
      <c r="AY172" s="52"/>
      <c r="AZ172" s="52"/>
    </row>
    <row r="173" spans="1:52" ht="14.65" customHeight="1">
      <c r="A173" s="12"/>
      <c r="B173" s="12"/>
      <c r="C173" s="8" t="s">
        <v>196</v>
      </c>
      <c r="D173" s="8"/>
      <c r="E173" s="34" t="s">
        <v>189</v>
      </c>
      <c r="F173" s="39">
        <v>0.25859060833771852</v>
      </c>
      <c r="G173" s="39">
        <v>0.22646699145663962</v>
      </c>
      <c r="H173" s="39">
        <v>0.10760210635328993</v>
      </c>
      <c r="I173" s="39">
        <v>1.208633441202E-8</v>
      </c>
      <c r="J173" s="39">
        <v>1.071026763312E-8</v>
      </c>
      <c r="K173" s="39">
        <v>8.3188488336999994E-10</v>
      </c>
      <c r="L173" s="39">
        <v>1.7963748236300001E-9</v>
      </c>
      <c r="M173" s="39">
        <v>8.5558482625847001E-7</v>
      </c>
      <c r="N173" s="39">
        <v>5.6509578365749997E-8</v>
      </c>
      <c r="O173" s="39">
        <v>2.0514629683368002E-7</v>
      </c>
      <c r="P173" s="39">
        <v>1.7340414001815902E-6</v>
      </c>
      <c r="Q173" s="39">
        <v>4.9959745113574001E-6</v>
      </c>
      <c r="R173" s="39">
        <v>1.5110170738469601E-6</v>
      </c>
      <c r="S173" s="39">
        <v>2.8907816997600001E-9</v>
      </c>
      <c r="T173" s="39">
        <v>2.81786152024E-9</v>
      </c>
      <c r="U173" s="39">
        <v>3.8892670441342004E-7</v>
      </c>
      <c r="V173" s="39">
        <v>6.7922802870000001E-10</v>
      </c>
      <c r="W173" s="39">
        <v>1.1944669517000001E-9</v>
      </c>
      <c r="X173" s="39">
        <v>9.4710899999999997E-14</v>
      </c>
      <c r="Y173" s="39">
        <v>2.21072786923E-9</v>
      </c>
      <c r="Z173" s="39">
        <v>4.2192410960299999E-9</v>
      </c>
      <c r="AA173" s="39">
        <v>6.6020676275784992E-7</v>
      </c>
      <c r="AB173" s="39">
        <v>2.0215461694995103E-6</v>
      </c>
      <c r="AC173" s="39">
        <v>1.0438934691273201E-6</v>
      </c>
      <c r="AD173" s="39">
        <v>2.0876400880789302E-6</v>
      </c>
      <c r="AE173" s="39">
        <v>2.3505765644252903E-6</v>
      </c>
      <c r="AF173" s="39">
        <v>5.4141067495266006E-7</v>
      </c>
      <c r="AG173" s="39">
        <v>2.2067559666107399E-6</v>
      </c>
      <c r="AH173" s="39">
        <v>2.9071960216460703E-6</v>
      </c>
      <c r="AI173" s="51">
        <v>2.2502390483265797E-6</v>
      </c>
      <c r="AJ173" s="51">
        <v>1.85226700372243E-6</v>
      </c>
      <c r="AK173" s="51">
        <v>7.8757226926818806E-6</v>
      </c>
      <c r="AL173" s="51">
        <v>9.5299026612039907E-5</v>
      </c>
      <c r="AM173" s="51">
        <v>2.9856228976469199E-6</v>
      </c>
      <c r="AN173" s="51">
        <v>7.5467043755976995E-7</v>
      </c>
      <c r="AO173" s="51">
        <v>3.7817964701330198E-6</v>
      </c>
      <c r="AP173" s="51">
        <v>1.549762584252689E-4</v>
      </c>
      <c r="AQ173" s="51">
        <v>1.6895127506666101E-5</v>
      </c>
      <c r="AR173" s="51">
        <v>1.1019962182310401E-6</v>
      </c>
      <c r="AS173" s="52"/>
      <c r="AT173" s="52"/>
      <c r="AU173" s="52"/>
      <c r="AV173" s="52"/>
      <c r="AW173" s="52"/>
      <c r="AX173" s="52"/>
      <c r="AY173" s="52"/>
      <c r="AZ173" s="52"/>
    </row>
    <row r="174" spans="1:52" ht="14.65" customHeight="1">
      <c r="A174" s="12"/>
      <c r="B174" s="12"/>
      <c r="C174" s="8" t="s">
        <v>197</v>
      </c>
      <c r="D174" s="8"/>
      <c r="E174" s="34" t="s">
        <v>189</v>
      </c>
      <c r="F174" s="39">
        <v>3.34871402595985</v>
      </c>
      <c r="G174" s="39">
        <v>3.3523328314024501</v>
      </c>
      <c r="H174" s="39">
        <v>3.3615173011248101</v>
      </c>
      <c r="I174" s="39">
        <v>3.4646041755779802</v>
      </c>
      <c r="J174" s="39">
        <v>3.4646041754413601</v>
      </c>
      <c r="K174" s="39">
        <v>3.4646041653423398</v>
      </c>
      <c r="L174" s="39">
        <v>3.4740962326774301</v>
      </c>
      <c r="M174" s="39">
        <v>3.46460437422185</v>
      </c>
      <c r="N174" s="39">
        <v>3.4646041792572002</v>
      </c>
      <c r="O174" s="39">
        <v>3.4646042064614599</v>
      </c>
      <c r="P174" s="39">
        <v>3.4740965082776398</v>
      </c>
      <c r="Q174" s="39">
        <v>3.4646045134772101</v>
      </c>
      <c r="R174" s="39">
        <v>3.4646043433790998</v>
      </c>
      <c r="S174" s="39">
        <v>3.4646041676491701</v>
      </c>
      <c r="T174" s="39">
        <v>3.47409623377622</v>
      </c>
      <c r="U174" s="39">
        <v>3.46460420298764</v>
      </c>
      <c r="V174" s="39">
        <v>3.4646041651891801</v>
      </c>
      <c r="W174" s="39">
        <v>3.4646041657096598</v>
      </c>
      <c r="X174" s="39">
        <v>3.4740962306655101</v>
      </c>
      <c r="Y174" s="39">
        <v>3.2814698381699299</v>
      </c>
      <c r="Z174" s="39">
        <v>3.09833551170165</v>
      </c>
      <c r="AA174" s="39">
        <v>2.9152011675265999</v>
      </c>
      <c r="AB174" s="39">
        <v>2.7395518639516401</v>
      </c>
      <c r="AC174" s="39">
        <v>2.54893243921489</v>
      </c>
      <c r="AD174" s="39">
        <v>2.2940390701141999</v>
      </c>
      <c r="AE174" s="39">
        <v>2.03914565195472</v>
      </c>
      <c r="AF174" s="39">
        <v>1.7891410057953101</v>
      </c>
      <c r="AG174" s="39">
        <v>1.52935897905242</v>
      </c>
      <c r="AH174" s="39">
        <v>1.2744655428510301</v>
      </c>
      <c r="AI174" s="51">
        <v>1.04506177716325</v>
      </c>
      <c r="AJ174" s="51">
        <v>0.81789254991398297</v>
      </c>
      <c r="AK174" s="51">
        <v>0.58625342525189905</v>
      </c>
      <c r="AL174" s="51">
        <v>0.35684638757867998</v>
      </c>
      <c r="AM174" s="51">
        <v>0.12744589044356999</v>
      </c>
      <c r="AN174" s="51">
        <v>0</v>
      </c>
      <c r="AO174" s="51">
        <v>0</v>
      </c>
      <c r="AP174" s="51">
        <v>0</v>
      </c>
      <c r="AQ174" s="51">
        <v>0</v>
      </c>
      <c r="AR174" s="51">
        <v>0</v>
      </c>
      <c r="AS174" s="52"/>
      <c r="AT174" s="52"/>
      <c r="AU174" s="52"/>
      <c r="AV174" s="52"/>
      <c r="AW174" s="52"/>
      <c r="AX174" s="52"/>
      <c r="AY174" s="52"/>
      <c r="AZ174" s="52"/>
    </row>
    <row r="175" spans="1:52" ht="14.65" customHeight="1">
      <c r="A175" s="12"/>
      <c r="B175" s="12"/>
      <c r="C175" s="8" t="s">
        <v>162</v>
      </c>
      <c r="D175" s="8"/>
      <c r="E175" s="34" t="s">
        <v>189</v>
      </c>
      <c r="F175" s="39">
        <v>1.7279413428709301E-2</v>
      </c>
      <c r="G175" s="39">
        <v>1.68346450588935E-2</v>
      </c>
      <c r="H175" s="39">
        <v>2.51618871438333E-2</v>
      </c>
      <c r="I175" s="39">
        <v>5.9606129519588602E-2</v>
      </c>
      <c r="J175" s="39">
        <v>0.182728016011935</v>
      </c>
      <c r="K175" s="39">
        <v>0.168681205586932</v>
      </c>
      <c r="L175" s="39">
        <v>0.21085773697458399</v>
      </c>
      <c r="M175" s="39">
        <v>0.192585953896562</v>
      </c>
      <c r="N175" s="39">
        <v>0.127662949388895</v>
      </c>
      <c r="O175" s="39">
        <v>0.32809066665113301</v>
      </c>
      <c r="P175" s="39">
        <v>0.33261601280780101</v>
      </c>
      <c r="Q175" s="39">
        <v>0.387614031535293</v>
      </c>
      <c r="R175" s="39">
        <v>0.40046306209582799</v>
      </c>
      <c r="S175" s="39">
        <v>0.47731363519557102</v>
      </c>
      <c r="T175" s="39">
        <v>0.58774353489372899</v>
      </c>
      <c r="U175" s="39">
        <v>0.64539863385652596</v>
      </c>
      <c r="V175" s="39">
        <v>0.74373059425889998</v>
      </c>
      <c r="W175" s="39">
        <v>0.96076566152116205</v>
      </c>
      <c r="X175" s="39">
        <v>1.1452621471917901</v>
      </c>
      <c r="Y175" s="39">
        <v>1.2375938831073801</v>
      </c>
      <c r="Z175" s="39">
        <v>1.6071234657918401</v>
      </c>
      <c r="AA175" s="39">
        <v>1.4582858349183501</v>
      </c>
      <c r="AB175" s="39">
        <v>1.3171399313644201</v>
      </c>
      <c r="AC175" s="39">
        <v>1.29728627839625</v>
      </c>
      <c r="AD175" s="39">
        <v>1.16836646630939</v>
      </c>
      <c r="AE175" s="39">
        <v>0.90712713196672901</v>
      </c>
      <c r="AF175" s="39">
        <v>0.62926404475023101</v>
      </c>
      <c r="AG175" s="39">
        <v>0.43450699096474898</v>
      </c>
      <c r="AH175" s="39">
        <v>0.31718992818661701</v>
      </c>
      <c r="AI175" s="51">
        <v>0.27053931136248</v>
      </c>
      <c r="AJ175" s="51">
        <v>0.111305966539635</v>
      </c>
      <c r="AK175" s="51">
        <v>0.116910107946552</v>
      </c>
      <c r="AL175" s="51">
        <v>0.109948969251423</v>
      </c>
      <c r="AM175" s="51">
        <v>8.4136324737267704E-2</v>
      </c>
      <c r="AN175" s="51">
        <v>4.0207255723153701E-2</v>
      </c>
      <c r="AO175" s="51">
        <v>2.2906627661357599E-2</v>
      </c>
      <c r="AP175" s="51">
        <v>2.2428878013553001E-3</v>
      </c>
      <c r="AQ175" s="51">
        <v>7.3217871031683603E-5</v>
      </c>
      <c r="AR175" s="51">
        <v>4.5064007476922402E-6</v>
      </c>
      <c r="AS175" s="52"/>
      <c r="AT175" s="52"/>
      <c r="AU175" s="52"/>
      <c r="AV175" s="52"/>
      <c r="AW175" s="52"/>
      <c r="AX175" s="52"/>
      <c r="AY175" s="52"/>
      <c r="AZ175" s="52"/>
    </row>
    <row r="176" spans="1:52" ht="14.65" customHeight="1">
      <c r="A176" s="12"/>
      <c r="B176" s="12"/>
      <c r="C176" s="8" t="s">
        <v>198</v>
      </c>
      <c r="D176" s="8"/>
      <c r="E176" s="34" t="s">
        <v>189</v>
      </c>
      <c r="F176" s="39">
        <v>3.4650440029670597E-2</v>
      </c>
      <c r="G176" s="39">
        <v>3.50921810788032E-2</v>
      </c>
      <c r="H176" s="39">
        <v>5.6037203831068E-2</v>
      </c>
      <c r="I176" s="39">
        <v>3.3436394196531903E-2</v>
      </c>
      <c r="J176" s="39">
        <v>0.104991565750995</v>
      </c>
      <c r="K176" s="39">
        <v>6.0761925141698099E-2</v>
      </c>
      <c r="L176" s="39">
        <v>9.22146060444997E-2</v>
      </c>
      <c r="M176" s="39">
        <v>8.5562160164535703E-2</v>
      </c>
      <c r="N176" s="39">
        <v>5.1561581054931603E-2</v>
      </c>
      <c r="O176" s="39">
        <v>0.25492483024633</v>
      </c>
      <c r="P176" s="39">
        <v>0.307916217159727</v>
      </c>
      <c r="Q176" s="39">
        <v>0.36643973520005602</v>
      </c>
      <c r="R176" s="39">
        <v>0.40862773472698599</v>
      </c>
      <c r="S176" s="39">
        <v>0.44571610733356198</v>
      </c>
      <c r="T176" s="39">
        <v>0.57079326963588595</v>
      </c>
      <c r="U176" s="39">
        <v>0.52715573886203304</v>
      </c>
      <c r="V176" s="39">
        <v>0.58841533980544203</v>
      </c>
      <c r="W176" s="39">
        <v>0.950670441277639</v>
      </c>
      <c r="X176" s="39">
        <v>1.1045765779882699</v>
      </c>
      <c r="Y176" s="39">
        <v>1.1011512680457001</v>
      </c>
      <c r="Z176" s="39">
        <v>1.7517124871679799</v>
      </c>
      <c r="AA176" s="39">
        <v>1.39036257316335</v>
      </c>
      <c r="AB176" s="39">
        <v>0.96701454072998905</v>
      </c>
      <c r="AC176" s="39">
        <v>0.938613767017484</v>
      </c>
      <c r="AD176" s="39">
        <v>0.806526455772966</v>
      </c>
      <c r="AE176" s="39">
        <v>0.234490713106213</v>
      </c>
      <c r="AF176" s="39">
        <v>0.11716828188360499</v>
      </c>
      <c r="AG176" s="39">
        <v>4.6560906966903799E-2</v>
      </c>
      <c r="AH176" s="39">
        <v>3.2965071773083103E-2</v>
      </c>
      <c r="AI176" s="51">
        <v>3.29853816448447E-2</v>
      </c>
      <c r="AJ176" s="51">
        <v>4.8244291266283303E-5</v>
      </c>
      <c r="AK176" s="51">
        <v>1.47742355252473E-4</v>
      </c>
      <c r="AL176" s="51">
        <v>5.1665179818132997E-4</v>
      </c>
      <c r="AM176" s="51">
        <v>7.2371010467526696E-5</v>
      </c>
      <c r="AN176" s="51">
        <v>7.2298051289691003E-6</v>
      </c>
      <c r="AO176" s="51">
        <v>5.8443654595792301E-5</v>
      </c>
      <c r="AP176" s="51">
        <v>6.4696807171671497E-4</v>
      </c>
      <c r="AQ176" s="51">
        <v>1.5348991241197901E-4</v>
      </c>
      <c r="AR176" s="51">
        <v>7.1410741202663803E-6</v>
      </c>
      <c r="AS176" s="52"/>
      <c r="AT176" s="52"/>
      <c r="AU176" s="52"/>
      <c r="AV176" s="52"/>
      <c r="AW176" s="52"/>
      <c r="AX176" s="52"/>
      <c r="AY176" s="52"/>
      <c r="AZ176" s="52"/>
    </row>
    <row r="177" spans="1:52" ht="14.65" customHeight="1">
      <c r="A177" s="12"/>
      <c r="B177" s="12"/>
      <c r="C177" s="8" t="s">
        <v>199</v>
      </c>
      <c r="D177" s="8"/>
      <c r="E177" s="34" t="s">
        <v>189</v>
      </c>
      <c r="F177" s="39">
        <v>0</v>
      </c>
      <c r="G177" s="39">
        <v>0</v>
      </c>
      <c r="H177" s="39">
        <v>0</v>
      </c>
      <c r="I177" s="39">
        <v>9.3250997997558593E-2</v>
      </c>
      <c r="J177" s="39">
        <v>0.26923826845412901</v>
      </c>
      <c r="K177" s="39">
        <v>0.42130432488744202</v>
      </c>
      <c r="L177" s="39">
        <v>0.64780712935332296</v>
      </c>
      <c r="M177" s="39">
        <v>0.62192174205218398</v>
      </c>
      <c r="N177" s="39">
        <v>0.75837449175198401</v>
      </c>
      <c r="O177" s="39">
        <v>0.83011713639446005</v>
      </c>
      <c r="P177" s="39">
        <v>0.86309903809800903</v>
      </c>
      <c r="Q177" s="39">
        <v>0.88690009050859897</v>
      </c>
      <c r="R177" s="39">
        <v>0.91342906359824705</v>
      </c>
      <c r="S177" s="39">
        <v>0.88656244531478201</v>
      </c>
      <c r="T177" s="39">
        <v>0.93279611530435602</v>
      </c>
      <c r="U177" s="39">
        <v>0.94191289541016499</v>
      </c>
      <c r="V177" s="39">
        <v>0.97057845637849605</v>
      </c>
      <c r="W177" s="39">
        <v>1.0003100737061901</v>
      </c>
      <c r="X177" s="39">
        <v>0.99692742684989899</v>
      </c>
      <c r="Y177" s="39">
        <v>0.99228902280239095</v>
      </c>
      <c r="Z177" s="39">
        <v>1.00179937813368</v>
      </c>
      <c r="AA177" s="39">
        <v>0.99552359712710703</v>
      </c>
      <c r="AB177" s="39">
        <v>0.99549167225245705</v>
      </c>
      <c r="AC177" s="39">
        <v>0.99415339880741005</v>
      </c>
      <c r="AD177" s="39">
        <v>0.99240233732470395</v>
      </c>
      <c r="AE177" s="39">
        <v>0.97415214204954903</v>
      </c>
      <c r="AF177" s="39">
        <v>0.92896153212308497</v>
      </c>
      <c r="AG177" s="39">
        <v>0.93979539438064197</v>
      </c>
      <c r="AH177" s="39">
        <v>0.96777396751109002</v>
      </c>
      <c r="AI177" s="51">
        <v>1.02710118875017</v>
      </c>
      <c r="AJ177" s="51">
        <v>1.03981344885663</v>
      </c>
      <c r="AK177" s="51">
        <v>1.1257203846200901</v>
      </c>
      <c r="AL177" s="51">
        <v>1.1500472555374199</v>
      </c>
      <c r="AM177" s="51">
        <v>1.19242886470815</v>
      </c>
      <c r="AN177" s="51">
        <v>1.1635091299395399</v>
      </c>
      <c r="AO177" s="51">
        <v>1.1435052118068201</v>
      </c>
      <c r="AP177" s="51">
        <v>1.0938053189838199</v>
      </c>
      <c r="AQ177" s="51">
        <v>1.0687176433583001</v>
      </c>
      <c r="AR177" s="51">
        <v>1.03912682502486</v>
      </c>
      <c r="AS177" s="52"/>
      <c r="AT177" s="52"/>
      <c r="AU177" s="52"/>
      <c r="AV177" s="52"/>
      <c r="AW177" s="52"/>
      <c r="AX177" s="52"/>
      <c r="AY177" s="52"/>
      <c r="AZ177" s="52"/>
    </row>
    <row r="178" spans="1:52" ht="14.65" customHeight="1">
      <c r="A178" s="12"/>
      <c r="B178" s="12"/>
      <c r="C178" s="8"/>
      <c r="D178" s="8"/>
      <c r="E178" s="34"/>
      <c r="F178" s="39"/>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c r="AE178" s="39"/>
      <c r="AF178" s="39"/>
      <c r="AG178" s="39"/>
      <c r="AH178" s="39"/>
      <c r="AI178" s="39"/>
      <c r="AJ178" s="39"/>
      <c r="AK178" s="39"/>
      <c r="AL178" s="39"/>
      <c r="AM178" s="39"/>
      <c r="AN178" s="39"/>
      <c r="AO178" s="39"/>
      <c r="AP178" s="39"/>
      <c r="AQ178" s="39"/>
      <c r="AR178" s="39"/>
      <c r="AS178" s="52"/>
      <c r="AT178" s="52"/>
      <c r="AU178" s="52"/>
      <c r="AV178" s="52"/>
      <c r="AW178" s="52"/>
      <c r="AX178" s="52"/>
      <c r="AY178" s="52"/>
      <c r="AZ178" s="52"/>
    </row>
    <row r="179" spans="1:52" ht="14.65" customHeight="1">
      <c r="C179" s="8" t="s">
        <v>200</v>
      </c>
      <c r="D179" s="8"/>
      <c r="E179" s="34" t="s">
        <v>189</v>
      </c>
      <c r="F179" s="39">
        <f>SUM(F169:F177)</f>
        <v>43.679377198170201</v>
      </c>
      <c r="G179" s="39">
        <f t="shared" ref="G179:AR179" si="24">SUM(G169:G177)</f>
        <v>47.904072154907524</v>
      </c>
      <c r="H179" s="39">
        <f t="shared" si="24"/>
        <v>44.247544470483213</v>
      </c>
      <c r="I179" s="39">
        <f t="shared" si="24"/>
        <v>36.880845941974002</v>
      </c>
      <c r="J179" s="39">
        <f t="shared" si="24"/>
        <v>31.465818135415709</v>
      </c>
      <c r="K179" s="39">
        <f t="shared" si="24"/>
        <v>28.721755827527041</v>
      </c>
      <c r="L179" s="39">
        <f t="shared" si="24"/>
        <v>22.432436312953648</v>
      </c>
      <c r="M179" s="39">
        <f t="shared" si="24"/>
        <v>19.463499650919779</v>
      </c>
      <c r="N179" s="39">
        <f t="shared" si="24"/>
        <v>14.99852030064744</v>
      </c>
      <c r="O179" s="39">
        <f t="shared" si="24"/>
        <v>12.338290814978061</v>
      </c>
      <c r="P179" s="39">
        <f t="shared" si="24"/>
        <v>8.8116019828046781</v>
      </c>
      <c r="Q179" s="39">
        <f t="shared" si="24"/>
        <v>8.8086240580120734</v>
      </c>
      <c r="R179" s="39">
        <f t="shared" si="24"/>
        <v>4.458971421835586</v>
      </c>
      <c r="S179" s="39">
        <f t="shared" si="24"/>
        <v>0.93838573804476022</v>
      </c>
      <c r="T179" s="39">
        <f t="shared" si="24"/>
        <v>-0.33002447138093172</v>
      </c>
      <c r="U179" s="39">
        <f t="shared" si="24"/>
        <v>-0.21162016282917451</v>
      </c>
      <c r="V179" s="39">
        <f t="shared" si="24"/>
        <v>0.17613962177517772</v>
      </c>
      <c r="W179" s="39">
        <f t="shared" si="24"/>
        <v>0.62485525548915732</v>
      </c>
      <c r="X179" s="39">
        <f t="shared" si="24"/>
        <v>-2.4123099344707568</v>
      </c>
      <c r="Y179" s="39">
        <f t="shared" si="24"/>
        <v>-3.4935579602041629</v>
      </c>
      <c r="Z179" s="39">
        <f t="shared" si="24"/>
        <v>-5.2988916483942434</v>
      </c>
      <c r="AA179" s="39">
        <f t="shared" si="24"/>
        <v>-9.0185570568862818</v>
      </c>
      <c r="AB179" s="39">
        <f t="shared" si="24"/>
        <v>-9.9512606763167124</v>
      </c>
      <c r="AC179" s="39">
        <f t="shared" si="24"/>
        <v>-10.187563290649884</v>
      </c>
      <c r="AD179" s="39">
        <f t="shared" si="24"/>
        <v>-14.210244118775265</v>
      </c>
      <c r="AE179" s="39">
        <f t="shared" si="24"/>
        <v>-15.267606566436521</v>
      </c>
      <c r="AF179" s="39">
        <f t="shared" si="24"/>
        <v>-19.236641404180279</v>
      </c>
      <c r="AG179" s="39">
        <f t="shared" si="24"/>
        <v>-19.805638309536757</v>
      </c>
      <c r="AH179" s="39">
        <f t="shared" si="24"/>
        <v>-20.492375231850264</v>
      </c>
      <c r="AI179" s="39">
        <f t="shared" si="24"/>
        <v>-21.073720806422326</v>
      </c>
      <c r="AJ179" s="39">
        <f t="shared" si="24"/>
        <v>-24.695568588913964</v>
      </c>
      <c r="AK179" s="39">
        <f t="shared" si="24"/>
        <v>-24.949339043904274</v>
      </c>
      <c r="AL179" s="39">
        <f t="shared" si="24"/>
        <v>-25.594591733093328</v>
      </c>
      <c r="AM179" s="39">
        <f t="shared" si="24"/>
        <v>-25.808293149712647</v>
      </c>
      <c r="AN179" s="39">
        <f t="shared" si="24"/>
        <v>-26.084002405528263</v>
      </c>
      <c r="AO179" s="39">
        <f t="shared" si="24"/>
        <v>-26.049783049718904</v>
      </c>
      <c r="AP179" s="39">
        <f t="shared" si="24"/>
        <v>-26.1148471834757</v>
      </c>
      <c r="AQ179" s="39">
        <f t="shared" si="24"/>
        <v>-26.146704728224289</v>
      </c>
      <c r="AR179" s="39">
        <f t="shared" si="24"/>
        <v>-26.251102411237046</v>
      </c>
      <c r="AS179" s="52"/>
      <c r="AT179" s="52"/>
      <c r="AU179" s="52"/>
      <c r="AV179" s="52"/>
      <c r="AW179" s="52"/>
      <c r="AX179" s="52"/>
      <c r="AY179" s="52"/>
      <c r="AZ179" s="52"/>
    </row>
    <row r="180" spans="1:52">
      <c r="A180" s="12"/>
      <c r="B180" s="12"/>
      <c r="F180" s="50"/>
      <c r="G180" s="50"/>
      <c r="H180" s="50"/>
      <c r="I180" s="50"/>
      <c r="J180" s="50"/>
      <c r="K180" s="50"/>
      <c r="L180" s="50"/>
      <c r="M180" s="50"/>
      <c r="N180" s="50"/>
      <c r="O180" s="50"/>
      <c r="P180" s="50"/>
      <c r="Q180" s="50"/>
      <c r="R180" s="50"/>
      <c r="S180" s="50"/>
      <c r="T180" s="50"/>
      <c r="U180" s="50"/>
      <c r="V180" s="50"/>
      <c r="W180" s="50"/>
      <c r="X180" s="50"/>
      <c r="Y180" s="50"/>
      <c r="Z180" s="50"/>
      <c r="AA180" s="50"/>
      <c r="AB180" s="50"/>
      <c r="AC180" s="50"/>
      <c r="AD180" s="50"/>
      <c r="AE180" s="50"/>
      <c r="AF180" s="50"/>
      <c r="AG180" s="50"/>
      <c r="AH180" s="50"/>
      <c r="AI180" s="50"/>
      <c r="AJ180" s="50"/>
      <c r="AK180" s="50"/>
      <c r="AL180" s="50"/>
      <c r="AM180" s="50"/>
      <c r="AN180" s="50"/>
      <c r="AO180" s="50"/>
      <c r="AP180" s="50"/>
      <c r="AQ180" s="50"/>
      <c r="AR180" s="50"/>
      <c r="AS180" s="52"/>
      <c r="AT180" s="52"/>
      <c r="AU180" s="52"/>
      <c r="AV180" s="52"/>
      <c r="AW180" s="52"/>
      <c r="AX180" s="52"/>
      <c r="AY180" s="52"/>
      <c r="AZ180" s="52"/>
    </row>
    <row r="181" spans="1:52">
      <c r="A181" s="30" t="s">
        <v>29</v>
      </c>
      <c r="B181" s="30"/>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c r="AF181" s="31"/>
      <c r="AG181" s="31"/>
      <c r="AH181" s="31"/>
      <c r="AI181" s="31"/>
      <c r="AJ181" s="31"/>
      <c r="AK181" s="31"/>
      <c r="AL181" s="31"/>
      <c r="AM181" s="31"/>
      <c r="AN181" s="31"/>
      <c r="AO181" s="31"/>
      <c r="AP181" s="31"/>
      <c r="AQ181" s="31"/>
      <c r="AR181" s="31"/>
    </row>
    <row r="182" spans="1:52">
      <c r="A182" s="32"/>
      <c r="B182" s="32"/>
      <c r="C182" s="32" t="s">
        <v>50</v>
      </c>
      <c r="D182" s="32"/>
      <c r="E182" s="32" t="s">
        <v>51</v>
      </c>
      <c r="F182" s="33">
        <v>2022</v>
      </c>
      <c r="G182" s="33">
        <v>2023</v>
      </c>
      <c r="H182" s="33">
        <v>2024</v>
      </c>
      <c r="I182" s="33">
        <v>2025</v>
      </c>
      <c r="J182" s="33">
        <v>2026</v>
      </c>
      <c r="K182" s="33">
        <v>2027</v>
      </c>
      <c r="L182" s="33">
        <v>2028</v>
      </c>
      <c r="M182" s="33">
        <v>2029</v>
      </c>
      <c r="N182" s="33">
        <v>2030</v>
      </c>
      <c r="O182" s="33">
        <v>2031</v>
      </c>
      <c r="P182" s="33">
        <v>2032</v>
      </c>
      <c r="Q182" s="33">
        <v>2033</v>
      </c>
      <c r="R182" s="33">
        <v>2034</v>
      </c>
      <c r="S182" s="33">
        <v>2035</v>
      </c>
      <c r="T182" s="33">
        <v>2036</v>
      </c>
      <c r="U182" s="33">
        <v>2037</v>
      </c>
      <c r="V182" s="33">
        <v>2038</v>
      </c>
      <c r="W182" s="33">
        <v>2039</v>
      </c>
      <c r="X182" s="33">
        <v>2040</v>
      </c>
      <c r="Y182" s="33">
        <v>2041</v>
      </c>
      <c r="Z182" s="33">
        <v>2042</v>
      </c>
      <c r="AA182" s="33">
        <v>2043</v>
      </c>
      <c r="AB182" s="33">
        <v>2044</v>
      </c>
      <c r="AC182" s="33">
        <v>2045</v>
      </c>
      <c r="AD182" s="33">
        <v>2046</v>
      </c>
      <c r="AE182" s="33">
        <v>2047</v>
      </c>
      <c r="AF182" s="33">
        <v>2048</v>
      </c>
      <c r="AG182" s="33">
        <v>2049</v>
      </c>
      <c r="AH182" s="33">
        <v>2050</v>
      </c>
      <c r="AI182" s="33">
        <v>2051</v>
      </c>
      <c r="AJ182" s="33">
        <v>2052</v>
      </c>
      <c r="AK182" s="33">
        <v>2053</v>
      </c>
      <c r="AL182" s="33">
        <v>2054</v>
      </c>
      <c r="AM182" s="33">
        <v>2055</v>
      </c>
      <c r="AN182" s="33">
        <v>2056</v>
      </c>
      <c r="AO182" s="33">
        <v>2057</v>
      </c>
      <c r="AP182" s="33">
        <v>2058</v>
      </c>
      <c r="AQ182" s="33">
        <v>2059</v>
      </c>
      <c r="AR182" s="33">
        <v>2060</v>
      </c>
    </row>
    <row r="183" spans="1:52">
      <c r="A183" s="12"/>
      <c r="B183" s="12" t="s">
        <v>201</v>
      </c>
      <c r="C183" s="8" t="s">
        <v>170</v>
      </c>
      <c r="D183" s="8"/>
      <c r="E183" s="34" t="s">
        <v>117</v>
      </c>
      <c r="F183" s="39">
        <v>169.95</v>
      </c>
      <c r="G183" s="39">
        <v>139.43</v>
      </c>
      <c r="H183" s="39">
        <v>107</v>
      </c>
      <c r="I183" s="39">
        <v>80.81</v>
      </c>
      <c r="J183" s="39">
        <v>66.97</v>
      </c>
      <c r="K183" s="39">
        <v>61.05</v>
      </c>
      <c r="L183" s="39">
        <v>55.05</v>
      </c>
      <c r="M183" s="39">
        <v>52</v>
      </c>
      <c r="N183" s="39">
        <v>50.11</v>
      </c>
      <c r="O183" s="39">
        <v>52.35</v>
      </c>
      <c r="P183" s="39">
        <v>52.14</v>
      </c>
      <c r="Q183" s="39">
        <v>52.38</v>
      </c>
      <c r="R183" s="39">
        <v>51.5</v>
      </c>
      <c r="S183" s="39">
        <v>50.91</v>
      </c>
      <c r="T183" s="39">
        <v>52.18</v>
      </c>
      <c r="U183" s="39">
        <v>54.32</v>
      </c>
      <c r="V183" s="39">
        <v>57.33</v>
      </c>
      <c r="W183" s="39">
        <v>59.56</v>
      </c>
      <c r="X183" s="39">
        <v>60.05</v>
      </c>
      <c r="Y183" s="39">
        <v>59.72</v>
      </c>
      <c r="Z183" s="39">
        <v>61.04</v>
      </c>
      <c r="AA183" s="39">
        <v>60.35</v>
      </c>
      <c r="AB183" s="39">
        <v>60.2</v>
      </c>
      <c r="AC183" s="39">
        <v>60.69</v>
      </c>
      <c r="AD183" s="39">
        <v>60.75</v>
      </c>
      <c r="AE183" s="39">
        <v>58.32</v>
      </c>
      <c r="AF183" s="39">
        <v>53.56</v>
      </c>
      <c r="AG183" s="39">
        <v>51.71</v>
      </c>
      <c r="AH183" s="39">
        <v>49.88</v>
      </c>
      <c r="AI183" s="39">
        <v>53.1</v>
      </c>
      <c r="AJ183" s="39">
        <v>52.98</v>
      </c>
      <c r="AK183" s="39">
        <v>56.32</v>
      </c>
      <c r="AL183" s="39">
        <v>56.99</v>
      </c>
      <c r="AM183" s="39">
        <v>58.04</v>
      </c>
      <c r="AN183" s="39">
        <v>57.12</v>
      </c>
      <c r="AO183" s="39">
        <v>56.45</v>
      </c>
      <c r="AP183" s="39">
        <v>55.07</v>
      </c>
      <c r="AQ183" s="39">
        <v>54.39</v>
      </c>
      <c r="AR183" s="39">
        <v>51.03</v>
      </c>
    </row>
    <row r="184" spans="1:52">
      <c r="A184" s="40"/>
      <c r="B184" s="12"/>
      <c r="C184" s="8" t="s">
        <v>171</v>
      </c>
      <c r="D184" s="8"/>
      <c r="E184" s="34" t="s">
        <v>117</v>
      </c>
      <c r="F184" s="39">
        <v>171.4</v>
      </c>
      <c r="G184" s="39">
        <v>140.08000000000001</v>
      </c>
      <c r="H184" s="39">
        <v>107.23</v>
      </c>
      <c r="I184" s="39">
        <v>80.06</v>
      </c>
      <c r="J184" s="39">
        <v>65.239999999999995</v>
      </c>
      <c r="K184" s="39">
        <v>60.12</v>
      </c>
      <c r="L184" s="39">
        <v>54.73</v>
      </c>
      <c r="M184" s="39">
        <v>52.27</v>
      </c>
      <c r="N184" s="39">
        <v>50.78</v>
      </c>
      <c r="O184" s="39">
        <v>53.15</v>
      </c>
      <c r="P184" s="39">
        <v>53.04</v>
      </c>
      <c r="Q184" s="39">
        <v>53.43</v>
      </c>
      <c r="R184" s="39">
        <v>52.73</v>
      </c>
      <c r="S184" s="39">
        <v>52.17</v>
      </c>
      <c r="T184" s="39">
        <v>53.47</v>
      </c>
      <c r="U184" s="39">
        <v>55.62</v>
      </c>
      <c r="V184" s="39">
        <v>58.43</v>
      </c>
      <c r="W184" s="39">
        <v>60.7</v>
      </c>
      <c r="X184" s="39">
        <v>61.23</v>
      </c>
      <c r="Y184" s="39">
        <v>60.95</v>
      </c>
      <c r="Z184" s="39">
        <v>61.83</v>
      </c>
      <c r="AA184" s="39">
        <v>61.02</v>
      </c>
      <c r="AB184" s="39">
        <v>60.63</v>
      </c>
      <c r="AC184" s="39">
        <v>60.97</v>
      </c>
      <c r="AD184" s="39">
        <v>60.92</v>
      </c>
      <c r="AE184" s="39">
        <v>58.43</v>
      </c>
      <c r="AF184" s="39">
        <v>54.15</v>
      </c>
      <c r="AG184" s="39">
        <v>52.58</v>
      </c>
      <c r="AH184" s="39">
        <v>50.96</v>
      </c>
      <c r="AI184" s="39">
        <v>54.01</v>
      </c>
      <c r="AJ184" s="39">
        <v>54.02</v>
      </c>
      <c r="AK184" s="39">
        <v>57.27</v>
      </c>
      <c r="AL184" s="39">
        <v>57.76</v>
      </c>
      <c r="AM184" s="39">
        <v>58.44</v>
      </c>
      <c r="AN184" s="39">
        <v>57.32</v>
      </c>
      <c r="AO184" s="39">
        <v>56.84</v>
      </c>
      <c r="AP184" s="39">
        <v>55.59</v>
      </c>
      <c r="AQ184" s="39">
        <v>55.22</v>
      </c>
      <c r="AR184" s="39">
        <v>52.31</v>
      </c>
    </row>
    <row r="185" spans="1:52">
      <c r="A185" s="12"/>
      <c r="B185" s="12"/>
      <c r="C185" s="8" t="s">
        <v>202</v>
      </c>
      <c r="D185" s="8"/>
      <c r="E185" s="34" t="s">
        <v>117</v>
      </c>
      <c r="F185" s="39">
        <v>155.97</v>
      </c>
      <c r="G185" s="39">
        <v>135.19999999999999</v>
      </c>
      <c r="H185" s="39">
        <v>102.13</v>
      </c>
      <c r="I185" s="39">
        <v>76.14</v>
      </c>
      <c r="J185" s="39">
        <v>62.69</v>
      </c>
      <c r="K185" s="39">
        <v>57.12</v>
      </c>
      <c r="L185" s="39">
        <v>51.29</v>
      </c>
      <c r="M185" s="39">
        <v>48.17</v>
      </c>
      <c r="N185" s="39">
        <v>45.06</v>
      </c>
      <c r="O185" s="39">
        <v>46.25</v>
      </c>
      <c r="P185" s="39">
        <v>43.61</v>
      </c>
      <c r="Q185" s="39">
        <v>43.15</v>
      </c>
      <c r="R185" s="39">
        <v>42.23</v>
      </c>
      <c r="S185" s="39">
        <v>41.03</v>
      </c>
      <c r="T185" s="39">
        <v>42.51</v>
      </c>
      <c r="U185" s="39">
        <v>44.91</v>
      </c>
      <c r="V185" s="39">
        <v>49.91</v>
      </c>
      <c r="W185" s="39">
        <v>53.25</v>
      </c>
      <c r="X185" s="39">
        <v>54.54</v>
      </c>
      <c r="Y185" s="39">
        <v>54.84</v>
      </c>
      <c r="Z185" s="39">
        <v>56.4</v>
      </c>
      <c r="AA185" s="39">
        <v>56.2</v>
      </c>
      <c r="AB185" s="39">
        <v>56.59</v>
      </c>
      <c r="AC185" s="39">
        <v>57.66</v>
      </c>
      <c r="AD185" s="39">
        <v>57.43</v>
      </c>
      <c r="AE185" s="39">
        <v>55.1</v>
      </c>
      <c r="AF185" s="39">
        <v>51.29</v>
      </c>
      <c r="AG185" s="39">
        <v>49.47</v>
      </c>
      <c r="AH185" s="39">
        <v>47.32</v>
      </c>
      <c r="AI185" s="39">
        <v>50.05</v>
      </c>
      <c r="AJ185" s="39">
        <v>50.32</v>
      </c>
      <c r="AK185" s="39">
        <v>53.48</v>
      </c>
      <c r="AL185" s="39">
        <v>54.2</v>
      </c>
      <c r="AM185" s="39">
        <v>55.37</v>
      </c>
      <c r="AN185" s="39">
        <v>54.4</v>
      </c>
      <c r="AO185" s="39">
        <v>54.19</v>
      </c>
      <c r="AP185" s="39">
        <v>53.02</v>
      </c>
      <c r="AQ185" s="39">
        <v>52.89</v>
      </c>
      <c r="AR185" s="39">
        <v>51.32</v>
      </c>
    </row>
    <row r="186" spans="1:52">
      <c r="A186" s="12"/>
      <c r="B186" s="37" t="s">
        <v>203</v>
      </c>
      <c r="C186" s="8"/>
      <c r="D186" s="8"/>
      <c r="E186" s="8"/>
      <c r="F186" s="39"/>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c r="AE186" s="39"/>
      <c r="AF186" s="39"/>
      <c r="AG186" s="39"/>
      <c r="AH186" s="39"/>
      <c r="AI186" s="39"/>
      <c r="AJ186" s="39"/>
      <c r="AK186" s="39"/>
      <c r="AL186" s="39"/>
      <c r="AM186" s="39"/>
      <c r="AN186" s="39"/>
      <c r="AO186" s="39"/>
      <c r="AP186" s="39"/>
      <c r="AQ186" s="39"/>
      <c r="AR186" s="39"/>
    </row>
    <row r="187" spans="1:52">
      <c r="A187" s="12"/>
      <c r="B187" s="12"/>
      <c r="C187" s="8"/>
      <c r="D187" s="8"/>
      <c r="E187" s="8"/>
      <c r="F187" s="43"/>
      <c r="G187" s="43"/>
      <c r="H187" s="43"/>
      <c r="I187" s="43"/>
      <c r="J187" s="43"/>
      <c r="K187" s="43"/>
      <c r="L187" s="43"/>
      <c r="M187" s="43"/>
      <c r="N187" s="43"/>
      <c r="O187" s="43"/>
      <c r="P187" s="43"/>
      <c r="Q187" s="43"/>
      <c r="R187" s="43"/>
      <c r="S187" s="43"/>
      <c r="T187" s="43"/>
      <c r="U187" s="43"/>
      <c r="V187" s="43"/>
      <c r="W187" s="43"/>
      <c r="X187" s="43"/>
      <c r="Y187" s="43"/>
      <c r="Z187" s="43"/>
      <c r="AA187" s="43"/>
      <c r="AB187" s="43"/>
      <c r="AC187" s="43"/>
      <c r="AD187" s="43"/>
      <c r="AE187" s="43"/>
      <c r="AF187" s="43"/>
      <c r="AG187" s="43"/>
      <c r="AH187" s="43"/>
      <c r="AI187" s="43"/>
      <c r="AJ187" s="43"/>
      <c r="AK187" s="43"/>
      <c r="AL187" s="43"/>
      <c r="AM187" s="43"/>
      <c r="AN187" s="43"/>
      <c r="AO187" s="43"/>
      <c r="AP187" s="43"/>
      <c r="AQ187" s="43"/>
      <c r="AR187" s="43"/>
    </row>
    <row r="188" spans="1:52">
      <c r="A188" s="32"/>
      <c r="B188" s="32"/>
      <c r="C188" s="32" t="s">
        <v>50</v>
      </c>
      <c r="D188" s="32"/>
      <c r="E188" s="32" t="s">
        <v>51</v>
      </c>
      <c r="F188" s="33">
        <v>2022</v>
      </c>
      <c r="G188" s="33">
        <v>2023</v>
      </c>
      <c r="H188" s="33">
        <v>2024</v>
      </c>
      <c r="I188" s="33">
        <v>2025</v>
      </c>
      <c r="J188" s="33">
        <v>2026</v>
      </c>
      <c r="K188" s="33">
        <v>2027</v>
      </c>
      <c r="L188" s="33">
        <v>2028</v>
      </c>
      <c r="M188" s="33">
        <v>2029</v>
      </c>
      <c r="N188" s="33">
        <v>2030</v>
      </c>
      <c r="O188" s="33">
        <v>2031</v>
      </c>
      <c r="P188" s="33">
        <v>2032</v>
      </c>
      <c r="Q188" s="33">
        <v>2033</v>
      </c>
      <c r="R188" s="33">
        <v>2034</v>
      </c>
      <c r="S188" s="33">
        <v>2035</v>
      </c>
      <c r="T188" s="33">
        <v>2036</v>
      </c>
      <c r="U188" s="33">
        <v>2037</v>
      </c>
      <c r="V188" s="33">
        <v>2038</v>
      </c>
      <c r="W188" s="33">
        <v>2039</v>
      </c>
      <c r="X188" s="33">
        <v>2040</v>
      </c>
      <c r="Y188" s="33">
        <v>2041</v>
      </c>
      <c r="Z188" s="33">
        <v>2042</v>
      </c>
      <c r="AA188" s="33">
        <v>2043</v>
      </c>
      <c r="AB188" s="33">
        <v>2044</v>
      </c>
      <c r="AC188" s="33">
        <v>2045</v>
      </c>
      <c r="AD188" s="33">
        <v>2046</v>
      </c>
      <c r="AE188" s="33">
        <v>2047</v>
      </c>
      <c r="AF188" s="33">
        <v>2048</v>
      </c>
      <c r="AG188" s="33">
        <v>2049</v>
      </c>
      <c r="AH188" s="33">
        <v>2050</v>
      </c>
      <c r="AI188" s="33">
        <v>2051</v>
      </c>
      <c r="AJ188" s="33">
        <v>2052</v>
      </c>
      <c r="AK188" s="33">
        <v>2053</v>
      </c>
      <c r="AL188" s="33">
        <v>2054</v>
      </c>
      <c r="AM188" s="33">
        <v>2055</v>
      </c>
      <c r="AN188" s="33">
        <v>2056</v>
      </c>
      <c r="AO188" s="33">
        <v>2057</v>
      </c>
      <c r="AP188" s="33">
        <v>2058</v>
      </c>
      <c r="AQ188" s="33">
        <v>2059</v>
      </c>
      <c r="AR188" s="33">
        <v>2060</v>
      </c>
    </row>
    <row r="189" spans="1:52">
      <c r="A189" s="12"/>
      <c r="B189" s="12" t="s">
        <v>201</v>
      </c>
      <c r="C189" s="8" t="s">
        <v>170</v>
      </c>
      <c r="D189" s="8"/>
      <c r="E189" s="34" t="s">
        <v>117</v>
      </c>
      <c r="F189" s="39">
        <v>169.97</v>
      </c>
      <c r="G189" s="39">
        <v>139.43</v>
      </c>
      <c r="H189" s="39">
        <v>107</v>
      </c>
      <c r="I189" s="39">
        <v>80.81</v>
      </c>
      <c r="J189" s="39">
        <v>66.98</v>
      </c>
      <c r="K189" s="39">
        <v>61.1</v>
      </c>
      <c r="L189" s="39">
        <v>55.27</v>
      </c>
      <c r="M189" s="39">
        <v>52.37</v>
      </c>
      <c r="N189" s="39">
        <v>50.46</v>
      </c>
      <c r="O189" s="39">
        <v>52.71</v>
      </c>
      <c r="P189" s="39">
        <v>52.52</v>
      </c>
      <c r="Q189" s="39">
        <v>52.82</v>
      </c>
      <c r="R189" s="39">
        <v>51.98</v>
      </c>
      <c r="S189" s="39">
        <v>51.39</v>
      </c>
      <c r="T189" s="39">
        <v>52.6</v>
      </c>
      <c r="U189" s="39">
        <v>54.67</v>
      </c>
      <c r="V189" s="39">
        <v>57.63</v>
      </c>
      <c r="W189" s="39">
        <v>59.82</v>
      </c>
      <c r="X189" s="39">
        <v>60.25</v>
      </c>
      <c r="Y189" s="39">
        <v>59.89</v>
      </c>
      <c r="Z189" s="39">
        <v>61.16</v>
      </c>
      <c r="AA189" s="39">
        <v>60.46</v>
      </c>
      <c r="AB189" s="39">
        <v>60.29</v>
      </c>
      <c r="AC189" s="39">
        <v>60.77</v>
      </c>
      <c r="AD189" s="39">
        <v>60.84</v>
      </c>
      <c r="AE189" s="39">
        <v>58.41</v>
      </c>
      <c r="AF189" s="39">
        <v>53.67</v>
      </c>
      <c r="AG189" s="39">
        <v>51.81</v>
      </c>
      <c r="AH189" s="39">
        <v>49.99</v>
      </c>
      <c r="AI189" s="39">
        <v>53.2</v>
      </c>
      <c r="AJ189" s="39">
        <v>53.09</v>
      </c>
      <c r="AK189" s="39">
        <v>56.43</v>
      </c>
      <c r="AL189" s="39">
        <v>57.1</v>
      </c>
      <c r="AM189" s="39">
        <v>58.13</v>
      </c>
      <c r="AN189" s="39">
        <v>57.21</v>
      </c>
      <c r="AO189" s="39">
        <v>56.53</v>
      </c>
      <c r="AP189" s="39">
        <v>55.14</v>
      </c>
      <c r="AQ189" s="39">
        <v>54.46</v>
      </c>
      <c r="AR189" s="39">
        <v>51.09</v>
      </c>
    </row>
    <row r="190" spans="1:52">
      <c r="A190" s="40"/>
      <c r="B190" s="12"/>
      <c r="C190" s="8" t="s">
        <v>171</v>
      </c>
      <c r="D190" s="8"/>
      <c r="E190" s="34" t="s">
        <v>117</v>
      </c>
      <c r="F190" s="39">
        <v>171.4</v>
      </c>
      <c r="G190" s="39">
        <v>140.08000000000001</v>
      </c>
      <c r="H190" s="39">
        <v>107.23</v>
      </c>
      <c r="I190" s="39">
        <v>80.06</v>
      </c>
      <c r="J190" s="39">
        <v>65.239999999999995</v>
      </c>
      <c r="K190" s="39">
        <v>60.14</v>
      </c>
      <c r="L190" s="39">
        <v>54.79</v>
      </c>
      <c r="M190" s="39">
        <v>52.42</v>
      </c>
      <c r="N190" s="39">
        <v>50.91</v>
      </c>
      <c r="O190" s="39">
        <v>53.27</v>
      </c>
      <c r="P190" s="39">
        <v>53.18</v>
      </c>
      <c r="Q190" s="39">
        <v>53.59</v>
      </c>
      <c r="R190" s="39">
        <v>52.93</v>
      </c>
      <c r="S190" s="39">
        <v>52.38</v>
      </c>
      <c r="T190" s="39">
        <v>53.64</v>
      </c>
      <c r="U190" s="39">
        <v>55.75</v>
      </c>
      <c r="V190" s="39">
        <v>58.55</v>
      </c>
      <c r="W190" s="39">
        <v>60.8</v>
      </c>
      <c r="X190" s="39">
        <v>61.31</v>
      </c>
      <c r="Y190" s="39">
        <v>61</v>
      </c>
      <c r="Z190" s="39">
        <v>61.88</v>
      </c>
      <c r="AA190" s="39">
        <v>61.07</v>
      </c>
      <c r="AB190" s="39">
        <v>60.67</v>
      </c>
      <c r="AC190" s="39">
        <v>61.01</v>
      </c>
      <c r="AD190" s="39">
        <v>60.96</v>
      </c>
      <c r="AE190" s="39">
        <v>58.49</v>
      </c>
      <c r="AF190" s="39">
        <v>54.23</v>
      </c>
      <c r="AG190" s="39">
        <v>52.67</v>
      </c>
      <c r="AH190" s="39">
        <v>51.04</v>
      </c>
      <c r="AI190" s="39">
        <v>54.08</v>
      </c>
      <c r="AJ190" s="39">
        <v>54.1</v>
      </c>
      <c r="AK190" s="39">
        <v>57.35</v>
      </c>
      <c r="AL190" s="39">
        <v>57.84</v>
      </c>
      <c r="AM190" s="39">
        <v>58.5</v>
      </c>
      <c r="AN190" s="39">
        <v>57.37</v>
      </c>
      <c r="AO190" s="39">
        <v>56.88</v>
      </c>
      <c r="AP190" s="39">
        <v>55.63</v>
      </c>
      <c r="AQ190" s="39">
        <v>55.25</v>
      </c>
      <c r="AR190" s="39">
        <v>52.34</v>
      </c>
    </row>
    <row r="191" spans="1:52">
      <c r="A191" s="12"/>
      <c r="B191" s="12"/>
      <c r="C191" s="8" t="s">
        <v>202</v>
      </c>
      <c r="D191" s="8"/>
      <c r="E191" s="34" t="s">
        <v>117</v>
      </c>
      <c r="F191" s="39">
        <v>155.97</v>
      </c>
      <c r="G191" s="39">
        <v>135.19999999999999</v>
      </c>
      <c r="H191" s="39">
        <v>102.13</v>
      </c>
      <c r="I191" s="39">
        <v>76.14</v>
      </c>
      <c r="J191" s="39">
        <v>62.69</v>
      </c>
      <c r="K191" s="39">
        <v>57.12</v>
      </c>
      <c r="L191" s="39">
        <v>51.31</v>
      </c>
      <c r="M191" s="39">
        <v>48.26</v>
      </c>
      <c r="N191" s="39">
        <v>45.12</v>
      </c>
      <c r="O191" s="39">
        <v>46.31</v>
      </c>
      <c r="P191" s="39">
        <v>43.72</v>
      </c>
      <c r="Q191" s="39">
        <v>43.23</v>
      </c>
      <c r="R191" s="39">
        <v>42.26</v>
      </c>
      <c r="S191" s="39">
        <v>41.05</v>
      </c>
      <c r="T191" s="39">
        <v>42.52</v>
      </c>
      <c r="U191" s="39">
        <v>44.91</v>
      </c>
      <c r="V191" s="39">
        <v>49.91</v>
      </c>
      <c r="W191" s="39">
        <v>53.25</v>
      </c>
      <c r="X191" s="39">
        <v>54.54</v>
      </c>
      <c r="Y191" s="39">
        <v>54.84</v>
      </c>
      <c r="Z191" s="39">
        <v>56.4</v>
      </c>
      <c r="AA191" s="39">
        <v>56.2</v>
      </c>
      <c r="AB191" s="39">
        <v>56.59</v>
      </c>
      <c r="AC191" s="39">
        <v>57.66</v>
      </c>
      <c r="AD191" s="39">
        <v>57.43</v>
      </c>
      <c r="AE191" s="39">
        <v>55.1</v>
      </c>
      <c r="AF191" s="39">
        <v>51.29</v>
      </c>
      <c r="AG191" s="39">
        <v>49.47</v>
      </c>
      <c r="AH191" s="39">
        <v>47.32</v>
      </c>
      <c r="AI191" s="39">
        <v>50.05</v>
      </c>
      <c r="AJ191" s="39">
        <v>50.32</v>
      </c>
      <c r="AK191" s="39">
        <v>53.48</v>
      </c>
      <c r="AL191" s="39">
        <v>54.2</v>
      </c>
      <c r="AM191" s="39">
        <v>55.37</v>
      </c>
      <c r="AN191" s="39">
        <v>54.4</v>
      </c>
      <c r="AO191" s="39">
        <v>54.19</v>
      </c>
      <c r="AP191" s="39">
        <v>53.02</v>
      </c>
      <c r="AQ191" s="39">
        <v>52.89</v>
      </c>
      <c r="AR191" s="39">
        <v>51.32</v>
      </c>
    </row>
    <row r="192" spans="1:52">
      <c r="A192" s="12"/>
      <c r="B192" s="37" t="s">
        <v>204</v>
      </c>
      <c r="C192" s="8"/>
      <c r="D192" s="8"/>
      <c r="E192" s="8"/>
      <c r="F192" s="39"/>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c r="AE192" s="39"/>
      <c r="AF192" s="39"/>
      <c r="AG192" s="39"/>
      <c r="AH192" s="39"/>
      <c r="AI192" s="39"/>
      <c r="AJ192" s="39"/>
      <c r="AK192" s="39"/>
      <c r="AL192" s="39"/>
      <c r="AM192" s="39"/>
      <c r="AN192" s="39"/>
      <c r="AO192" s="39"/>
      <c r="AP192" s="39"/>
      <c r="AQ192" s="39"/>
      <c r="AR192" s="39"/>
    </row>
    <row r="193" spans="1:44">
      <c r="A193" s="12"/>
      <c r="B193" s="12"/>
      <c r="C193" s="8"/>
      <c r="D193" s="8"/>
      <c r="E193" s="8"/>
      <c r="F193" s="43"/>
      <c r="G193" s="43"/>
      <c r="H193" s="43"/>
      <c r="I193" s="43"/>
      <c r="J193" s="43"/>
      <c r="K193" s="43"/>
      <c r="L193" s="43"/>
      <c r="M193" s="43"/>
      <c r="N193" s="43"/>
      <c r="O193" s="43"/>
      <c r="P193" s="43"/>
      <c r="Q193" s="43"/>
      <c r="R193" s="43"/>
      <c r="S193" s="43"/>
      <c r="T193" s="43"/>
      <c r="U193" s="43"/>
      <c r="V193" s="43"/>
      <c r="W193" s="43"/>
      <c r="X193" s="43"/>
      <c r="Y193" s="43"/>
      <c r="Z193" s="43"/>
      <c r="AA193" s="43"/>
      <c r="AB193" s="43"/>
      <c r="AC193" s="43"/>
      <c r="AD193" s="43"/>
      <c r="AE193" s="43"/>
      <c r="AF193" s="43"/>
      <c r="AG193" s="43"/>
      <c r="AH193" s="43"/>
      <c r="AI193" s="43"/>
      <c r="AJ193" s="43"/>
      <c r="AK193" s="43"/>
      <c r="AL193" s="43"/>
      <c r="AM193" s="43"/>
      <c r="AN193" s="43"/>
      <c r="AO193" s="43"/>
      <c r="AP193" s="43"/>
      <c r="AQ193" s="43"/>
      <c r="AR193" s="43"/>
    </row>
    <row r="194" spans="1:44">
      <c r="A194" s="32"/>
      <c r="B194" s="32"/>
      <c r="C194" s="32" t="s">
        <v>50</v>
      </c>
      <c r="D194" s="32"/>
      <c r="E194" s="32" t="s">
        <v>51</v>
      </c>
      <c r="F194" s="33">
        <v>2022</v>
      </c>
      <c r="G194" s="33">
        <v>2023</v>
      </c>
      <c r="H194" s="33">
        <v>2024</v>
      </c>
      <c r="I194" s="33">
        <v>2025</v>
      </c>
      <c r="J194" s="33">
        <v>2026</v>
      </c>
      <c r="K194" s="33">
        <v>2027</v>
      </c>
      <c r="L194" s="33">
        <v>2028</v>
      </c>
      <c r="M194" s="33">
        <v>2029</v>
      </c>
      <c r="N194" s="33">
        <v>2030</v>
      </c>
      <c r="O194" s="33">
        <v>2031</v>
      </c>
      <c r="P194" s="33">
        <v>2032</v>
      </c>
      <c r="Q194" s="33">
        <v>2033</v>
      </c>
      <c r="R194" s="33">
        <v>2034</v>
      </c>
      <c r="S194" s="33">
        <v>2035</v>
      </c>
      <c r="T194" s="33">
        <v>2036</v>
      </c>
      <c r="U194" s="33">
        <v>2037</v>
      </c>
      <c r="V194" s="33">
        <v>2038</v>
      </c>
      <c r="W194" s="33">
        <v>2039</v>
      </c>
      <c r="X194" s="33">
        <v>2040</v>
      </c>
      <c r="Y194" s="33">
        <v>2041</v>
      </c>
      <c r="Z194" s="33">
        <v>2042</v>
      </c>
      <c r="AA194" s="33">
        <v>2043</v>
      </c>
      <c r="AB194" s="33">
        <v>2044</v>
      </c>
      <c r="AC194" s="33">
        <v>2045</v>
      </c>
      <c r="AD194" s="33">
        <v>2046</v>
      </c>
      <c r="AE194" s="33">
        <v>2047</v>
      </c>
      <c r="AF194" s="33">
        <v>2048</v>
      </c>
      <c r="AG194" s="33">
        <v>2049</v>
      </c>
      <c r="AH194" s="33">
        <v>2050</v>
      </c>
      <c r="AI194" s="33">
        <v>2051</v>
      </c>
      <c r="AJ194" s="33">
        <v>2052</v>
      </c>
      <c r="AK194" s="33">
        <v>2053</v>
      </c>
      <c r="AL194" s="33">
        <v>2054</v>
      </c>
      <c r="AM194" s="33">
        <v>2055</v>
      </c>
      <c r="AN194" s="33">
        <v>2056</v>
      </c>
      <c r="AO194" s="33">
        <v>2057</v>
      </c>
      <c r="AP194" s="33">
        <v>2058</v>
      </c>
      <c r="AQ194" s="33">
        <v>2059</v>
      </c>
      <c r="AR194" s="33">
        <v>2060</v>
      </c>
    </row>
    <row r="195" spans="1:44">
      <c r="A195" s="12"/>
      <c r="B195" s="12" t="s">
        <v>205</v>
      </c>
      <c r="C195" s="8" t="s">
        <v>170</v>
      </c>
      <c r="D195" s="8"/>
      <c r="E195" s="34" t="s">
        <v>67</v>
      </c>
      <c r="F195" s="39">
        <v>0.01</v>
      </c>
      <c r="G195" s="39">
        <v>0</v>
      </c>
      <c r="H195" s="39">
        <v>0</v>
      </c>
      <c r="I195" s="39">
        <v>0</v>
      </c>
      <c r="J195" s="39">
        <v>0.01</v>
      </c>
      <c r="K195" s="39">
        <v>7.0000000000000007E-2</v>
      </c>
      <c r="L195" s="39">
        <v>0.39</v>
      </c>
      <c r="M195" s="39">
        <v>0.71</v>
      </c>
      <c r="N195" s="39">
        <v>0.68</v>
      </c>
      <c r="O195" s="39">
        <v>0.68</v>
      </c>
      <c r="P195" s="39">
        <v>0.73</v>
      </c>
      <c r="Q195" s="39">
        <v>0.86</v>
      </c>
      <c r="R195" s="39">
        <v>0.95</v>
      </c>
      <c r="S195" s="39">
        <v>0.95</v>
      </c>
      <c r="T195" s="39">
        <v>0.84</v>
      </c>
      <c r="U195" s="39">
        <v>0.67</v>
      </c>
      <c r="V195" s="39">
        <v>0.54</v>
      </c>
      <c r="W195" s="39">
        <v>0.45</v>
      </c>
      <c r="X195" s="39">
        <v>0.34</v>
      </c>
      <c r="Y195" s="39">
        <v>0.3</v>
      </c>
      <c r="Z195" s="39">
        <v>0.21</v>
      </c>
      <c r="AA195" s="39">
        <v>0.18</v>
      </c>
      <c r="AB195" s="39">
        <v>0.15</v>
      </c>
      <c r="AC195" s="39">
        <v>0.14000000000000001</v>
      </c>
      <c r="AD195" s="39">
        <v>0.14000000000000001</v>
      </c>
      <c r="AE195" s="39">
        <v>0.17</v>
      </c>
      <c r="AF195" s="39">
        <v>0.21</v>
      </c>
      <c r="AG195" s="39">
        <v>0.21</v>
      </c>
      <c r="AH195" s="39">
        <v>0.22</v>
      </c>
      <c r="AI195" s="39">
        <v>0.2</v>
      </c>
      <c r="AJ195" s="39">
        <v>0.23</v>
      </c>
      <c r="AK195" s="39">
        <v>0.21</v>
      </c>
      <c r="AL195" s="39">
        <v>0.2</v>
      </c>
      <c r="AM195" s="39">
        <v>0.17</v>
      </c>
      <c r="AN195" s="39">
        <v>0.16</v>
      </c>
      <c r="AO195" s="39">
        <v>0.15</v>
      </c>
      <c r="AP195" s="39">
        <v>0.14000000000000001</v>
      </c>
      <c r="AQ195" s="39">
        <v>0.14000000000000001</v>
      </c>
      <c r="AR195" s="39">
        <v>0.13</v>
      </c>
    </row>
    <row r="196" spans="1:44">
      <c r="A196" s="40"/>
      <c r="B196" s="12"/>
      <c r="C196" s="8" t="s">
        <v>171</v>
      </c>
      <c r="D196" s="8"/>
      <c r="E196" s="34" t="s">
        <v>67</v>
      </c>
      <c r="F196" s="39">
        <v>0</v>
      </c>
      <c r="G196" s="39">
        <v>0</v>
      </c>
      <c r="H196" s="39">
        <v>0</v>
      </c>
      <c r="I196" s="39">
        <v>0</v>
      </c>
      <c r="J196" s="39">
        <v>0</v>
      </c>
      <c r="K196" s="39">
        <v>0.02</v>
      </c>
      <c r="L196" s="39">
        <v>0.1</v>
      </c>
      <c r="M196" s="39">
        <v>0.28999999999999998</v>
      </c>
      <c r="N196" s="39">
        <v>0.26</v>
      </c>
      <c r="O196" s="39">
        <v>0.21</v>
      </c>
      <c r="P196" s="39">
        <v>0.28000000000000003</v>
      </c>
      <c r="Q196" s="39">
        <v>0.3</v>
      </c>
      <c r="R196" s="39">
        <v>0.38</v>
      </c>
      <c r="S196" s="39">
        <v>0.42</v>
      </c>
      <c r="T196" s="39">
        <v>0.33</v>
      </c>
      <c r="U196" s="39">
        <v>0.24</v>
      </c>
      <c r="V196" s="39">
        <v>0.22</v>
      </c>
      <c r="W196" s="39">
        <v>0.17</v>
      </c>
      <c r="X196" s="39">
        <v>0.12</v>
      </c>
      <c r="Y196" s="39">
        <v>0.1</v>
      </c>
      <c r="Z196" s="39">
        <v>0.08</v>
      </c>
      <c r="AA196" s="39">
        <v>7.0000000000000007E-2</v>
      </c>
      <c r="AB196" s="39">
        <v>7.0000000000000007E-2</v>
      </c>
      <c r="AC196" s="39">
        <v>7.0000000000000007E-2</v>
      </c>
      <c r="AD196" s="39">
        <v>7.0000000000000007E-2</v>
      </c>
      <c r="AE196" s="39">
        <v>0.11</v>
      </c>
      <c r="AF196" s="39">
        <v>0.15</v>
      </c>
      <c r="AG196" s="39">
        <v>0.16</v>
      </c>
      <c r="AH196" s="39">
        <v>0.16</v>
      </c>
      <c r="AI196" s="39">
        <v>0.14000000000000001</v>
      </c>
      <c r="AJ196" s="39">
        <v>0.16</v>
      </c>
      <c r="AK196" s="39">
        <v>0.14000000000000001</v>
      </c>
      <c r="AL196" s="39">
        <v>0.13</v>
      </c>
      <c r="AM196" s="39">
        <v>0.11</v>
      </c>
      <c r="AN196" s="39">
        <v>0.1</v>
      </c>
      <c r="AO196" s="39">
        <v>0.08</v>
      </c>
      <c r="AP196" s="39">
        <v>7.0000000000000007E-2</v>
      </c>
      <c r="AQ196" s="39">
        <v>0.06</v>
      </c>
      <c r="AR196" s="39">
        <v>0.05</v>
      </c>
    </row>
    <row r="197" spans="1:44">
      <c r="A197" s="12"/>
      <c r="B197" s="12"/>
      <c r="C197" s="8" t="s">
        <v>202</v>
      </c>
      <c r="D197" s="8"/>
      <c r="E197" s="34" t="s">
        <v>67</v>
      </c>
      <c r="F197" s="39">
        <v>0</v>
      </c>
      <c r="G197" s="39">
        <v>0</v>
      </c>
      <c r="H197" s="39">
        <v>0</v>
      </c>
      <c r="I197" s="39">
        <v>0</v>
      </c>
      <c r="J197" s="39">
        <v>0</v>
      </c>
      <c r="K197" s="39">
        <v>0</v>
      </c>
      <c r="L197" s="39">
        <v>0.04</v>
      </c>
      <c r="M197" s="39">
        <v>0.18</v>
      </c>
      <c r="N197" s="39">
        <v>0.14000000000000001</v>
      </c>
      <c r="O197" s="39">
        <v>0.12</v>
      </c>
      <c r="P197" s="39">
        <v>0.25</v>
      </c>
      <c r="Q197" s="39">
        <v>0.18</v>
      </c>
      <c r="R197" s="39">
        <v>7.0000000000000007E-2</v>
      </c>
      <c r="S197" s="39">
        <v>0.06</v>
      </c>
      <c r="T197" s="39">
        <v>0</v>
      </c>
      <c r="U197" s="39">
        <v>0</v>
      </c>
      <c r="V197" s="39">
        <v>0</v>
      </c>
      <c r="W197" s="39">
        <v>0</v>
      </c>
      <c r="X197" s="39">
        <v>0</v>
      </c>
      <c r="Y197" s="39">
        <v>0</v>
      </c>
      <c r="Z197" s="39">
        <v>0</v>
      </c>
      <c r="AA197" s="39">
        <v>0</v>
      </c>
      <c r="AB197" s="39">
        <v>0</v>
      </c>
      <c r="AC197" s="39">
        <v>0</v>
      </c>
      <c r="AD197" s="39">
        <v>0</v>
      </c>
      <c r="AE197" s="39">
        <v>0</v>
      </c>
      <c r="AF197" s="39">
        <v>0</v>
      </c>
      <c r="AG197" s="39">
        <v>0</v>
      </c>
      <c r="AH197" s="39">
        <v>0</v>
      </c>
      <c r="AI197" s="39">
        <v>0</v>
      </c>
      <c r="AJ197" s="39">
        <v>0</v>
      </c>
      <c r="AK197" s="39">
        <v>0</v>
      </c>
      <c r="AL197" s="39">
        <v>0</v>
      </c>
      <c r="AM197" s="39">
        <v>0</v>
      </c>
      <c r="AN197" s="39">
        <v>0</v>
      </c>
      <c r="AO197" s="39">
        <v>0</v>
      </c>
      <c r="AP197" s="39">
        <v>0</v>
      </c>
      <c r="AQ197" s="39">
        <v>0</v>
      </c>
      <c r="AR197" s="39">
        <v>0</v>
      </c>
    </row>
    <row r="198" spans="1:44">
      <c r="A198" s="12"/>
      <c r="B198" s="37" t="s">
        <v>206</v>
      </c>
      <c r="C198" s="8"/>
      <c r="D198" s="8"/>
      <c r="E198" s="8"/>
      <c r="F198" s="39"/>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c r="AE198" s="39"/>
      <c r="AF198" s="39"/>
      <c r="AG198" s="39"/>
      <c r="AH198" s="39"/>
      <c r="AI198" s="39"/>
      <c r="AJ198" s="39"/>
      <c r="AK198" s="39"/>
      <c r="AL198" s="39"/>
      <c r="AM198" s="39"/>
      <c r="AN198" s="39"/>
      <c r="AO198" s="39"/>
      <c r="AP198" s="39"/>
      <c r="AQ198" s="39"/>
      <c r="AR198" s="39"/>
    </row>
    <row r="199" spans="1:44">
      <c r="A199" s="12"/>
      <c r="B199" s="12"/>
      <c r="C199" s="8"/>
      <c r="D199" s="8"/>
      <c r="E199" s="8"/>
      <c r="F199" s="43"/>
      <c r="G199" s="43"/>
      <c r="H199" s="43"/>
      <c r="I199" s="43"/>
      <c r="J199" s="43"/>
      <c r="K199" s="43"/>
      <c r="L199" s="43"/>
      <c r="M199" s="43"/>
      <c r="N199" s="43"/>
      <c r="O199" s="43"/>
      <c r="P199" s="43"/>
      <c r="Q199" s="43"/>
      <c r="R199" s="43"/>
      <c r="S199" s="43"/>
      <c r="T199" s="43"/>
      <c r="U199" s="43"/>
      <c r="V199" s="43"/>
      <c r="W199" s="43"/>
      <c r="X199" s="43"/>
      <c r="Y199" s="43"/>
      <c r="Z199" s="43"/>
      <c r="AA199" s="43"/>
      <c r="AB199" s="43"/>
      <c r="AC199" s="43"/>
      <c r="AD199" s="43"/>
      <c r="AE199" s="43"/>
      <c r="AF199" s="43"/>
      <c r="AG199" s="43"/>
      <c r="AH199" s="43"/>
      <c r="AI199" s="43"/>
      <c r="AJ199" s="43"/>
      <c r="AK199" s="43"/>
      <c r="AL199" s="43"/>
      <c r="AM199" s="43"/>
      <c r="AN199" s="43"/>
      <c r="AO199" s="43"/>
      <c r="AP199" s="43"/>
      <c r="AQ199" s="43"/>
      <c r="AR199" s="43"/>
    </row>
    <row r="200" spans="1:44">
      <c r="A200" s="30" t="s">
        <v>207</v>
      </c>
      <c r="B200" s="30"/>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c r="AF200" s="31"/>
      <c r="AG200" s="31"/>
      <c r="AH200" s="31"/>
      <c r="AI200" s="31"/>
      <c r="AJ200" s="31"/>
      <c r="AK200" s="31"/>
      <c r="AL200" s="31"/>
      <c r="AM200" s="31"/>
      <c r="AN200" s="31"/>
      <c r="AO200" s="31"/>
      <c r="AP200" s="31"/>
      <c r="AQ200" s="31"/>
      <c r="AR200" s="31"/>
    </row>
    <row r="201" spans="1:44">
      <c r="A201" s="32"/>
      <c r="B201" s="32"/>
      <c r="C201" s="32" t="s">
        <v>50</v>
      </c>
      <c r="D201" s="32"/>
      <c r="E201" s="32" t="s">
        <v>51</v>
      </c>
      <c r="F201" s="33">
        <v>2022</v>
      </c>
      <c r="G201" s="33">
        <v>2023</v>
      </c>
      <c r="H201" s="33">
        <v>2024</v>
      </c>
      <c r="I201" s="33">
        <v>2025</v>
      </c>
      <c r="J201" s="33">
        <v>2026</v>
      </c>
      <c r="K201" s="33">
        <v>2027</v>
      </c>
      <c r="L201" s="33">
        <v>2028</v>
      </c>
      <c r="M201" s="33">
        <v>2029</v>
      </c>
      <c r="N201" s="33">
        <v>2030</v>
      </c>
      <c r="O201" s="33">
        <v>2031</v>
      </c>
      <c r="P201" s="33">
        <v>2032</v>
      </c>
      <c r="Q201" s="33">
        <v>2033</v>
      </c>
      <c r="R201" s="33">
        <v>2034</v>
      </c>
      <c r="S201" s="33">
        <v>2035</v>
      </c>
      <c r="T201" s="33">
        <v>2036</v>
      </c>
      <c r="U201" s="33">
        <v>2037</v>
      </c>
      <c r="V201" s="33">
        <v>2038</v>
      </c>
      <c r="W201" s="33">
        <v>2039</v>
      </c>
      <c r="X201" s="33">
        <v>2040</v>
      </c>
      <c r="Y201" s="33">
        <v>2041</v>
      </c>
      <c r="Z201" s="33">
        <v>2042</v>
      </c>
      <c r="AA201" s="33">
        <v>2043</v>
      </c>
      <c r="AB201" s="33">
        <v>2044</v>
      </c>
      <c r="AC201" s="33">
        <v>2045</v>
      </c>
      <c r="AD201" s="33">
        <v>2046</v>
      </c>
      <c r="AE201" s="33">
        <v>2047</v>
      </c>
      <c r="AF201" s="33">
        <v>2048</v>
      </c>
      <c r="AG201" s="33">
        <v>2049</v>
      </c>
      <c r="AH201" s="33">
        <v>2050</v>
      </c>
      <c r="AI201" s="33">
        <v>2051</v>
      </c>
      <c r="AJ201" s="33">
        <v>2052</v>
      </c>
      <c r="AK201" s="33">
        <v>2053</v>
      </c>
      <c r="AL201" s="33">
        <v>2054</v>
      </c>
      <c r="AM201" s="33">
        <v>2055</v>
      </c>
      <c r="AN201" s="33">
        <v>2056</v>
      </c>
      <c r="AO201" s="33">
        <v>2057</v>
      </c>
      <c r="AP201" s="33">
        <v>2058</v>
      </c>
      <c r="AQ201" s="33">
        <v>2059</v>
      </c>
      <c r="AR201" s="33">
        <v>2060</v>
      </c>
    </row>
    <row r="202" spans="1:44">
      <c r="A202" s="12"/>
      <c r="B202" s="12" t="s">
        <v>208</v>
      </c>
      <c r="C202" s="8" t="s">
        <v>209</v>
      </c>
      <c r="D202" s="29"/>
      <c r="E202" s="34" t="s">
        <v>136</v>
      </c>
      <c r="F202" s="39">
        <v>9.16</v>
      </c>
      <c r="G202" s="39">
        <v>4.0599999999999996</v>
      </c>
      <c r="H202" s="39">
        <v>3.39</v>
      </c>
      <c r="I202" s="39">
        <v>3.26</v>
      </c>
      <c r="J202" s="39">
        <v>3.83</v>
      </c>
      <c r="K202" s="39">
        <v>4</v>
      </c>
      <c r="L202" s="39">
        <v>4.47</v>
      </c>
      <c r="M202" s="39">
        <v>4.6100000000000003</v>
      </c>
      <c r="N202" s="39">
        <v>4.01</v>
      </c>
      <c r="O202" s="39">
        <v>4.7300000000000004</v>
      </c>
      <c r="P202" s="39">
        <v>4.72</v>
      </c>
      <c r="Q202" s="39">
        <v>4.8899999999999997</v>
      </c>
      <c r="R202" s="39">
        <v>4.8899999999999997</v>
      </c>
      <c r="S202" s="39">
        <v>4.9800000000000004</v>
      </c>
      <c r="T202" s="39">
        <v>5.25</v>
      </c>
      <c r="U202" s="39">
        <v>5.35</v>
      </c>
      <c r="V202" s="39">
        <v>5.55</v>
      </c>
      <c r="W202" s="39">
        <v>5.62</v>
      </c>
      <c r="X202" s="39">
        <v>5.66</v>
      </c>
      <c r="Y202" s="39">
        <v>4.95</v>
      </c>
      <c r="Z202" s="39">
        <v>6.84</v>
      </c>
      <c r="AA202" s="39">
        <v>6.63</v>
      </c>
      <c r="AB202" s="39">
        <v>5.98</v>
      </c>
      <c r="AC202" s="39">
        <v>6</v>
      </c>
      <c r="AD202" s="39">
        <v>6.28</v>
      </c>
      <c r="AE202" s="39">
        <v>5.18</v>
      </c>
      <c r="AF202" s="39">
        <v>4.9000000000000004</v>
      </c>
      <c r="AG202" s="39">
        <v>5.92</v>
      </c>
      <c r="AH202" s="39">
        <v>5.79</v>
      </c>
      <c r="AI202" s="39">
        <v>5.82</v>
      </c>
      <c r="AJ202" s="39">
        <v>5.33</v>
      </c>
      <c r="AK202" s="39">
        <v>5.21</v>
      </c>
      <c r="AL202" s="39">
        <v>5.0199999999999996</v>
      </c>
      <c r="AM202" s="39">
        <v>4.82</v>
      </c>
      <c r="AN202" s="39">
        <v>4.53</v>
      </c>
      <c r="AO202" s="39">
        <v>4.67</v>
      </c>
      <c r="AP202" s="39">
        <v>3.48</v>
      </c>
      <c r="AQ202" s="39">
        <v>2.99</v>
      </c>
      <c r="AR202" s="39">
        <v>3.07</v>
      </c>
    </row>
    <row r="203" spans="1:44">
      <c r="A203" s="12"/>
      <c r="B203" s="12"/>
      <c r="C203" s="8" t="s">
        <v>140</v>
      </c>
      <c r="D203" s="29"/>
      <c r="E203" s="34" t="s">
        <v>136</v>
      </c>
      <c r="F203" s="39">
        <v>16.149999999999999</v>
      </c>
      <c r="G203" s="39">
        <v>12.53</v>
      </c>
      <c r="H203" s="39">
        <v>10.48</v>
      </c>
      <c r="I203" s="39">
        <v>8.09</v>
      </c>
      <c r="J203" s="39">
        <v>6.97</v>
      </c>
      <c r="K203" s="39">
        <v>6.07</v>
      </c>
      <c r="L203" s="39">
        <v>4.9800000000000004</v>
      </c>
      <c r="M203" s="39">
        <v>4.3600000000000003</v>
      </c>
      <c r="N203" s="39">
        <v>3.5</v>
      </c>
      <c r="O203" s="39">
        <v>3.61</v>
      </c>
      <c r="P203" s="39">
        <v>3.43</v>
      </c>
      <c r="Q203" s="39">
        <v>3.66</v>
      </c>
      <c r="R203" s="39">
        <v>3.21</v>
      </c>
      <c r="S203" s="39">
        <v>3.33</v>
      </c>
      <c r="T203" s="39">
        <v>4</v>
      </c>
      <c r="U203" s="39">
        <v>4.6399999999999997</v>
      </c>
      <c r="V203" s="39">
        <v>5.43</v>
      </c>
      <c r="W203" s="39">
        <v>6.06</v>
      </c>
      <c r="X203" s="39">
        <v>6.56</v>
      </c>
      <c r="Y203" s="39">
        <v>7.61</v>
      </c>
      <c r="Z203" s="39">
        <v>7.88</v>
      </c>
      <c r="AA203" s="39">
        <v>7.52</v>
      </c>
      <c r="AB203" s="39">
        <v>7.62</v>
      </c>
      <c r="AC203" s="39">
        <v>7.87</v>
      </c>
      <c r="AD203" s="39">
        <v>7.54</v>
      </c>
      <c r="AE203" s="39">
        <v>6.23</v>
      </c>
      <c r="AF203" s="39">
        <v>5.4</v>
      </c>
      <c r="AG203" s="39">
        <v>3.97</v>
      </c>
      <c r="AH203" s="39">
        <v>3.79</v>
      </c>
      <c r="AI203" s="39">
        <v>3.76</v>
      </c>
      <c r="AJ203" s="39">
        <v>3.76</v>
      </c>
      <c r="AK203" s="39">
        <v>3.88</v>
      </c>
      <c r="AL203" s="39">
        <v>4.0199999999999996</v>
      </c>
      <c r="AM203" s="39">
        <v>3.9</v>
      </c>
      <c r="AN203" s="39">
        <v>3.66</v>
      </c>
      <c r="AO203" s="39">
        <v>3.61</v>
      </c>
      <c r="AP203" s="39">
        <v>4.1900000000000004</v>
      </c>
      <c r="AQ203" s="39">
        <v>4.33</v>
      </c>
      <c r="AR203" s="39">
        <v>3.61</v>
      </c>
    </row>
    <row r="204" spans="1:44">
      <c r="A204" s="12"/>
      <c r="B204" s="12"/>
      <c r="C204" s="8" t="s">
        <v>210</v>
      </c>
      <c r="D204" s="29"/>
      <c r="E204" s="34" t="s">
        <v>136</v>
      </c>
      <c r="F204" s="39">
        <v>10.9</v>
      </c>
      <c r="G204" s="39">
        <v>12.86</v>
      </c>
      <c r="H204" s="39">
        <v>11.53</v>
      </c>
      <c r="I204" s="39">
        <v>10.29</v>
      </c>
      <c r="J204" s="39">
        <v>9.73</v>
      </c>
      <c r="K204" s="39">
        <v>9.02</v>
      </c>
      <c r="L204" s="39">
        <v>7.75</v>
      </c>
      <c r="M204" s="39">
        <v>6.83</v>
      </c>
      <c r="N204" s="39">
        <v>5.31</v>
      </c>
      <c r="O204" s="39">
        <v>5.62</v>
      </c>
      <c r="P204" s="39">
        <v>5.32</v>
      </c>
      <c r="Q204" s="39">
        <v>5.17</v>
      </c>
      <c r="R204" s="39">
        <v>4.6900000000000004</v>
      </c>
      <c r="S204" s="39">
        <v>4.16</v>
      </c>
      <c r="T204" s="39">
        <v>3.92</v>
      </c>
      <c r="U204" s="39">
        <v>3.88</v>
      </c>
      <c r="V204" s="39">
        <v>3.61</v>
      </c>
      <c r="W204" s="39">
        <v>4.08</v>
      </c>
      <c r="X204" s="39">
        <v>3.69</v>
      </c>
      <c r="Y204" s="39">
        <v>3.94</v>
      </c>
      <c r="Z204" s="39">
        <v>3.79</v>
      </c>
      <c r="AA204" s="39">
        <v>3.49</v>
      </c>
      <c r="AB204" s="39">
        <v>2.93</v>
      </c>
      <c r="AC204" s="39">
        <v>2.86</v>
      </c>
      <c r="AD204" s="39">
        <v>2.5499999999999998</v>
      </c>
      <c r="AE204" s="39">
        <v>3.53</v>
      </c>
      <c r="AF204" s="39">
        <v>3.18</v>
      </c>
      <c r="AG204" s="39">
        <v>2.67</v>
      </c>
      <c r="AH204" s="39">
        <v>2.02</v>
      </c>
      <c r="AI204" s="39">
        <v>2.17</v>
      </c>
      <c r="AJ204" s="39">
        <v>1.57</v>
      </c>
      <c r="AK204" s="39">
        <v>1.83</v>
      </c>
      <c r="AL204" s="39">
        <v>1.9</v>
      </c>
      <c r="AM204" s="39">
        <v>1.74</v>
      </c>
      <c r="AN204" s="39">
        <v>1.31</v>
      </c>
      <c r="AO204" s="39">
        <v>0.98</v>
      </c>
      <c r="AP204" s="39">
        <v>1.06</v>
      </c>
      <c r="AQ204" s="39">
        <v>1.28</v>
      </c>
      <c r="AR204" s="39">
        <v>1.74</v>
      </c>
    </row>
    <row r="205" spans="1:44">
      <c r="A205" s="12"/>
      <c r="B205" s="12"/>
      <c r="C205" s="8" t="s">
        <v>211</v>
      </c>
      <c r="D205" s="29"/>
      <c r="E205" s="34" t="s">
        <v>136</v>
      </c>
      <c r="F205" s="39">
        <v>20.45</v>
      </c>
      <c r="G205" s="39">
        <v>16.579999999999998</v>
      </c>
      <c r="H205" s="39">
        <v>19.48</v>
      </c>
      <c r="I205" s="39">
        <v>20.55</v>
      </c>
      <c r="J205" s="39">
        <v>19.87</v>
      </c>
      <c r="K205" s="39">
        <v>18.260000000000002</v>
      </c>
      <c r="L205" s="39">
        <v>16.510000000000002</v>
      </c>
      <c r="M205" s="39">
        <v>15.73</v>
      </c>
      <c r="N205" s="39">
        <v>13.89</v>
      </c>
      <c r="O205" s="39">
        <v>15.03</v>
      </c>
      <c r="P205" s="39">
        <v>13.92</v>
      </c>
      <c r="Q205" s="39">
        <v>13.03</v>
      </c>
      <c r="R205" s="39">
        <v>12.41</v>
      </c>
      <c r="S205" s="39">
        <v>11.15</v>
      </c>
      <c r="T205" s="39">
        <v>10.99</v>
      </c>
      <c r="U205" s="39">
        <v>10.3</v>
      </c>
      <c r="V205" s="39">
        <v>10.11</v>
      </c>
      <c r="W205" s="39">
        <v>10.41</v>
      </c>
      <c r="X205" s="39">
        <v>9.0399999999999991</v>
      </c>
      <c r="Y205" s="39">
        <v>7.55</v>
      </c>
      <c r="Z205" s="39">
        <v>7.09</v>
      </c>
      <c r="AA205" s="39">
        <v>5.89</v>
      </c>
      <c r="AB205" s="39">
        <v>4.79</v>
      </c>
      <c r="AC205" s="39">
        <v>4.0599999999999996</v>
      </c>
      <c r="AD205" s="39">
        <v>3.2</v>
      </c>
      <c r="AE205" s="39">
        <v>2.96</v>
      </c>
      <c r="AF205" s="39">
        <v>2.92</v>
      </c>
      <c r="AG205" s="39">
        <v>3.1</v>
      </c>
      <c r="AH205" s="39">
        <v>3.01</v>
      </c>
      <c r="AI205" s="39">
        <v>3.06</v>
      </c>
      <c r="AJ205" s="39">
        <v>2.97</v>
      </c>
      <c r="AK205" s="39">
        <v>3.21</v>
      </c>
      <c r="AL205" s="39">
        <v>3.3</v>
      </c>
      <c r="AM205" s="39">
        <v>3.29</v>
      </c>
      <c r="AN205" s="39">
        <v>2.94</v>
      </c>
      <c r="AO205" s="39">
        <v>2.6</v>
      </c>
      <c r="AP205" s="39">
        <v>1.7</v>
      </c>
      <c r="AQ205" s="39">
        <v>1.43</v>
      </c>
      <c r="AR205" s="39">
        <v>1.21</v>
      </c>
    </row>
    <row r="206" spans="1:44">
      <c r="A206" s="12"/>
      <c r="B206" s="12"/>
      <c r="C206" s="8" t="s">
        <v>212</v>
      </c>
      <c r="D206" s="29"/>
      <c r="E206" s="34" t="s">
        <v>136</v>
      </c>
      <c r="F206" s="39">
        <v>15.58</v>
      </c>
      <c r="G206" s="39">
        <v>16.75</v>
      </c>
      <c r="H206" s="39">
        <v>23.22</v>
      </c>
      <c r="I206" s="39">
        <v>27.47</v>
      </c>
      <c r="J206" s="39">
        <v>26.19</v>
      </c>
      <c r="K206" s="39">
        <v>24.94</v>
      </c>
      <c r="L206" s="39">
        <v>23.05</v>
      </c>
      <c r="M206" s="39">
        <v>20.94</v>
      </c>
      <c r="N206" s="39">
        <v>20.23</v>
      </c>
      <c r="O206" s="39">
        <v>19.22</v>
      </c>
      <c r="P206" s="39">
        <v>18.84</v>
      </c>
      <c r="Q206" s="39">
        <v>18.37</v>
      </c>
      <c r="R206" s="39">
        <v>17.78</v>
      </c>
      <c r="S206" s="39">
        <v>17.57</v>
      </c>
      <c r="T206" s="39">
        <v>17.34</v>
      </c>
      <c r="U206" s="39">
        <v>16.93</v>
      </c>
      <c r="V206" s="39">
        <v>16.52</v>
      </c>
      <c r="W206" s="39">
        <v>15.64</v>
      </c>
      <c r="X206" s="39">
        <v>14.93</v>
      </c>
      <c r="Y206" s="39">
        <v>13.19</v>
      </c>
      <c r="Z206" s="39">
        <v>11</v>
      </c>
      <c r="AA206" s="39">
        <v>10.5</v>
      </c>
      <c r="AB206" s="39">
        <v>10.87</v>
      </c>
      <c r="AC206" s="39">
        <v>10.79</v>
      </c>
      <c r="AD206" s="39">
        <v>9.9700000000000006</v>
      </c>
      <c r="AE206" s="39">
        <v>6.76</v>
      </c>
      <c r="AF206" s="39">
        <v>5.79</v>
      </c>
      <c r="AG206" s="39">
        <v>5.13</v>
      </c>
      <c r="AH206" s="39">
        <v>4.59</v>
      </c>
      <c r="AI206" s="39">
        <v>4.4000000000000004</v>
      </c>
      <c r="AJ206" s="39">
        <v>4.5999999999999996</v>
      </c>
      <c r="AK206" s="39">
        <v>4.76</v>
      </c>
      <c r="AL206" s="39">
        <v>4.37</v>
      </c>
      <c r="AM206" s="39">
        <v>4.55</v>
      </c>
      <c r="AN206" s="39">
        <v>4.72</v>
      </c>
      <c r="AO206" s="39">
        <v>4.51</v>
      </c>
      <c r="AP206" s="39">
        <v>4.6100000000000003</v>
      </c>
      <c r="AQ206" s="39">
        <v>4.22</v>
      </c>
      <c r="AR206" s="39">
        <v>3.72</v>
      </c>
    </row>
    <row r="207" spans="1:44">
      <c r="A207" s="12"/>
      <c r="B207" s="12"/>
      <c r="C207" s="8" t="s">
        <v>213</v>
      </c>
      <c r="D207" s="29"/>
      <c r="E207" s="34" t="s">
        <v>136</v>
      </c>
      <c r="F207" s="39">
        <v>27.76</v>
      </c>
      <c r="G207" s="39">
        <v>37.21</v>
      </c>
      <c r="H207" s="39">
        <v>31.9</v>
      </c>
      <c r="I207" s="39">
        <v>30.34</v>
      </c>
      <c r="J207" s="39">
        <v>33.409999999999997</v>
      </c>
      <c r="K207" s="39">
        <v>37.71</v>
      </c>
      <c r="L207" s="39">
        <v>43.24</v>
      </c>
      <c r="M207" s="39">
        <v>47.55</v>
      </c>
      <c r="N207" s="39">
        <v>53.05</v>
      </c>
      <c r="O207" s="39">
        <v>51.79</v>
      </c>
      <c r="P207" s="39">
        <v>53.77</v>
      </c>
      <c r="Q207" s="39">
        <v>54.89</v>
      </c>
      <c r="R207" s="39">
        <v>57.01</v>
      </c>
      <c r="S207" s="39">
        <v>58.82</v>
      </c>
      <c r="T207" s="39">
        <v>58.5</v>
      </c>
      <c r="U207" s="39">
        <v>58.89</v>
      </c>
      <c r="V207" s="39">
        <v>58.78</v>
      </c>
      <c r="W207" s="39">
        <v>58.19</v>
      </c>
      <c r="X207" s="39">
        <v>60.1</v>
      </c>
      <c r="Y207" s="39">
        <v>62.77</v>
      </c>
      <c r="Z207" s="39">
        <v>63.4</v>
      </c>
      <c r="AA207" s="39">
        <v>65.959999999999994</v>
      </c>
      <c r="AB207" s="39">
        <v>67.819999999999993</v>
      </c>
      <c r="AC207" s="39">
        <v>68.41</v>
      </c>
      <c r="AD207" s="39">
        <v>70.47</v>
      </c>
      <c r="AE207" s="39">
        <v>75.34</v>
      </c>
      <c r="AF207" s="39">
        <v>77.81</v>
      </c>
      <c r="AG207" s="39">
        <v>79.22</v>
      </c>
      <c r="AH207" s="39">
        <v>80.790000000000006</v>
      </c>
      <c r="AI207" s="39">
        <v>80.790000000000006</v>
      </c>
      <c r="AJ207" s="39">
        <v>81.77</v>
      </c>
      <c r="AK207" s="39">
        <v>81.11</v>
      </c>
      <c r="AL207" s="39">
        <v>81.39</v>
      </c>
      <c r="AM207" s="39">
        <v>81.7</v>
      </c>
      <c r="AN207" s="39">
        <v>82.83</v>
      </c>
      <c r="AO207" s="39">
        <v>83.62</v>
      </c>
      <c r="AP207" s="39">
        <v>84.97</v>
      </c>
      <c r="AQ207" s="39">
        <v>85.75</v>
      </c>
      <c r="AR207" s="39">
        <v>86.65</v>
      </c>
    </row>
    <row r="208" spans="1:44">
      <c r="A208" s="12"/>
      <c r="B208" s="12"/>
      <c r="C208" s="8"/>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row>
    <row r="209" spans="1:44">
      <c r="A209" s="32"/>
      <c r="B209" s="32"/>
      <c r="C209" s="32" t="s">
        <v>50</v>
      </c>
      <c r="D209" s="32"/>
      <c r="E209" s="32" t="s">
        <v>51</v>
      </c>
      <c r="F209" s="33">
        <v>2022</v>
      </c>
      <c r="G209" s="33">
        <v>2023</v>
      </c>
      <c r="H209" s="33">
        <v>2024</v>
      </c>
      <c r="I209" s="33">
        <v>2025</v>
      </c>
      <c r="J209" s="33">
        <v>2026</v>
      </c>
      <c r="K209" s="33">
        <v>2027</v>
      </c>
      <c r="L209" s="33">
        <v>2028</v>
      </c>
      <c r="M209" s="33">
        <v>2029</v>
      </c>
      <c r="N209" s="33">
        <v>2030</v>
      </c>
      <c r="O209" s="33">
        <v>2031</v>
      </c>
      <c r="P209" s="33">
        <v>2032</v>
      </c>
      <c r="Q209" s="33">
        <v>2033</v>
      </c>
      <c r="R209" s="33">
        <v>2034</v>
      </c>
      <c r="S209" s="33">
        <v>2035</v>
      </c>
      <c r="T209" s="33">
        <v>2036</v>
      </c>
      <c r="U209" s="33">
        <v>2037</v>
      </c>
      <c r="V209" s="33">
        <v>2038</v>
      </c>
      <c r="W209" s="33">
        <v>2039</v>
      </c>
      <c r="X209" s="33">
        <v>2040</v>
      </c>
      <c r="Y209" s="33">
        <v>2041</v>
      </c>
      <c r="Z209" s="33">
        <v>2042</v>
      </c>
      <c r="AA209" s="33">
        <v>2043</v>
      </c>
      <c r="AB209" s="33">
        <v>2044</v>
      </c>
      <c r="AC209" s="33">
        <v>2045</v>
      </c>
      <c r="AD209" s="33">
        <v>2046</v>
      </c>
      <c r="AE209" s="33">
        <v>2047</v>
      </c>
      <c r="AF209" s="33">
        <v>2048</v>
      </c>
      <c r="AG209" s="33">
        <v>2049</v>
      </c>
      <c r="AH209" s="33">
        <v>2050</v>
      </c>
      <c r="AI209" s="33">
        <v>2051</v>
      </c>
      <c r="AJ209" s="33">
        <v>2052</v>
      </c>
      <c r="AK209" s="33">
        <v>2053</v>
      </c>
      <c r="AL209" s="33">
        <v>2054</v>
      </c>
      <c r="AM209" s="33">
        <v>2055</v>
      </c>
      <c r="AN209" s="33">
        <v>2056</v>
      </c>
      <c r="AO209" s="33">
        <v>2057</v>
      </c>
      <c r="AP209" s="33">
        <v>2058</v>
      </c>
      <c r="AQ209" s="33">
        <v>2059</v>
      </c>
      <c r="AR209" s="33">
        <v>2060</v>
      </c>
    </row>
    <row r="210" spans="1:44">
      <c r="A210" s="12"/>
      <c r="B210" s="12" t="s">
        <v>214</v>
      </c>
      <c r="C210" s="8" t="s">
        <v>209</v>
      </c>
      <c r="D210" s="29"/>
      <c r="E210" s="34" t="s">
        <v>136</v>
      </c>
      <c r="F210" s="39">
        <v>19.100000000000001</v>
      </c>
      <c r="G210" s="39">
        <v>12.72</v>
      </c>
      <c r="H210" s="39">
        <v>4.0599999999999996</v>
      </c>
      <c r="I210" s="39">
        <v>1.68</v>
      </c>
      <c r="J210" s="39">
        <v>1.33</v>
      </c>
      <c r="K210" s="39">
        <v>1.58</v>
      </c>
      <c r="L210" s="39">
        <v>1.68</v>
      </c>
      <c r="M210" s="39">
        <v>1.92</v>
      </c>
      <c r="N210" s="39">
        <v>1.75</v>
      </c>
      <c r="O210" s="39">
        <v>1.71</v>
      </c>
      <c r="P210" s="39">
        <v>1.65</v>
      </c>
      <c r="Q210" s="39">
        <v>1.66</v>
      </c>
      <c r="R210" s="39">
        <v>1.59</v>
      </c>
      <c r="S210" s="39">
        <v>1.54</v>
      </c>
      <c r="T210" s="39">
        <v>1.46</v>
      </c>
      <c r="U210" s="39">
        <v>1.51</v>
      </c>
      <c r="V210" s="39">
        <v>1.57</v>
      </c>
      <c r="W210" s="39">
        <v>1.3</v>
      </c>
      <c r="X210" s="39">
        <v>0.97</v>
      </c>
      <c r="Y210" s="39">
        <v>0.45</v>
      </c>
      <c r="Z210" s="39">
        <v>0.22</v>
      </c>
      <c r="AA210" s="39">
        <v>0.25</v>
      </c>
      <c r="AB210" s="39">
        <v>0.24</v>
      </c>
      <c r="AC210" s="39">
        <v>0.28999999999999998</v>
      </c>
      <c r="AD210" s="39">
        <v>0.34</v>
      </c>
      <c r="AE210" s="39">
        <v>0.18</v>
      </c>
      <c r="AF210" s="39">
        <v>0.26</v>
      </c>
      <c r="AG210" s="39">
        <v>0.73</v>
      </c>
      <c r="AH210" s="39">
        <v>0.63</v>
      </c>
      <c r="AI210" s="39">
        <v>0.75</v>
      </c>
      <c r="AJ210" s="39">
        <v>0.63</v>
      </c>
      <c r="AK210" s="39">
        <v>0.61</v>
      </c>
      <c r="AL210" s="39">
        <v>0.61</v>
      </c>
      <c r="AM210" s="39">
        <v>0.53</v>
      </c>
      <c r="AN210" s="39">
        <v>0.59</v>
      </c>
      <c r="AO210" s="39">
        <v>0.64</v>
      </c>
      <c r="AP210" s="39">
        <v>0.21</v>
      </c>
      <c r="AQ210" s="39">
        <v>0.16</v>
      </c>
      <c r="AR210" s="39">
        <v>0.2</v>
      </c>
    </row>
    <row r="211" spans="1:44">
      <c r="A211" s="12"/>
      <c r="B211" s="12"/>
      <c r="C211" s="8" t="s">
        <v>140</v>
      </c>
      <c r="D211" s="29"/>
      <c r="E211" s="34" t="s">
        <v>136</v>
      </c>
      <c r="F211" s="39">
        <v>12.96</v>
      </c>
      <c r="G211" s="39">
        <v>15.1</v>
      </c>
      <c r="H211" s="39">
        <v>5.44</v>
      </c>
      <c r="I211" s="39">
        <v>1.75</v>
      </c>
      <c r="J211" s="39">
        <v>1.43</v>
      </c>
      <c r="K211" s="39">
        <v>1.07</v>
      </c>
      <c r="L211" s="39">
        <v>0.96</v>
      </c>
      <c r="M211" s="39">
        <v>0.98</v>
      </c>
      <c r="N211" s="39">
        <v>0.74</v>
      </c>
      <c r="O211" s="39">
        <v>0.77</v>
      </c>
      <c r="P211" s="39">
        <v>0.72</v>
      </c>
      <c r="Q211" s="39">
        <v>0.69</v>
      </c>
      <c r="R211" s="39">
        <v>0.7</v>
      </c>
      <c r="S211" s="39">
        <v>0.62</v>
      </c>
      <c r="T211" s="39">
        <v>0.72</v>
      </c>
      <c r="U211" s="39">
        <v>0.62</v>
      </c>
      <c r="V211" s="39">
        <v>0.49</v>
      </c>
      <c r="W211" s="39">
        <v>0.62</v>
      </c>
      <c r="X211" s="39">
        <v>0.76</v>
      </c>
      <c r="Y211" s="39">
        <v>0.43</v>
      </c>
      <c r="Z211" s="39">
        <v>0.55000000000000004</v>
      </c>
      <c r="AA211" s="39">
        <v>0.39</v>
      </c>
      <c r="AB211" s="39">
        <v>0.31</v>
      </c>
      <c r="AC211" s="39">
        <v>0.3</v>
      </c>
      <c r="AD211" s="39">
        <v>0.39</v>
      </c>
      <c r="AE211" s="39">
        <v>0.32</v>
      </c>
      <c r="AF211" s="39">
        <v>0.31</v>
      </c>
      <c r="AG211" s="39">
        <v>0.41</v>
      </c>
      <c r="AH211" s="39">
        <v>0.37</v>
      </c>
      <c r="AI211" s="39">
        <v>0.28999999999999998</v>
      </c>
      <c r="AJ211" s="39">
        <v>0.32</v>
      </c>
      <c r="AK211" s="39">
        <v>0.27</v>
      </c>
      <c r="AL211" s="39">
        <v>0.25</v>
      </c>
      <c r="AM211" s="39">
        <v>0.13</v>
      </c>
      <c r="AN211" s="39">
        <v>0.15</v>
      </c>
      <c r="AO211" s="39">
        <v>0.31</v>
      </c>
      <c r="AP211" s="39">
        <v>0.36</v>
      </c>
      <c r="AQ211" s="39">
        <v>0.17</v>
      </c>
      <c r="AR211" s="39">
        <v>0.11</v>
      </c>
    </row>
    <row r="212" spans="1:44">
      <c r="A212" s="12"/>
      <c r="B212" s="12"/>
      <c r="C212" s="8" t="s">
        <v>210</v>
      </c>
      <c r="D212" s="29"/>
      <c r="E212" s="34" t="s">
        <v>136</v>
      </c>
      <c r="F212" s="39">
        <v>9.26</v>
      </c>
      <c r="G212" s="39">
        <v>12.07</v>
      </c>
      <c r="H212" s="39">
        <v>5.03</v>
      </c>
      <c r="I212" s="39">
        <v>1.86</v>
      </c>
      <c r="J212" s="39">
        <v>0.95</v>
      </c>
      <c r="K212" s="39">
        <v>0.78</v>
      </c>
      <c r="L212" s="39">
        <v>0.68</v>
      </c>
      <c r="M212" s="39">
        <v>0.7</v>
      </c>
      <c r="N212" s="39">
        <v>0.67</v>
      </c>
      <c r="O212" s="39">
        <v>0.75</v>
      </c>
      <c r="P212" s="39">
        <v>0.69</v>
      </c>
      <c r="Q212" s="39">
        <v>0.61</v>
      </c>
      <c r="R212" s="39">
        <v>0.55000000000000004</v>
      </c>
      <c r="S212" s="39">
        <v>0.5</v>
      </c>
      <c r="T212" s="39">
        <v>0.49</v>
      </c>
      <c r="U212" s="39">
        <v>0.49</v>
      </c>
      <c r="V212" s="39">
        <v>0.51</v>
      </c>
      <c r="W212" s="39">
        <v>0.53</v>
      </c>
      <c r="X212" s="39">
        <v>0.42</v>
      </c>
      <c r="Y212" s="39">
        <v>0.41</v>
      </c>
      <c r="Z212" s="39">
        <v>0.46</v>
      </c>
      <c r="AA212" s="39">
        <v>0.37</v>
      </c>
      <c r="AB212" s="39">
        <v>0.28000000000000003</v>
      </c>
      <c r="AC212" s="39">
        <v>0.23</v>
      </c>
      <c r="AD212" s="39">
        <v>0.27</v>
      </c>
      <c r="AE212" s="39">
        <v>0.34</v>
      </c>
      <c r="AF212" s="39">
        <v>0.2</v>
      </c>
      <c r="AG212" s="39">
        <v>0.22</v>
      </c>
      <c r="AH212" s="39">
        <v>0.15</v>
      </c>
      <c r="AI212" s="39">
        <v>0.15</v>
      </c>
      <c r="AJ212" s="39">
        <v>0.24</v>
      </c>
      <c r="AK212" s="39">
        <v>0.27</v>
      </c>
      <c r="AL212" s="39">
        <v>0.34</v>
      </c>
      <c r="AM212" s="39">
        <v>0.31</v>
      </c>
      <c r="AN212" s="39">
        <v>0.2</v>
      </c>
      <c r="AO212" s="39">
        <v>0.21</v>
      </c>
      <c r="AP212" s="39">
        <v>0.24</v>
      </c>
      <c r="AQ212" s="39">
        <v>0.22</v>
      </c>
      <c r="AR212" s="39">
        <v>0.23</v>
      </c>
    </row>
    <row r="213" spans="1:44">
      <c r="A213" s="12"/>
      <c r="B213" s="12"/>
      <c r="C213" s="8" t="s">
        <v>211</v>
      </c>
      <c r="D213" s="29"/>
      <c r="E213" s="34" t="s">
        <v>136</v>
      </c>
      <c r="F213" s="39">
        <v>10.46</v>
      </c>
      <c r="G213" s="39">
        <v>15.5</v>
      </c>
      <c r="H213" s="39">
        <v>11.94</v>
      </c>
      <c r="I213" s="39">
        <v>3.13</v>
      </c>
      <c r="J213" s="39">
        <v>1.47</v>
      </c>
      <c r="K213" s="39">
        <v>1.28</v>
      </c>
      <c r="L213" s="39">
        <v>1.1299999999999999</v>
      </c>
      <c r="M213" s="39">
        <v>0.96</v>
      </c>
      <c r="N213" s="39">
        <v>0.72</v>
      </c>
      <c r="O213" s="39">
        <v>0.99</v>
      </c>
      <c r="P213" s="39">
        <v>0.98</v>
      </c>
      <c r="Q213" s="39">
        <v>0.98</v>
      </c>
      <c r="R213" s="39">
        <v>0.8</v>
      </c>
      <c r="S213" s="39">
        <v>0.8</v>
      </c>
      <c r="T213" s="39">
        <v>0.76</v>
      </c>
      <c r="U213" s="39">
        <v>0.83</v>
      </c>
      <c r="V213" s="39">
        <v>0.99</v>
      </c>
      <c r="W213" s="39">
        <v>0.63</v>
      </c>
      <c r="X213" s="39">
        <v>0.49</v>
      </c>
      <c r="Y213" s="39">
        <v>0.71</v>
      </c>
      <c r="Z213" s="39">
        <v>0.84</v>
      </c>
      <c r="AA213" s="39">
        <v>0.81</v>
      </c>
      <c r="AB213" s="39">
        <v>0.65</v>
      </c>
      <c r="AC213" s="39">
        <v>0.49</v>
      </c>
      <c r="AD213" s="39">
        <v>0.51</v>
      </c>
      <c r="AE213" s="39">
        <v>0.41</v>
      </c>
      <c r="AF213" s="39">
        <v>0.43</v>
      </c>
      <c r="AG213" s="39">
        <v>0.52</v>
      </c>
      <c r="AH213" s="39">
        <v>0.34</v>
      </c>
      <c r="AI213" s="39">
        <v>0.34</v>
      </c>
      <c r="AJ213" s="39">
        <v>0.31</v>
      </c>
      <c r="AK213" s="39">
        <v>0.31</v>
      </c>
      <c r="AL213" s="39">
        <v>0.22</v>
      </c>
      <c r="AM213" s="39">
        <v>0.24</v>
      </c>
      <c r="AN213" s="39">
        <v>0.26</v>
      </c>
      <c r="AO213" s="39">
        <v>0.17</v>
      </c>
      <c r="AP213" s="39">
        <v>0.11</v>
      </c>
      <c r="AQ213" s="39">
        <v>0.22</v>
      </c>
      <c r="AR213" s="39">
        <v>0.21</v>
      </c>
    </row>
    <row r="214" spans="1:44">
      <c r="A214" s="12"/>
      <c r="B214" s="12"/>
      <c r="C214" s="8" t="s">
        <v>212</v>
      </c>
      <c r="D214" s="29"/>
      <c r="E214" s="34" t="s">
        <v>136</v>
      </c>
      <c r="F214" s="39">
        <v>7.94</v>
      </c>
      <c r="G214" s="39">
        <v>13.08</v>
      </c>
      <c r="H214" s="39">
        <v>16.62</v>
      </c>
      <c r="I214" s="39">
        <v>5.68</v>
      </c>
      <c r="J214" s="39">
        <v>2.31</v>
      </c>
      <c r="K214" s="39">
        <v>1.82</v>
      </c>
      <c r="L214" s="39">
        <v>1.28</v>
      </c>
      <c r="M214" s="39">
        <v>1.18</v>
      </c>
      <c r="N214" s="39">
        <v>1.1000000000000001</v>
      </c>
      <c r="O214" s="39">
        <v>1.36</v>
      </c>
      <c r="P214" s="39">
        <v>1.17</v>
      </c>
      <c r="Q214" s="39">
        <v>1.28</v>
      </c>
      <c r="R214" s="39">
        <v>1.38</v>
      </c>
      <c r="S214" s="39">
        <v>1.41</v>
      </c>
      <c r="T214" s="39">
        <v>1.5</v>
      </c>
      <c r="U214" s="39">
        <v>1.32</v>
      </c>
      <c r="V214" s="39">
        <v>1.3</v>
      </c>
      <c r="W214" s="39">
        <v>1.24</v>
      </c>
      <c r="X214" s="39">
        <v>1.24</v>
      </c>
      <c r="Y214" s="39">
        <v>0.98</v>
      </c>
      <c r="Z214" s="39">
        <v>1.22</v>
      </c>
      <c r="AA214" s="39">
        <v>1.19</v>
      </c>
      <c r="AB214" s="39">
        <v>0.98</v>
      </c>
      <c r="AC214" s="39">
        <v>0.88</v>
      </c>
      <c r="AD214" s="39">
        <v>0.66</v>
      </c>
      <c r="AE214" s="39">
        <v>0.61</v>
      </c>
      <c r="AF214" s="39">
        <v>0.57999999999999996</v>
      </c>
      <c r="AG214" s="39">
        <v>0.97</v>
      </c>
      <c r="AH214" s="39">
        <v>0.73</v>
      </c>
      <c r="AI214" s="39">
        <v>0.79</v>
      </c>
      <c r="AJ214" s="39">
        <v>0.4</v>
      </c>
      <c r="AK214" s="39">
        <v>0.45</v>
      </c>
      <c r="AL214" s="39">
        <v>0.48</v>
      </c>
      <c r="AM214" s="39">
        <v>0.42</v>
      </c>
      <c r="AN214" s="39">
        <v>0.31</v>
      </c>
      <c r="AO214" s="39">
        <v>0.13</v>
      </c>
      <c r="AP214" s="39">
        <v>0.02</v>
      </c>
      <c r="AQ214" s="39">
        <v>0.09</v>
      </c>
      <c r="AR214" s="39">
        <v>0.22</v>
      </c>
    </row>
    <row r="215" spans="1:44">
      <c r="A215" s="12"/>
      <c r="B215" s="12"/>
      <c r="C215" s="8" t="s">
        <v>213</v>
      </c>
      <c r="D215" s="29"/>
      <c r="E215" s="34" t="s">
        <v>136</v>
      </c>
      <c r="F215" s="39">
        <v>40.29</v>
      </c>
      <c r="G215" s="39">
        <v>31.52</v>
      </c>
      <c r="H215" s="39">
        <v>56.9</v>
      </c>
      <c r="I215" s="39">
        <v>85.89</v>
      </c>
      <c r="J215" s="39">
        <v>92.51</v>
      </c>
      <c r="K215" s="39">
        <v>93.46</v>
      </c>
      <c r="L215" s="39">
        <v>94.27</v>
      </c>
      <c r="M215" s="39">
        <v>94.26</v>
      </c>
      <c r="N215" s="39">
        <v>95.02</v>
      </c>
      <c r="O215" s="39">
        <v>94.42</v>
      </c>
      <c r="P215" s="39">
        <v>94.8</v>
      </c>
      <c r="Q215" s="39">
        <v>94.78</v>
      </c>
      <c r="R215" s="39">
        <v>94.98</v>
      </c>
      <c r="S215" s="39">
        <v>95.14</v>
      </c>
      <c r="T215" s="39">
        <v>95.06</v>
      </c>
      <c r="U215" s="39">
        <v>95.23</v>
      </c>
      <c r="V215" s="39">
        <v>95.13</v>
      </c>
      <c r="W215" s="39">
        <v>95.67</v>
      </c>
      <c r="X215" s="39">
        <v>96.12</v>
      </c>
      <c r="Y215" s="39">
        <v>97.02</v>
      </c>
      <c r="Z215" s="39">
        <v>96.71</v>
      </c>
      <c r="AA215" s="39">
        <v>97</v>
      </c>
      <c r="AB215" s="39">
        <v>97.54</v>
      </c>
      <c r="AC215" s="39">
        <v>97.8</v>
      </c>
      <c r="AD215" s="39">
        <v>97.84</v>
      </c>
      <c r="AE215" s="39">
        <v>98.14</v>
      </c>
      <c r="AF215" s="39">
        <v>98.23</v>
      </c>
      <c r="AG215" s="39">
        <v>97.15</v>
      </c>
      <c r="AH215" s="39">
        <v>97.77</v>
      </c>
      <c r="AI215" s="39">
        <v>97.67</v>
      </c>
      <c r="AJ215" s="39">
        <v>98.1</v>
      </c>
      <c r="AK215" s="39">
        <v>98.09</v>
      </c>
      <c r="AL215" s="39">
        <v>98.11</v>
      </c>
      <c r="AM215" s="39">
        <v>98.38</v>
      </c>
      <c r="AN215" s="39">
        <v>98.49</v>
      </c>
      <c r="AO215" s="39">
        <v>98.54</v>
      </c>
      <c r="AP215" s="39">
        <v>99.06</v>
      </c>
      <c r="AQ215" s="39">
        <v>99.14</v>
      </c>
      <c r="AR215" s="39">
        <v>99.03</v>
      </c>
    </row>
    <row r="216" spans="1:44">
      <c r="A216" s="12"/>
      <c r="B216" s="12"/>
      <c r="C216" s="8"/>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row>
    <row r="217" spans="1:44">
      <c r="A217" s="30" t="s">
        <v>215</v>
      </c>
      <c r="B217" s="30"/>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c r="AF217" s="31"/>
      <c r="AG217" s="31"/>
      <c r="AH217" s="31"/>
      <c r="AI217" s="31"/>
      <c r="AJ217" s="31"/>
      <c r="AK217" s="31"/>
      <c r="AL217" s="31"/>
      <c r="AM217" s="31"/>
      <c r="AN217" s="31"/>
      <c r="AO217" s="31"/>
      <c r="AP217" s="31"/>
      <c r="AQ217" s="31"/>
      <c r="AR217" s="31"/>
    </row>
    <row r="218" spans="1:44">
      <c r="A218" s="32"/>
      <c r="B218" s="32"/>
      <c r="C218" s="32" t="s">
        <v>50</v>
      </c>
      <c r="D218" s="32"/>
      <c r="E218" s="32" t="s">
        <v>51</v>
      </c>
      <c r="F218" s="33">
        <v>2022</v>
      </c>
      <c r="G218" s="33">
        <v>2023</v>
      </c>
      <c r="H218" s="33">
        <v>2024</v>
      </c>
      <c r="I218" s="33">
        <v>2025</v>
      </c>
      <c r="J218" s="33">
        <v>2026</v>
      </c>
      <c r="K218" s="33">
        <v>2027</v>
      </c>
      <c r="L218" s="33">
        <v>2028</v>
      </c>
      <c r="M218" s="33">
        <v>2029</v>
      </c>
      <c r="N218" s="33">
        <v>2030</v>
      </c>
      <c r="O218" s="33">
        <v>2031</v>
      </c>
      <c r="P218" s="33">
        <v>2032</v>
      </c>
      <c r="Q218" s="33">
        <v>2033</v>
      </c>
      <c r="R218" s="33">
        <v>2034</v>
      </c>
      <c r="S218" s="33">
        <v>2035</v>
      </c>
      <c r="T218" s="33">
        <v>2036</v>
      </c>
      <c r="U218" s="33">
        <v>2037</v>
      </c>
      <c r="V218" s="33">
        <v>2038</v>
      </c>
      <c r="W218" s="33">
        <v>2039</v>
      </c>
      <c r="X218" s="33">
        <v>2040</v>
      </c>
      <c r="Y218" s="33">
        <v>2041</v>
      </c>
      <c r="Z218" s="33">
        <v>2042</v>
      </c>
      <c r="AA218" s="33">
        <v>2043</v>
      </c>
      <c r="AB218" s="33">
        <v>2044</v>
      </c>
      <c r="AC218" s="33">
        <v>2045</v>
      </c>
      <c r="AD218" s="33">
        <v>2046</v>
      </c>
      <c r="AE218" s="33">
        <v>2047</v>
      </c>
      <c r="AF218" s="33">
        <v>2048</v>
      </c>
      <c r="AG218" s="33">
        <v>2049</v>
      </c>
      <c r="AH218" s="33">
        <v>2050</v>
      </c>
      <c r="AI218" s="33">
        <v>2051</v>
      </c>
      <c r="AJ218" s="33">
        <v>2052</v>
      </c>
      <c r="AK218" s="33">
        <v>2053</v>
      </c>
      <c r="AL218" s="33">
        <v>2054</v>
      </c>
      <c r="AM218" s="33">
        <v>2055</v>
      </c>
      <c r="AN218" s="33">
        <v>2056</v>
      </c>
      <c r="AO218" s="33">
        <v>2057</v>
      </c>
      <c r="AP218" s="33">
        <v>2058</v>
      </c>
      <c r="AQ218" s="33">
        <v>2059</v>
      </c>
      <c r="AR218" s="33">
        <v>2060</v>
      </c>
    </row>
    <row r="219" spans="1:44">
      <c r="A219" s="12"/>
      <c r="B219" s="12" t="s">
        <v>216</v>
      </c>
      <c r="C219" s="8" t="s">
        <v>217</v>
      </c>
      <c r="D219" s="29"/>
      <c r="E219" s="34" t="s">
        <v>218</v>
      </c>
      <c r="F219" s="51">
        <v>1.6635986405404224</v>
      </c>
      <c r="G219" s="51">
        <v>1.4689046152827359</v>
      </c>
      <c r="H219" s="51">
        <v>1.3182843969598443</v>
      </c>
      <c r="I219" s="51">
        <v>1.2350362756883628</v>
      </c>
      <c r="J219" s="51">
        <v>1.2236180448261498</v>
      </c>
      <c r="K219" s="51">
        <v>1.3712790578338794</v>
      </c>
      <c r="L219" s="51">
        <v>1.4877482259907904</v>
      </c>
      <c r="M219" s="51">
        <v>1.5449729495009172</v>
      </c>
      <c r="N219" s="51">
        <v>1.6247701546922095</v>
      </c>
      <c r="O219" s="51">
        <v>1.7328858045300155</v>
      </c>
      <c r="P219" s="51">
        <v>1.8204836957823036</v>
      </c>
      <c r="Q219" s="51">
        <v>1.8805731046735001</v>
      </c>
      <c r="R219" s="51">
        <v>1.904383127716764</v>
      </c>
      <c r="S219" s="51">
        <v>1.9480039903676767</v>
      </c>
      <c r="T219" s="51">
        <v>2.0857417270349443</v>
      </c>
      <c r="U219" s="51">
        <v>2.1796757016978923</v>
      </c>
      <c r="V219" s="51">
        <v>2.4065969349565868</v>
      </c>
      <c r="W219" s="51">
        <v>2.5952089516346311</v>
      </c>
      <c r="X219" s="51">
        <v>2.6512919887517303</v>
      </c>
      <c r="Y219" s="51">
        <v>2.5612618031335925</v>
      </c>
      <c r="Z219" s="51">
        <v>2.5903431806147355</v>
      </c>
      <c r="AA219" s="51">
        <v>2.6071458955108064</v>
      </c>
      <c r="AB219" s="51">
        <v>2.7584484379714906</v>
      </c>
      <c r="AC219" s="51">
        <v>2.7359303946257962</v>
      </c>
      <c r="AD219" s="51">
        <v>2.7960710842099608</v>
      </c>
      <c r="AE219" s="51">
        <v>2.7642043974967776</v>
      </c>
      <c r="AF219" s="51">
        <v>2.7583902278758239</v>
      </c>
      <c r="AG219" s="51">
        <v>2.7100523650261037</v>
      </c>
      <c r="AH219" s="51">
        <v>2.7643885368887982</v>
      </c>
      <c r="AI219" s="51">
        <v>2.9935046892683257</v>
      </c>
      <c r="AJ219" s="51">
        <v>3.2780887802072449</v>
      </c>
      <c r="AK219" s="51">
        <v>3.228052153531487</v>
      </c>
      <c r="AL219" s="51">
        <v>3.2576184709057054</v>
      </c>
      <c r="AM219" s="51">
        <v>3.3175884581256057</v>
      </c>
      <c r="AN219" s="51">
        <v>3.615748307272368</v>
      </c>
      <c r="AO219" s="51">
        <v>3.5293889778042793</v>
      </c>
      <c r="AP219" s="51">
        <v>3.496422410568262</v>
      </c>
      <c r="AQ219" s="51">
        <v>3.50406665884914</v>
      </c>
      <c r="AR219" s="51">
        <v>3.5852799695896111</v>
      </c>
    </row>
    <row r="220" spans="1:44">
      <c r="A220" s="12"/>
      <c r="B220" s="12"/>
      <c r="C220" s="8" t="s">
        <v>219</v>
      </c>
      <c r="D220" s="29"/>
      <c r="E220" s="34" t="s">
        <v>218</v>
      </c>
      <c r="F220" s="51">
        <v>0.40089279999999999</v>
      </c>
      <c r="G220" s="51">
        <v>0.89289760000000007</v>
      </c>
      <c r="H220" s="51">
        <v>0.97785954000000008</v>
      </c>
      <c r="I220" s="51">
        <v>1.49927631861</v>
      </c>
      <c r="J220" s="51">
        <v>0.82159661898384062</v>
      </c>
      <c r="K220" s="51">
        <v>0.8537588306617101</v>
      </c>
      <c r="L220" s="51">
        <v>0.92329596059198571</v>
      </c>
      <c r="M220" s="51">
        <v>0.71432552690044482</v>
      </c>
      <c r="N220" s="51">
        <v>0.41158171541317984</v>
      </c>
      <c r="O220" s="51">
        <v>1.4580840517369489</v>
      </c>
      <c r="P220" s="51">
        <v>2.3979414561001966</v>
      </c>
      <c r="Q220" s="51">
        <v>0.62380815865125916</v>
      </c>
      <c r="R220" s="51">
        <v>0.63125997353224483</v>
      </c>
      <c r="S220" s="51">
        <v>2.4934204256899228</v>
      </c>
      <c r="T220" s="51">
        <v>2.5499105001788678</v>
      </c>
      <c r="U220" s="51">
        <v>0.68547864016298676</v>
      </c>
      <c r="V220" s="51">
        <v>2.9078311523693503</v>
      </c>
      <c r="W220" s="51">
        <v>4.262720953483222</v>
      </c>
      <c r="X220" s="51">
        <v>4.5149202140210249</v>
      </c>
      <c r="Y220" s="51">
        <v>4.6032380470464425</v>
      </c>
      <c r="Z220" s="51">
        <v>5.1839813498799376</v>
      </c>
      <c r="AA220" s="51">
        <v>5.274683541388888</v>
      </c>
      <c r="AB220" s="51">
        <v>1.2528253552649713</v>
      </c>
      <c r="AC220" s="51">
        <v>1.2620181523766387</v>
      </c>
      <c r="AD220" s="51">
        <v>1.2685333986149216</v>
      </c>
      <c r="AE220" s="51">
        <v>1.275084807290545</v>
      </c>
      <c r="AF220" s="51">
        <v>1.2692784200169254</v>
      </c>
      <c r="AG220" s="51">
        <v>1.2713680872583675</v>
      </c>
      <c r="AH220" s="51">
        <v>1.2356512052776485</v>
      </c>
      <c r="AI220" s="51">
        <v>1.5039381836426451</v>
      </c>
      <c r="AJ220" s="51">
        <v>1.4507331970180752</v>
      </c>
      <c r="AK220" s="51">
        <v>1.3521479693050871</v>
      </c>
      <c r="AL220" s="51">
        <v>1.2889415764599117</v>
      </c>
      <c r="AM220" s="51">
        <v>1.1972901099473683</v>
      </c>
      <c r="AN220" s="51">
        <v>1.1195387478607692</v>
      </c>
      <c r="AO220" s="51">
        <v>1.1291758093133208</v>
      </c>
      <c r="AP220" s="51">
        <v>1.5029441484813699</v>
      </c>
      <c r="AQ220" s="51">
        <v>1.5088171724126518</v>
      </c>
      <c r="AR220" s="51">
        <v>1.0145834067661841</v>
      </c>
    </row>
    <row r="221" spans="1:44">
      <c r="A221" s="12"/>
      <c r="B221" s="12"/>
      <c r="C221" s="8" t="s">
        <v>220</v>
      </c>
      <c r="D221" s="29"/>
      <c r="E221" s="34" t="s">
        <v>218</v>
      </c>
      <c r="F221" s="51">
        <v>1.6152625371984723</v>
      </c>
      <c r="G221" s="51">
        <v>1.6845092137010422</v>
      </c>
      <c r="H221" s="51">
        <v>2.0744043956551557</v>
      </c>
      <c r="I221" s="51">
        <v>2.4769512147541031</v>
      </c>
      <c r="J221" s="51">
        <v>2.8569283452068293</v>
      </c>
      <c r="K221" s="51">
        <v>3.3045897533045787</v>
      </c>
      <c r="L221" s="51">
        <v>3.6391857622621262</v>
      </c>
      <c r="M221" s="51">
        <v>3.9822563713249943</v>
      </c>
      <c r="N221" s="51">
        <v>4.4532442288334311</v>
      </c>
      <c r="O221" s="51">
        <v>4.4033855956993646</v>
      </c>
      <c r="P221" s="51">
        <v>4.71351803729703</v>
      </c>
      <c r="Q221" s="51">
        <v>4.9362001484687426</v>
      </c>
      <c r="R221" s="51">
        <v>5.3816790417008553</v>
      </c>
      <c r="S221" s="51">
        <v>5.9726448572348891</v>
      </c>
      <c r="T221" s="51">
        <v>6.1388065381695505</v>
      </c>
      <c r="U221" s="51">
        <v>6.3003432665144876</v>
      </c>
      <c r="V221" s="51">
        <v>6.3511205591760769</v>
      </c>
      <c r="W221" s="51">
        <v>6.3432066007781902</v>
      </c>
      <c r="X221" s="51">
        <v>6.3558063714084261</v>
      </c>
      <c r="Y221" s="51">
        <v>6.4895815651536539</v>
      </c>
      <c r="Z221" s="51">
        <v>6.3165537014310367</v>
      </c>
      <c r="AA221" s="51">
        <v>6.6500149598232925</v>
      </c>
      <c r="AB221" s="51">
        <v>6.5016476850140732</v>
      </c>
      <c r="AC221" s="51">
        <v>6.4359060525778595</v>
      </c>
      <c r="AD221" s="51">
        <v>6.3892958666800537</v>
      </c>
      <c r="AE221" s="51">
        <v>6.7331769579318443</v>
      </c>
      <c r="AF221" s="51">
        <v>6.674245367243949</v>
      </c>
      <c r="AG221" s="51">
        <v>6.8410325587636178</v>
      </c>
      <c r="AH221" s="51">
        <v>6.7089219926333126</v>
      </c>
      <c r="AI221" s="51">
        <v>6.6138347089074836</v>
      </c>
      <c r="AJ221" s="51">
        <v>6.5878021859768587</v>
      </c>
      <c r="AK221" s="51">
        <v>6.4962122392893118</v>
      </c>
      <c r="AL221" s="51">
        <v>6.4280597293691004</v>
      </c>
      <c r="AM221" s="51">
        <v>6.3895593041400565</v>
      </c>
      <c r="AN221" s="51">
        <v>6.2551061052927226</v>
      </c>
      <c r="AO221" s="51">
        <v>6.1598811890816032</v>
      </c>
      <c r="AP221" s="51">
        <v>6.0800191865809428</v>
      </c>
      <c r="AQ221" s="51">
        <v>6.0146582058228626</v>
      </c>
      <c r="AR221" s="51">
        <v>5.9406729542756374</v>
      </c>
    </row>
    <row r="222" spans="1:44">
      <c r="A222" s="12"/>
      <c r="B222" s="12"/>
      <c r="C222" s="8" t="s">
        <v>221</v>
      </c>
      <c r="D222" s="29"/>
      <c r="E222" s="34" t="s">
        <v>218</v>
      </c>
      <c r="F222" s="51">
        <v>3.0840159209999998</v>
      </c>
      <c r="G222" s="51">
        <v>3.1923057625340627</v>
      </c>
      <c r="H222" s="51">
        <v>3.3094763728056624</v>
      </c>
      <c r="I222" s="51">
        <v>3.524167047386332</v>
      </c>
      <c r="J222" s="51">
        <v>3.565058069599174</v>
      </c>
      <c r="K222" s="51">
        <v>3.6716181813449467</v>
      </c>
      <c r="L222" s="51">
        <v>3.7397042853417002</v>
      </c>
      <c r="M222" s="51">
        <v>3.8121377637002261</v>
      </c>
      <c r="N222" s="51">
        <v>3.9909382317112896</v>
      </c>
      <c r="O222" s="51">
        <v>4.0087327393151142</v>
      </c>
      <c r="P222" s="51">
        <v>4.0874545078370792</v>
      </c>
      <c r="Q222" s="51">
        <v>4.2027155281336599</v>
      </c>
      <c r="R222" s="51">
        <v>4.3748139957448764</v>
      </c>
      <c r="S222" s="51">
        <v>4.514997108144386</v>
      </c>
      <c r="T222" s="51">
        <v>4.6339410927676896</v>
      </c>
      <c r="U222" s="51">
        <v>4.7003886287142631</v>
      </c>
      <c r="V222" s="51">
        <v>4.7943604391388899</v>
      </c>
      <c r="W222" s="51">
        <v>4.8181490782214702</v>
      </c>
      <c r="X222" s="51">
        <v>5.0040102418438535</v>
      </c>
      <c r="Y222" s="51">
        <v>5.4321666892149043</v>
      </c>
      <c r="Z222" s="51">
        <v>5.4292275088072968</v>
      </c>
      <c r="AA222" s="51">
        <v>5.4639368099753618</v>
      </c>
      <c r="AB222" s="51">
        <v>5.6616386133769341</v>
      </c>
      <c r="AC222" s="51">
        <v>5.8547479676389056</v>
      </c>
      <c r="AD222" s="51">
        <v>5.8992012647278029</v>
      </c>
      <c r="AE222" s="51">
        <v>5.7295738386375872</v>
      </c>
      <c r="AF222" s="51">
        <v>5.9648246995575791</v>
      </c>
      <c r="AG222" s="51">
        <v>5.8778087941571702</v>
      </c>
      <c r="AH222" s="51">
        <v>5.9297491706323751</v>
      </c>
      <c r="AI222" s="51">
        <v>6.2351378948562797</v>
      </c>
      <c r="AJ222" s="51">
        <v>6.135726054452566</v>
      </c>
      <c r="AK222" s="51">
        <v>6.163057782031653</v>
      </c>
      <c r="AL222" s="51">
        <v>6.1984673497175669</v>
      </c>
      <c r="AM222" s="51">
        <v>6.1973367374802697</v>
      </c>
      <c r="AN222" s="51">
        <v>6.2447107910379405</v>
      </c>
      <c r="AO222" s="51">
        <v>6.2986723441604626</v>
      </c>
      <c r="AP222" s="51">
        <v>6.354598079937043</v>
      </c>
      <c r="AQ222" s="51">
        <v>6.3739864576257697</v>
      </c>
      <c r="AR222" s="51">
        <v>6.3848606328086834</v>
      </c>
    </row>
    <row r="223" spans="1:44">
      <c r="A223" s="12"/>
      <c r="B223" s="12"/>
      <c r="C223" s="8" t="s">
        <v>222</v>
      </c>
      <c r="D223" s="29"/>
      <c r="E223" s="34" t="s">
        <v>218</v>
      </c>
      <c r="F223" s="51">
        <v>8.7242317316294287</v>
      </c>
      <c r="G223" s="51">
        <v>8.6833238258831003</v>
      </c>
      <c r="H223" s="51">
        <v>9.2074805219123679</v>
      </c>
      <c r="I223" s="51">
        <v>10.092366176623937</v>
      </c>
      <c r="J223" s="51">
        <v>10.812949322346363</v>
      </c>
      <c r="K223" s="51">
        <v>11.066139807510412</v>
      </c>
      <c r="L223" s="51">
        <v>10.945023514815004</v>
      </c>
      <c r="M223" s="51">
        <v>11.001480319435595</v>
      </c>
      <c r="N223" s="51">
        <v>11.010140123535598</v>
      </c>
      <c r="O223" s="51">
        <v>10.76942249072229</v>
      </c>
      <c r="P223" s="51">
        <v>10.347060404103466</v>
      </c>
      <c r="Q223" s="51">
        <v>8.7716237641796262</v>
      </c>
      <c r="R223" s="51">
        <v>7.3912778845244533</v>
      </c>
      <c r="S223" s="51">
        <v>5.8327862922787279</v>
      </c>
      <c r="T223" s="51">
        <v>4.1679609751563333</v>
      </c>
      <c r="U223" s="51">
        <v>2.1109685790235138</v>
      </c>
      <c r="V223" s="51">
        <v>1.6330708704317995</v>
      </c>
      <c r="W223" s="51">
        <v>0.9171714976236347</v>
      </c>
      <c r="X223" s="51">
        <v>0.52249288206248468</v>
      </c>
      <c r="Y223" s="51">
        <v>0.24751034598674199</v>
      </c>
      <c r="Z223" s="51">
        <v>4.7709632908486607E-2</v>
      </c>
      <c r="AA223" s="51">
        <v>2.5960350864271883E-2</v>
      </c>
      <c r="AB223" s="51">
        <v>4.5824384550643828E-6</v>
      </c>
      <c r="AC223" s="51">
        <v>4.5183278813130458E-6</v>
      </c>
      <c r="AD223" s="51">
        <v>4.5905540195780804E-6</v>
      </c>
      <c r="AE223" s="51">
        <v>5.2581438596428417E-6</v>
      </c>
      <c r="AF223" s="51">
        <v>5.8107745947205373E-6</v>
      </c>
      <c r="AG223" s="51">
        <v>6.1238761453207444E-6</v>
      </c>
      <c r="AH223" s="51">
        <v>6.0375241674257445E-6</v>
      </c>
      <c r="AI223" s="51">
        <v>-3.3779605784075491E-7</v>
      </c>
      <c r="AJ223" s="51">
        <v>-2.9811736981894381E-7</v>
      </c>
      <c r="AK223" s="51">
        <v>-8.6546461491166747E-7</v>
      </c>
      <c r="AL223" s="51">
        <v>-9.6761601489036432E-7</v>
      </c>
      <c r="AM223" s="51">
        <v>-1.1351279765620953E-6</v>
      </c>
      <c r="AN223" s="51">
        <v>-1.0403548536480614E-6</v>
      </c>
      <c r="AO223" s="51">
        <v>-9.1618178657815791E-7</v>
      </c>
      <c r="AP223" s="51">
        <v>-6.5255161383917103E-7</v>
      </c>
      <c r="AQ223" s="51">
        <v>-5.6336648135494295E-7</v>
      </c>
      <c r="AR223" s="51">
        <v>-3.7751680511349545E-8</v>
      </c>
    </row>
    <row r="224" spans="1:44">
      <c r="A224" s="12"/>
      <c r="B224" s="12"/>
      <c r="C224" s="8" t="s">
        <v>223</v>
      </c>
      <c r="D224" s="29"/>
      <c r="E224" s="34" t="s">
        <v>218</v>
      </c>
      <c r="F224" s="51">
        <v>0.11389000000000001</v>
      </c>
      <c r="G224" s="51">
        <v>0.49886805807922546</v>
      </c>
      <c r="H224" s="51">
        <v>0.58095766466659948</v>
      </c>
      <c r="I224" s="51">
        <v>0.73300648360332055</v>
      </c>
      <c r="J224" s="51">
        <v>0.50047859152604957</v>
      </c>
      <c r="K224" s="51">
        <v>0.24423772922985318</v>
      </c>
      <c r="L224" s="51">
        <v>0.37304856260106928</v>
      </c>
      <c r="M224" s="51">
        <v>0.27627182549092344</v>
      </c>
      <c r="N224" s="51">
        <v>0.80434244610729544</v>
      </c>
      <c r="O224" s="51">
        <v>1.4232469637725516</v>
      </c>
      <c r="P224" s="51">
        <v>1.4187005669552748</v>
      </c>
      <c r="Q224" s="51">
        <v>0.20273281145644467</v>
      </c>
      <c r="R224" s="51">
        <v>1.4311663712888856</v>
      </c>
      <c r="S224" s="51">
        <v>1.4604658260817556</v>
      </c>
      <c r="T224" s="51">
        <v>0.87073947399574159</v>
      </c>
      <c r="U224" s="51">
        <v>0.48239373413860553</v>
      </c>
      <c r="V224" s="51">
        <v>0.19769347551909575</v>
      </c>
      <c r="W224" s="51">
        <v>0.26564876948501798</v>
      </c>
      <c r="X224" s="51">
        <v>1.0171634156549958</v>
      </c>
      <c r="Y224" s="51">
        <v>0.1607705966042938</v>
      </c>
      <c r="Z224" s="51">
        <v>0.2837764877839688</v>
      </c>
      <c r="AA224" s="51">
        <v>1.6972671542733466</v>
      </c>
      <c r="AB224" s="51">
        <v>0.47753401081231506</v>
      </c>
      <c r="AC224" s="51">
        <v>0.52050081521778058</v>
      </c>
      <c r="AD224" s="51">
        <v>1.7735043063511837</v>
      </c>
      <c r="AE224" s="51">
        <v>0.68833717355560164</v>
      </c>
      <c r="AF224" s="51">
        <v>1.799972062698366</v>
      </c>
      <c r="AG224" s="51">
        <v>0.50751900719323395</v>
      </c>
      <c r="AH224" s="51">
        <v>0.48343740127933243</v>
      </c>
      <c r="AI224" s="51">
        <v>0.10780968745488485</v>
      </c>
      <c r="AJ224" s="51">
        <v>0.69678117369122095</v>
      </c>
      <c r="AK224" s="51">
        <v>0.20993393276386815</v>
      </c>
      <c r="AL224" s="51">
        <v>0.19133462212697466</v>
      </c>
      <c r="AM224" s="51">
        <v>0.28894439020284407</v>
      </c>
      <c r="AN224" s="51">
        <v>0.22638073173145393</v>
      </c>
      <c r="AO224" s="51">
        <v>0.25347848573077636</v>
      </c>
      <c r="AP224" s="51">
        <v>0.27904141195104348</v>
      </c>
      <c r="AQ224" s="51">
        <v>0.24139299654355034</v>
      </c>
      <c r="AR224" s="51">
        <v>0.29802914481268727</v>
      </c>
    </row>
    <row r="225" spans="1:44">
      <c r="A225" s="12"/>
      <c r="B225" s="12"/>
      <c r="C225" s="8" t="s">
        <v>224</v>
      </c>
      <c r="D225" s="29"/>
      <c r="E225" s="34" t="s">
        <v>218</v>
      </c>
      <c r="F225" s="51">
        <v>21.799477797367739</v>
      </c>
      <c r="G225" s="51">
        <v>19.323918394468595</v>
      </c>
      <c r="H225" s="51">
        <v>14.578419633869593</v>
      </c>
      <c r="I225" s="51">
        <v>10.587257088847917</v>
      </c>
      <c r="J225" s="51">
        <v>8.8331000150372372</v>
      </c>
      <c r="K225" s="51">
        <v>8.1716609158760711</v>
      </c>
      <c r="L225" s="51">
        <v>7.2408417354545742</v>
      </c>
      <c r="M225" s="51">
        <v>6.422757453738706</v>
      </c>
      <c r="N225" s="51">
        <v>5.9524632277355716</v>
      </c>
      <c r="O225" s="51">
        <v>6.502950526983672</v>
      </c>
      <c r="P225" s="51">
        <v>6.7007126635456418</v>
      </c>
      <c r="Q225" s="51">
        <v>6.8355008007093199</v>
      </c>
      <c r="R225" s="51">
        <v>6.7614273970090553</v>
      </c>
      <c r="S225" s="51">
        <v>6.6582932088376223</v>
      </c>
      <c r="T225" s="51">
        <v>6.8800394729457137</v>
      </c>
      <c r="U225" s="51">
        <v>7.2166615639164942</v>
      </c>
      <c r="V225" s="51">
        <v>7.5966555966549789</v>
      </c>
      <c r="W225" s="51">
        <v>8.1622232870343403</v>
      </c>
      <c r="X225" s="51">
        <v>8.1094950871073834</v>
      </c>
      <c r="Y225" s="51">
        <v>7.9886090784954717</v>
      </c>
      <c r="Z225" s="51">
        <v>7.9897487830720939</v>
      </c>
      <c r="AA225" s="51">
        <v>7.9777238096413416</v>
      </c>
      <c r="AB225" s="51">
        <v>7.902666761437783</v>
      </c>
      <c r="AC225" s="51">
        <v>8.0473722595795216</v>
      </c>
      <c r="AD225" s="51">
        <v>7.9423523108768022</v>
      </c>
      <c r="AE225" s="51">
        <v>7.4616800087124524</v>
      </c>
      <c r="AF225" s="51">
        <v>7.0262466074494707</v>
      </c>
      <c r="AG225" s="51">
        <v>6.9470581567060847</v>
      </c>
      <c r="AH225" s="51">
        <v>6.9713045910452838</v>
      </c>
      <c r="AI225" s="51">
        <v>7.2315436337645522</v>
      </c>
      <c r="AJ225" s="51">
        <v>7.2347950504810683</v>
      </c>
      <c r="AK225" s="51">
        <v>7.735203717011796</v>
      </c>
      <c r="AL225" s="51">
        <v>7.7714296725986225</v>
      </c>
      <c r="AM225" s="51">
        <v>7.921602757048916</v>
      </c>
      <c r="AN225" s="51">
        <v>7.6493995775249557</v>
      </c>
      <c r="AO225" s="51">
        <v>7.4820680478630841</v>
      </c>
      <c r="AP225" s="51">
        <v>7.1983790722695353</v>
      </c>
      <c r="AQ225" s="51">
        <v>7.0936511526973058</v>
      </c>
      <c r="AR225" s="51">
        <v>6.9281713968442382</v>
      </c>
    </row>
    <row r="226" spans="1:44">
      <c r="A226" s="12"/>
      <c r="B226" s="12"/>
      <c r="C226" s="8" t="s">
        <v>225</v>
      </c>
      <c r="D226" s="29"/>
      <c r="E226" s="34" t="s">
        <v>218</v>
      </c>
      <c r="F226" s="51">
        <v>36.354786139712353</v>
      </c>
      <c r="G226" s="51">
        <v>30.764042974329396</v>
      </c>
      <c r="H226" s="51">
        <v>24.997152002898108</v>
      </c>
      <c r="I226" s="51">
        <v>21.488852663152546</v>
      </c>
      <c r="J226" s="51">
        <v>19.697101848887414</v>
      </c>
      <c r="K226" s="51">
        <v>19.608879171005977</v>
      </c>
      <c r="L226" s="51">
        <v>19.717636491496542</v>
      </c>
      <c r="M226" s="51">
        <v>20.49308208078488</v>
      </c>
      <c r="N226" s="51">
        <v>21.247706249132737</v>
      </c>
      <c r="O226" s="51">
        <v>22.721298921611936</v>
      </c>
      <c r="P226" s="51">
        <v>23.221967472690881</v>
      </c>
      <c r="Q226" s="51">
        <v>24.293670290742735</v>
      </c>
      <c r="R226" s="51">
        <v>24.827207600406417</v>
      </c>
      <c r="S226" s="51">
        <v>25.51190003141247</v>
      </c>
      <c r="T226" s="51">
        <v>27.501857287567599</v>
      </c>
      <c r="U226" s="51">
        <v>29.201360244562274</v>
      </c>
      <c r="V226" s="51">
        <v>31.613527803654634</v>
      </c>
      <c r="W226" s="51">
        <v>33.171914052718463</v>
      </c>
      <c r="X226" s="51">
        <v>34.4382818086291</v>
      </c>
      <c r="Y226" s="51">
        <v>35.926223634113526</v>
      </c>
      <c r="Z226" s="51">
        <v>38.154695025517732</v>
      </c>
      <c r="AA226" s="51">
        <v>38.279953615176602</v>
      </c>
      <c r="AB226" s="51">
        <v>39.029780221009922</v>
      </c>
      <c r="AC226" s="51">
        <v>39.933995035171669</v>
      </c>
      <c r="AD226" s="51">
        <v>40.855309003555377</v>
      </c>
      <c r="AE226" s="51">
        <v>39.957217255284682</v>
      </c>
      <c r="AF226" s="51">
        <v>38.611794848728756</v>
      </c>
      <c r="AG226" s="51">
        <v>38.004168545422829</v>
      </c>
      <c r="AH226" s="51">
        <v>37.770683636517454</v>
      </c>
      <c r="AI226" s="51">
        <v>39.847968128218184</v>
      </c>
      <c r="AJ226" s="51">
        <v>39.545034120070412</v>
      </c>
      <c r="AK226" s="51">
        <v>41.505352888745932</v>
      </c>
      <c r="AL226" s="51">
        <v>41.798083685311042</v>
      </c>
      <c r="AM226" s="51">
        <v>42.169689650354044</v>
      </c>
      <c r="AN226" s="51">
        <v>42.886995245954537</v>
      </c>
      <c r="AO226" s="51">
        <v>41.989728242681231</v>
      </c>
      <c r="AP226" s="51">
        <v>40.699279317321476</v>
      </c>
      <c r="AQ226" s="51">
        <v>40.436879251308142</v>
      </c>
      <c r="AR226" s="51">
        <v>39.375832070369889</v>
      </c>
    </row>
    <row r="227" spans="1:44">
      <c r="A227" s="12"/>
      <c r="B227" s="12"/>
      <c r="C227" s="8" t="s">
        <v>226</v>
      </c>
      <c r="D227" s="29"/>
      <c r="E227" s="34" t="s">
        <v>218</v>
      </c>
      <c r="F227" s="51">
        <v>0.75524128881526087</v>
      </c>
      <c r="G227" s="51">
        <v>0.66390949310543035</v>
      </c>
      <c r="H227" s="51">
        <v>0.52082444396618632</v>
      </c>
      <c r="I227" s="51">
        <v>0.36005598736519262</v>
      </c>
      <c r="J227" s="51">
        <v>0.29303146410011971</v>
      </c>
      <c r="K227" s="51">
        <v>0.36056331685968246</v>
      </c>
      <c r="L227" s="51">
        <v>0.43538005037034078</v>
      </c>
      <c r="M227" s="51">
        <v>0.5472192847906322</v>
      </c>
      <c r="N227" s="51">
        <v>0.63659609524461513</v>
      </c>
      <c r="O227" s="51">
        <v>0.78631404100222746</v>
      </c>
      <c r="P227" s="51">
        <v>1.0016058171388484</v>
      </c>
      <c r="Q227" s="51">
        <v>1.2237286991077692</v>
      </c>
      <c r="R227" s="51">
        <v>1.4894903926369858</v>
      </c>
      <c r="S227" s="51">
        <v>1.800995398899893</v>
      </c>
      <c r="T227" s="51">
        <v>2.1622879065727876</v>
      </c>
      <c r="U227" s="51">
        <v>2.5541768013501702</v>
      </c>
      <c r="V227" s="51">
        <v>2.9847033113858061</v>
      </c>
      <c r="W227" s="51">
        <v>3.4509027181322809</v>
      </c>
      <c r="X227" s="51">
        <v>3.7977192173987433</v>
      </c>
      <c r="Y227" s="51">
        <v>4.132684121949814</v>
      </c>
      <c r="Z227" s="51">
        <v>4.4658178462833034</v>
      </c>
      <c r="AA227" s="51">
        <v>4.7919560534732488</v>
      </c>
      <c r="AB227" s="51">
        <v>5.0709397337867772</v>
      </c>
      <c r="AC227" s="51">
        <v>5.3181836720302975</v>
      </c>
      <c r="AD227" s="51">
        <v>5.5575244691070074</v>
      </c>
      <c r="AE227" s="51">
        <v>5.7664871664657067</v>
      </c>
      <c r="AF227" s="51">
        <v>5.9312141782887178</v>
      </c>
      <c r="AG227" s="51">
        <v>6.0651358407824203</v>
      </c>
      <c r="AH227" s="51">
        <v>6.177420498198928</v>
      </c>
      <c r="AI227" s="51">
        <v>6.5966481947936959</v>
      </c>
      <c r="AJ227" s="51">
        <v>6.5699757402884398</v>
      </c>
      <c r="AK227" s="51">
        <v>6.5501202256896187</v>
      </c>
      <c r="AL227" s="51">
        <v>6.5721202121883007</v>
      </c>
      <c r="AM227" s="51">
        <v>6.6229378050081689</v>
      </c>
      <c r="AN227" s="51">
        <v>6.6878231038713833</v>
      </c>
      <c r="AO227" s="51">
        <v>6.7580062533961129</v>
      </c>
      <c r="AP227" s="51">
        <v>6.8049358642794502</v>
      </c>
      <c r="AQ227" s="51">
        <v>6.7916275812582327</v>
      </c>
      <c r="AR227" s="51">
        <v>6.7522194710774386</v>
      </c>
    </row>
    <row r="228" spans="1:44">
      <c r="A228" s="12"/>
      <c r="B228" s="12"/>
      <c r="C228" s="8" t="s">
        <v>250</v>
      </c>
      <c r="D228" s="29"/>
      <c r="E228" s="34" t="s">
        <v>218</v>
      </c>
      <c r="F228" s="39">
        <v>0</v>
      </c>
      <c r="G228" s="39">
        <v>1.1095886544119964E-2</v>
      </c>
      <c r="H228" s="39">
        <v>3.5431401697900114E-2</v>
      </c>
      <c r="I228" s="39">
        <v>5.9766916851680257E-2</v>
      </c>
      <c r="J228" s="39">
        <v>1.8912874233547878</v>
      </c>
      <c r="K228" s="39">
        <v>2.4656878277278169</v>
      </c>
      <c r="L228" s="39">
        <v>2.7759417848477854</v>
      </c>
      <c r="M228" s="39">
        <v>3.1800656661168629</v>
      </c>
      <c r="N228" s="39">
        <v>3.0749349675746744</v>
      </c>
      <c r="O228" s="39">
        <v>3.3057116229473156</v>
      </c>
      <c r="P228" s="39">
        <v>3.2202514204758619</v>
      </c>
      <c r="Q228" s="39">
        <v>3.4367609611127641</v>
      </c>
      <c r="R228" s="39">
        <v>3.4466986033855247</v>
      </c>
      <c r="S228" s="39">
        <v>3.5507671942229617</v>
      </c>
      <c r="T228" s="39">
        <v>3.7098584101686471</v>
      </c>
      <c r="U228" s="39">
        <v>3.7489542855135332</v>
      </c>
      <c r="V228" s="39">
        <v>4.0209665091675255</v>
      </c>
      <c r="W228" s="39">
        <v>3.2127917539027186</v>
      </c>
      <c r="X228" s="39">
        <v>3.7989020894213077</v>
      </c>
      <c r="Y228" s="39">
        <v>4.3492574942146609</v>
      </c>
      <c r="Z228" s="39">
        <v>4.7546040594074652</v>
      </c>
      <c r="AA228" s="39">
        <v>4.7988946563367705</v>
      </c>
      <c r="AB228" s="39">
        <v>4.9519994027573233</v>
      </c>
      <c r="AC228" s="39">
        <v>4.9729470858314331</v>
      </c>
      <c r="AD228" s="39">
        <v>5.2578446869254867</v>
      </c>
      <c r="AE228" s="39">
        <v>5.1097896372296958</v>
      </c>
      <c r="AF228" s="39">
        <v>5.1391717184848309</v>
      </c>
      <c r="AG228" s="39">
        <v>5.1429262675472556</v>
      </c>
      <c r="AH228" s="39">
        <v>5.1673523739992291</v>
      </c>
      <c r="AI228" s="39">
        <v>5.0830224858665973</v>
      </c>
      <c r="AJ228" s="39">
        <v>4.9022586458711963</v>
      </c>
      <c r="AK228" s="39">
        <v>4.8998754315372972</v>
      </c>
      <c r="AL228" s="39">
        <v>4.8975517975617473</v>
      </c>
      <c r="AM228" s="39">
        <v>4.8953076040639925</v>
      </c>
      <c r="AN228" s="39">
        <v>4.8931627111634839</v>
      </c>
      <c r="AO228" s="39">
        <v>4.8910575385018742</v>
      </c>
      <c r="AP228" s="39">
        <v>4.8890596104852886</v>
      </c>
      <c r="AQ228" s="39">
        <v>4.8870934586598231</v>
      </c>
      <c r="AR228" s="39">
        <v>4.8852027752882634</v>
      </c>
    </row>
    <row r="229" spans="1:44">
      <c r="A229" s="12"/>
      <c r="B229" s="12"/>
      <c r="C229" s="8" t="s">
        <v>227</v>
      </c>
      <c r="D229" s="29"/>
      <c r="E229" s="34" t="s">
        <v>218</v>
      </c>
      <c r="F229" s="39">
        <f>SUM(F219:F228)</f>
        <v>74.511396856263673</v>
      </c>
      <c r="G229" s="39">
        <f t="shared" ref="G229:AR229" si="25">SUM(G219:G228)</f>
        <v>67.183775823927718</v>
      </c>
      <c r="H229" s="39">
        <f t="shared" si="25"/>
        <v>57.60029037443141</v>
      </c>
      <c r="I229" s="39">
        <f t="shared" si="25"/>
        <v>52.05673617288339</v>
      </c>
      <c r="J229" s="39">
        <f t="shared" si="25"/>
        <v>50.495149743867962</v>
      </c>
      <c r="K229" s="39">
        <f t="shared" si="25"/>
        <v>51.118414591354927</v>
      </c>
      <c r="L229" s="39">
        <f t="shared" si="25"/>
        <v>51.277806373771924</v>
      </c>
      <c r="M229" s="39">
        <f t="shared" si="25"/>
        <v>51.974569241784181</v>
      </c>
      <c r="N229" s="39">
        <f t="shared" si="25"/>
        <v>53.206717439980601</v>
      </c>
      <c r="O229" s="39">
        <f t="shared" si="25"/>
        <v>57.112032758321433</v>
      </c>
      <c r="P229" s="39">
        <f t="shared" si="25"/>
        <v>58.929696041926583</v>
      </c>
      <c r="Q229" s="39">
        <f t="shared" si="25"/>
        <v>56.407314267235819</v>
      </c>
      <c r="R229" s="39">
        <f t="shared" si="25"/>
        <v>57.639404387946065</v>
      </c>
      <c r="S229" s="39">
        <f t="shared" si="25"/>
        <v>59.74427433317031</v>
      </c>
      <c r="T229" s="39">
        <f t="shared" si="25"/>
        <v>60.701143384557881</v>
      </c>
      <c r="U229" s="39">
        <f t="shared" si="25"/>
        <v>59.180401445594214</v>
      </c>
      <c r="V229" s="39">
        <f t="shared" si="25"/>
        <v>64.506526652454752</v>
      </c>
      <c r="W229" s="39">
        <f t="shared" si="25"/>
        <v>67.199937663013969</v>
      </c>
      <c r="X229" s="39">
        <f t="shared" si="25"/>
        <v>70.210083316299048</v>
      </c>
      <c r="Y229" s="39">
        <f t="shared" si="25"/>
        <v>71.891303375913097</v>
      </c>
      <c r="Z229" s="39">
        <f t="shared" si="25"/>
        <v>75.216457575706059</v>
      </c>
      <c r="AA229" s="39">
        <f t="shared" si="25"/>
        <v>77.567536846463923</v>
      </c>
      <c r="AB229" s="39">
        <f t="shared" si="25"/>
        <v>73.607484803870037</v>
      </c>
      <c r="AC229" s="39">
        <f t="shared" si="25"/>
        <v>75.081605953377789</v>
      </c>
      <c r="AD229" s="39">
        <f t="shared" si="25"/>
        <v>77.739640981602605</v>
      </c>
      <c r="AE229" s="39">
        <f t="shared" si="25"/>
        <v>75.485556500748757</v>
      </c>
      <c r="AF229" s="39">
        <f t="shared" si="25"/>
        <v>75.175143941119003</v>
      </c>
      <c r="AG229" s="39">
        <f t="shared" si="25"/>
        <v>73.367075746733221</v>
      </c>
      <c r="AH229" s="39">
        <f t="shared" si="25"/>
        <v>73.208915443996517</v>
      </c>
      <c r="AI229" s="39">
        <f t="shared" si="25"/>
        <v>76.213407268976596</v>
      </c>
      <c r="AJ229" s="39">
        <f t="shared" si="25"/>
        <v>76.401194649939711</v>
      </c>
      <c r="AK229" s="39">
        <f t="shared" si="25"/>
        <v>78.139955474441436</v>
      </c>
      <c r="AL229" s="39">
        <f t="shared" si="25"/>
        <v>78.403606148622941</v>
      </c>
      <c r="AM229" s="39">
        <f t="shared" si="25"/>
        <v>79.000255681243274</v>
      </c>
      <c r="AN229" s="39">
        <f t="shared" si="25"/>
        <v>79.578864281354754</v>
      </c>
      <c r="AO229" s="39">
        <f t="shared" si="25"/>
        <v>78.491455972350963</v>
      </c>
      <c r="AP229" s="39">
        <f t="shared" si="25"/>
        <v>77.304678449322793</v>
      </c>
      <c r="AQ229" s="39">
        <f t="shared" si="25"/>
        <v>76.85217237181098</v>
      </c>
      <c r="AR229" s="39">
        <f t="shared" si="25"/>
        <v>75.164851784080952</v>
      </c>
    </row>
    <row r="230" spans="1:44">
      <c r="A230" s="12"/>
      <c r="B230" s="12"/>
      <c r="C230" s="8" t="s">
        <v>251</v>
      </c>
      <c r="D230" s="29"/>
      <c r="E230" s="34" t="s">
        <v>218</v>
      </c>
      <c r="F230" s="39">
        <f>F229-'High Nuclear'!F234</f>
        <v>1.6261657551926021</v>
      </c>
      <c r="G230" s="39">
        <f>G229-'High Nuclear'!G234</f>
        <v>1.7266325509835525</v>
      </c>
      <c r="H230" s="39">
        <f>H229-'High Nuclear'!H234</f>
        <v>1.8055016355971176</v>
      </c>
      <c r="I230" s="39">
        <f>I229-'High Nuclear'!I234</f>
        <v>2.572922044194037</v>
      </c>
      <c r="J230" s="39">
        <f>J229-'High Nuclear'!J234</f>
        <v>5.1794295774384835</v>
      </c>
      <c r="K230" s="39">
        <f>K229-'High Nuclear'!K234</f>
        <v>7.1561769062071292</v>
      </c>
      <c r="L230" s="39">
        <f>L229-'High Nuclear'!L234</f>
        <v>9.0042849104432534</v>
      </c>
      <c r="M230" s="39">
        <f>M229-'High Nuclear'!M234</f>
        <v>10.872288512244715</v>
      </c>
      <c r="N230" s="39">
        <f>N229-'High Nuclear'!N234</f>
        <v>11.919445213446068</v>
      </c>
      <c r="O230" s="39">
        <f>O229-'High Nuclear'!O234</f>
        <v>12.854770669894975</v>
      </c>
      <c r="P230" s="39">
        <f>P229-'High Nuclear'!P234</f>
        <v>13.547450352232055</v>
      </c>
      <c r="Q230" s="39">
        <f>Q229-'High Nuclear'!Q234</f>
        <v>14.331326569046283</v>
      </c>
      <c r="R230" s="39">
        <f>R229-'High Nuclear'!R234</f>
        <v>14.787723096432096</v>
      </c>
      <c r="S230" s="39">
        <f>S229-'High Nuclear'!S234</f>
        <v>15.475983358419903</v>
      </c>
      <c r="T230" s="39">
        <f>T229-'High Nuclear'!T234</f>
        <v>16.615876654847028</v>
      </c>
      <c r="U230" s="39">
        <f>U229-'High Nuclear'!U234</f>
        <v>17.47154435955774</v>
      </c>
      <c r="V230" s="39">
        <f>V229-'High Nuclear'!V234</f>
        <v>19.277918071890262</v>
      </c>
      <c r="W230" s="39">
        <f>W229-'High Nuclear'!W234</f>
        <v>19.497707894110377</v>
      </c>
      <c r="X230" s="39">
        <f>X229-'High Nuclear'!X234</f>
        <v>20.793353274962762</v>
      </c>
      <c r="Y230" s="39">
        <f>Y229-'High Nuclear'!Y234</f>
        <v>22.429618839261614</v>
      </c>
      <c r="Z230" s="39">
        <f>Z229-'High Nuclear'!Z234</f>
        <v>24.016440408629961</v>
      </c>
      <c r="AA230" s="39">
        <f>AA229-'High Nuclear'!AA234</f>
        <v>24.372057467645071</v>
      </c>
      <c r="AB230" s="39">
        <f>AB229-'High Nuclear'!AB234</f>
        <v>25.708749440195312</v>
      </c>
      <c r="AC230" s="39">
        <f>AC229-'High Nuclear'!AC234</f>
        <v>26.223243210727162</v>
      </c>
      <c r="AD230" s="39">
        <f>AD229-'High Nuclear'!AD234</f>
        <v>26.999421899697481</v>
      </c>
      <c r="AE230" s="39">
        <f>AE229-'High Nuclear'!AE234</f>
        <v>26.373845512985937</v>
      </c>
      <c r="AF230" s="39">
        <f>AF229-'High Nuclear'!AF234</f>
        <v>24.98354431838635</v>
      </c>
      <c r="AG230" s="39">
        <f>AG229-'High Nuclear'!AG234</f>
        <v>24.180219130500248</v>
      </c>
      <c r="AH230" s="39">
        <f>AH229-'High Nuclear'!AH234</f>
        <v>23.238109156850399</v>
      </c>
      <c r="AI230" s="39">
        <f>AI229-'Base Case'!AI234</f>
        <v>16.767488146694795</v>
      </c>
      <c r="AJ230" s="39">
        <f>AJ229-'Base Case'!AJ234</f>
        <v>15.88523628534589</v>
      </c>
      <c r="AK230" s="39">
        <f>AK229-'Base Case'!AK234</f>
        <v>16.287163595129954</v>
      </c>
      <c r="AL230" s="39">
        <f>AL229-'Base Case'!AL234</f>
        <v>15.213911189020962</v>
      </c>
      <c r="AM230" s="39">
        <f>AM229-'Base Case'!AM234</f>
        <v>17.126321446085257</v>
      </c>
      <c r="AN230" s="39">
        <f>AN229-'Base Case'!AN234</f>
        <v>20.276114270230423</v>
      </c>
      <c r="AO230" s="39">
        <f>AO229-'Base Case'!AO234</f>
        <v>19.972753807223157</v>
      </c>
      <c r="AP230" s="39">
        <f>AP229-'Base Case'!AP234</f>
        <v>20.120393348765475</v>
      </c>
      <c r="AQ230" s="39">
        <f>AQ229-'Base Case'!AQ234</f>
        <v>19.821490183669113</v>
      </c>
      <c r="AR230" s="39">
        <f>AR229-'Base Case'!AR234</f>
        <v>20.57993695636344</v>
      </c>
    </row>
    <row r="231" spans="1:44">
      <c r="A231" s="12"/>
      <c r="B231" s="12"/>
      <c r="C231" s="8"/>
      <c r="D231" s="29"/>
      <c r="E231" s="34"/>
      <c r="F231" s="39"/>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c r="AE231" s="39"/>
      <c r="AF231" s="39"/>
      <c r="AG231" s="39"/>
      <c r="AH231" s="39"/>
    </row>
    <row r="232" spans="1:44">
      <c r="A232" s="12"/>
      <c r="B232" s="12" t="s">
        <v>228</v>
      </c>
      <c r="C232" s="8" t="s">
        <v>217</v>
      </c>
      <c r="D232" s="29"/>
      <c r="E232" s="34" t="s">
        <v>117</v>
      </c>
      <c r="F232" s="39">
        <f t="shared" ref="F232:AR232" si="26">(F219*10^9)/(F$12*1000000)</f>
        <v>5.2266758004977296</v>
      </c>
      <c r="G232" s="39">
        <f t="shared" si="26"/>
        <v>4.5575693927481717</v>
      </c>
      <c r="H232" s="39">
        <f t="shared" si="26"/>
        <v>4.0136532104120697</v>
      </c>
      <c r="I232" s="39">
        <f t="shared" si="26"/>
        <v>3.6442498544950217</v>
      </c>
      <c r="J232" s="39">
        <f t="shared" si="26"/>
        <v>3.5038601592868384</v>
      </c>
      <c r="K232" s="39">
        <f t="shared" si="26"/>
        <v>3.819399654162269</v>
      </c>
      <c r="L232" s="39">
        <f t="shared" si="26"/>
        <v>4.027581217658275</v>
      </c>
      <c r="M232" s="39">
        <f t="shared" si="26"/>
        <v>4.0704314192773667</v>
      </c>
      <c r="N232" s="39">
        <f t="shared" si="26"/>
        <v>4.0921046585876075</v>
      </c>
      <c r="O232" s="39">
        <f t="shared" si="26"/>
        <v>4.2017501685903094</v>
      </c>
      <c r="P232" s="39">
        <f t="shared" si="26"/>
        <v>4.3020150194538926</v>
      </c>
      <c r="Q232" s="39">
        <f t="shared" si="26"/>
        <v>4.3168054004992653</v>
      </c>
      <c r="R232" s="39">
        <f t="shared" si="26"/>
        <v>4.230270397878102</v>
      </c>
      <c r="S232" s="39">
        <f t="shared" si="26"/>
        <v>4.1888955581620433</v>
      </c>
      <c r="T232" s="39">
        <f t="shared" si="26"/>
        <v>4.3009418023197119</v>
      </c>
      <c r="U232" s="39">
        <f t="shared" si="26"/>
        <v>4.329306019619624</v>
      </c>
      <c r="V232" s="39">
        <f t="shared" si="26"/>
        <v>4.6170611137989921</v>
      </c>
      <c r="W232" s="39">
        <f t="shared" si="26"/>
        <v>4.8248846427356122</v>
      </c>
      <c r="X232" s="39">
        <f t="shared" si="26"/>
        <v>4.7911740584992506</v>
      </c>
      <c r="Y232" s="39">
        <f t="shared" si="26"/>
        <v>4.4897396938201704</v>
      </c>
      <c r="Z232" s="39">
        <f t="shared" si="26"/>
        <v>4.420758052077371</v>
      </c>
      <c r="AA232" s="39">
        <f t="shared" si="26"/>
        <v>4.3395294454148816</v>
      </c>
      <c r="AB232" s="39">
        <f t="shared" si="26"/>
        <v>4.4494692119872425</v>
      </c>
      <c r="AC232" s="39">
        <f t="shared" si="26"/>
        <v>4.3191626588560812</v>
      </c>
      <c r="AD232" s="39">
        <f t="shared" si="26"/>
        <v>4.3374148116932876</v>
      </c>
      <c r="AE232" s="39">
        <f t="shared" si="26"/>
        <v>4.221448377362214</v>
      </c>
      <c r="AF232" s="39">
        <f t="shared" si="26"/>
        <v>4.1447142503242933</v>
      </c>
      <c r="AG232" s="39">
        <f t="shared" si="26"/>
        <v>4.0265844006687619</v>
      </c>
      <c r="AH232" s="39">
        <f t="shared" si="26"/>
        <v>4.0616337357499868</v>
      </c>
      <c r="AI232" s="39">
        <f t="shared" si="26"/>
        <v>4.3773647958183339</v>
      </c>
      <c r="AJ232" s="39">
        <f t="shared" si="26"/>
        <v>4.7856707936103895</v>
      </c>
      <c r="AK232" s="39">
        <f t="shared" si="26"/>
        <v>4.6845825644794319</v>
      </c>
      <c r="AL232" s="39">
        <f t="shared" si="26"/>
        <v>4.7210493477083348</v>
      </c>
      <c r="AM232" s="39">
        <f t="shared" si="26"/>
        <v>4.8157765395929824</v>
      </c>
      <c r="AN232" s="39">
        <f t="shared" si="26"/>
        <v>5.249344232393101</v>
      </c>
      <c r="AO232" s="39">
        <f t="shared" si="26"/>
        <v>5.1304478330706313</v>
      </c>
      <c r="AP232" s="39">
        <f t="shared" si="26"/>
        <v>5.0860012372621854</v>
      </c>
      <c r="AQ232" s="39">
        <f t="shared" si="26"/>
        <v>5.0818190054807477</v>
      </c>
      <c r="AR232" s="39">
        <f t="shared" si="26"/>
        <v>5.1844117845269482</v>
      </c>
    </row>
    <row r="233" spans="1:44">
      <c r="A233" s="12"/>
      <c r="B233" s="12"/>
      <c r="C233" s="8" t="s">
        <v>219</v>
      </c>
      <c r="D233" s="29"/>
      <c r="E233" s="34" t="s">
        <v>117</v>
      </c>
      <c r="F233" s="39">
        <f t="shared" ref="F233:AR233" si="27">(F220*10^9)/(F$12*1000000)</f>
        <v>1.2595205630085771</v>
      </c>
      <c r="G233" s="39">
        <f t="shared" si="27"/>
        <v>2.7703928017375121</v>
      </c>
      <c r="H233" s="39">
        <f t="shared" si="27"/>
        <v>2.9771945197138074</v>
      </c>
      <c r="I233" s="39">
        <f t="shared" si="27"/>
        <v>4.4239490074063141</v>
      </c>
      <c r="J233" s="39">
        <f t="shared" si="27"/>
        <v>2.3526619866669738</v>
      </c>
      <c r="K233" s="39">
        <f t="shared" si="27"/>
        <v>2.3779595873930037</v>
      </c>
      <c r="L233" s="39">
        <f t="shared" si="27"/>
        <v>2.4995153106255872</v>
      </c>
      <c r="M233" s="39">
        <f t="shared" si="27"/>
        <v>1.8819831565508611</v>
      </c>
      <c r="N233" s="39">
        <f t="shared" si="27"/>
        <v>1.0365992076896609</v>
      </c>
      <c r="O233" s="39">
        <f t="shared" si="27"/>
        <v>3.5354348764292443</v>
      </c>
      <c r="P233" s="39">
        <f t="shared" si="27"/>
        <v>5.6666149682165488</v>
      </c>
      <c r="Q233" s="39">
        <f t="shared" si="27"/>
        <v>1.4319349890993922</v>
      </c>
      <c r="R233" s="39">
        <f t="shared" si="27"/>
        <v>1.4022390455645404</v>
      </c>
      <c r="S233" s="39">
        <f t="shared" si="27"/>
        <v>5.3617332394846091</v>
      </c>
      <c r="T233" s="39">
        <f t="shared" si="27"/>
        <v>5.258089494131081</v>
      </c>
      <c r="U233" s="39">
        <f t="shared" si="27"/>
        <v>1.3615084119470608</v>
      </c>
      <c r="V233" s="39">
        <f t="shared" si="27"/>
        <v>5.578679979221377</v>
      </c>
      <c r="W233" s="39">
        <f t="shared" si="27"/>
        <v>7.9250408148345768</v>
      </c>
      <c r="X233" s="39">
        <f t="shared" si="27"/>
        <v>8.1589537091295607</v>
      </c>
      <c r="Y233" s="39">
        <f t="shared" si="27"/>
        <v>8.0692026698098793</v>
      </c>
      <c r="Z233" s="39">
        <f t="shared" si="27"/>
        <v>8.8471394314872214</v>
      </c>
      <c r="AA233" s="39">
        <f t="shared" si="27"/>
        <v>8.7795794560310405</v>
      </c>
      <c r="AB233" s="39">
        <f t="shared" si="27"/>
        <v>2.0208490285748386</v>
      </c>
      <c r="AC233" s="39">
        <f t="shared" si="27"/>
        <v>1.9923246911730215</v>
      </c>
      <c r="AD233" s="39">
        <f t="shared" si="27"/>
        <v>1.9678167637982775</v>
      </c>
      <c r="AE233" s="39">
        <f t="shared" si="27"/>
        <v>1.9472889543227627</v>
      </c>
      <c r="AF233" s="39">
        <f t="shared" si="27"/>
        <v>1.9071980106036261</v>
      </c>
      <c r="AG233" s="39">
        <f t="shared" si="27"/>
        <v>1.8889933544193027</v>
      </c>
      <c r="AH233" s="39">
        <f t="shared" si="27"/>
        <v>1.8155055101712412</v>
      </c>
      <c r="AI233" s="39">
        <f t="shared" si="27"/>
        <v>2.1991901612064533</v>
      </c>
      <c r="AJ233" s="39">
        <f t="shared" si="27"/>
        <v>2.1179205188736536</v>
      </c>
      <c r="AK233" s="39">
        <f t="shared" si="27"/>
        <v>1.9622510728871643</v>
      </c>
      <c r="AL233" s="39">
        <f t="shared" si="27"/>
        <v>1.8679771259672351</v>
      </c>
      <c r="AM233" s="39">
        <f t="shared" si="27"/>
        <v>1.7379737406697175</v>
      </c>
      <c r="AN233" s="39">
        <f t="shared" si="27"/>
        <v>1.625346614199723</v>
      </c>
      <c r="AO233" s="39">
        <f t="shared" si="27"/>
        <v>1.6414109129029419</v>
      </c>
      <c r="AP233" s="39">
        <f t="shared" si="27"/>
        <v>2.1862277783163675</v>
      </c>
      <c r="AQ233" s="39">
        <f t="shared" si="27"/>
        <v>2.1881820550413349</v>
      </c>
      <c r="AR233" s="39">
        <f t="shared" si="27"/>
        <v>1.4671150412351732</v>
      </c>
    </row>
    <row r="234" spans="1:44">
      <c r="A234" s="12"/>
      <c r="B234" s="12"/>
      <c r="C234" s="8" t="s">
        <v>220</v>
      </c>
      <c r="D234" s="29"/>
      <c r="E234" s="34" t="s">
        <v>117</v>
      </c>
      <c r="F234" s="39">
        <f t="shared" ref="F234:AR234" si="28">(F221*10^9)/(F$12*1000000)</f>
        <v>5.0748139658753724</v>
      </c>
      <c r="G234" s="39">
        <f t="shared" si="28"/>
        <v>5.2265256397798394</v>
      </c>
      <c r="H234" s="39">
        <f t="shared" si="28"/>
        <v>6.3157387597964858</v>
      </c>
      <c r="I234" s="39">
        <f t="shared" si="28"/>
        <v>7.3087967387255919</v>
      </c>
      <c r="J234" s="39">
        <f t="shared" si="28"/>
        <v>8.1808840994411227</v>
      </c>
      <c r="K234" s="39">
        <f t="shared" si="28"/>
        <v>9.2042162306898554</v>
      </c>
      <c r="L234" s="39">
        <f t="shared" si="28"/>
        <v>9.8518794830995038</v>
      </c>
      <c r="M234" s="39">
        <f t="shared" si="28"/>
        <v>10.49177039552375</v>
      </c>
      <c r="N234" s="39">
        <f t="shared" si="28"/>
        <v>11.215827298409348</v>
      </c>
      <c r="O234" s="39">
        <f t="shared" si="28"/>
        <v>10.676944851606043</v>
      </c>
      <c r="P234" s="39">
        <f t="shared" si="28"/>
        <v>11.138592143339627</v>
      </c>
      <c r="Q234" s="39">
        <f t="shared" si="28"/>
        <v>11.330915775568686</v>
      </c>
      <c r="R234" s="39">
        <f t="shared" si="28"/>
        <v>11.954504957352293</v>
      </c>
      <c r="S234" s="39">
        <f t="shared" si="28"/>
        <v>12.843292743064874</v>
      </c>
      <c r="T234" s="39">
        <f t="shared" si="28"/>
        <v>12.658638082626149</v>
      </c>
      <c r="U234" s="39">
        <f t="shared" si="28"/>
        <v>12.5138404800971</v>
      </c>
      <c r="V234" s="39">
        <f t="shared" si="28"/>
        <v>12.184637708495275</v>
      </c>
      <c r="W234" s="39">
        <f t="shared" si="28"/>
        <v>11.792977245441717</v>
      </c>
      <c r="X234" s="39">
        <f t="shared" si="28"/>
        <v>11.485635960403394</v>
      </c>
      <c r="Y234" s="39">
        <f t="shared" si="28"/>
        <v>11.375850728616149</v>
      </c>
      <c r="Z234" s="39">
        <f t="shared" si="28"/>
        <v>10.780021676646534</v>
      </c>
      <c r="AA234" s="39">
        <f t="shared" si="28"/>
        <v>11.068784366955663</v>
      </c>
      <c r="AB234" s="39">
        <f t="shared" si="28"/>
        <v>10.487374280206586</v>
      </c>
      <c r="AC234" s="39">
        <f t="shared" si="28"/>
        <v>10.160245725842795</v>
      </c>
      <c r="AD234" s="39">
        <f t="shared" si="28"/>
        <v>9.9114170183048742</v>
      </c>
      <c r="AE234" s="39">
        <f t="shared" si="28"/>
        <v>10.282799263793288</v>
      </c>
      <c r="AF234" s="39">
        <f t="shared" si="28"/>
        <v>10.028617272574753</v>
      </c>
      <c r="AG234" s="39">
        <f t="shared" si="28"/>
        <v>10.164377390294213</v>
      </c>
      <c r="AH234" s="39">
        <f t="shared" si="28"/>
        <v>9.8572192483703027</v>
      </c>
      <c r="AI234" s="39">
        <f t="shared" si="28"/>
        <v>9.6713285013123791</v>
      </c>
      <c r="AJ234" s="39">
        <f t="shared" si="28"/>
        <v>9.6175102717989702</v>
      </c>
      <c r="AK234" s="39">
        <f t="shared" si="28"/>
        <v>9.4273701736943618</v>
      </c>
      <c r="AL234" s="39">
        <f t="shared" si="28"/>
        <v>9.315758571300977</v>
      </c>
      <c r="AM234" s="39">
        <f t="shared" si="28"/>
        <v>9.2750171347656512</v>
      </c>
      <c r="AN234" s="39">
        <f t="shared" si="28"/>
        <v>9.0811644966502936</v>
      </c>
      <c r="AO234" s="39">
        <f t="shared" si="28"/>
        <v>8.9542267223141927</v>
      </c>
      <c r="AP234" s="39">
        <f t="shared" si="28"/>
        <v>8.844178841795804</v>
      </c>
      <c r="AQ234" s="39">
        <f t="shared" si="28"/>
        <v>8.7228375934663642</v>
      </c>
      <c r="AR234" s="39">
        <f t="shared" si="28"/>
        <v>8.5903737318713578</v>
      </c>
    </row>
    <row r="235" spans="1:44">
      <c r="A235" s="12"/>
      <c r="B235" s="12"/>
      <c r="C235" s="8" t="s">
        <v>221</v>
      </c>
      <c r="D235" s="29"/>
      <c r="E235" s="34" t="s">
        <v>117</v>
      </c>
      <c r="F235" s="39">
        <f t="shared" ref="F235:AR235" si="29">(F222*10^9)/(F$12*1000000)</f>
        <v>9.6893270947877728</v>
      </c>
      <c r="G235" s="39">
        <f t="shared" si="29"/>
        <v>9.9047650094137847</v>
      </c>
      <c r="H235" s="39">
        <f t="shared" si="29"/>
        <v>10.076043150572881</v>
      </c>
      <c r="I235" s="39">
        <f t="shared" si="29"/>
        <v>10.398840505713579</v>
      </c>
      <c r="J235" s="39">
        <f t="shared" si="29"/>
        <v>10.208630861918486</v>
      </c>
      <c r="K235" s="39">
        <f t="shared" si="29"/>
        <v>10.226494112873429</v>
      </c>
      <c r="L235" s="39">
        <f t="shared" si="29"/>
        <v>10.123999797887599</v>
      </c>
      <c r="M235" s="39">
        <f t="shared" si="29"/>
        <v>10.043570881284186</v>
      </c>
      <c r="N235" s="39">
        <f t="shared" si="29"/>
        <v>10.051475208944186</v>
      </c>
      <c r="O235" s="39">
        <f t="shared" si="29"/>
        <v>9.7200250698683721</v>
      </c>
      <c r="P235" s="39">
        <f t="shared" si="29"/>
        <v>9.6591311005909652</v>
      </c>
      <c r="Q235" s="39">
        <f t="shared" si="29"/>
        <v>9.6472213941182172</v>
      </c>
      <c r="R235" s="39">
        <f t="shared" si="29"/>
        <v>9.7179217107487599</v>
      </c>
      <c r="S235" s="39">
        <f t="shared" si="29"/>
        <v>9.7088360316196169</v>
      </c>
      <c r="T235" s="39">
        <f t="shared" si="29"/>
        <v>9.5555028204303323</v>
      </c>
      <c r="U235" s="39">
        <f t="shared" si="29"/>
        <v>9.3359855179340627</v>
      </c>
      <c r="V235" s="39">
        <f t="shared" si="29"/>
        <v>9.1979902523576289</v>
      </c>
      <c r="W235" s="39">
        <f t="shared" si="29"/>
        <v>8.9576654239262847</v>
      </c>
      <c r="X235" s="39">
        <f t="shared" si="29"/>
        <v>9.0427927821238097</v>
      </c>
      <c r="Y235" s="39">
        <f t="shared" si="29"/>
        <v>9.5222653061771965</v>
      </c>
      <c r="Z235" s="39">
        <f t="shared" si="29"/>
        <v>9.2656839471069148</v>
      </c>
      <c r="AA235" s="39">
        <f t="shared" si="29"/>
        <v>9.094586810658237</v>
      </c>
      <c r="AB235" s="39">
        <f t="shared" si="29"/>
        <v>9.1324116676779319</v>
      </c>
      <c r="AC235" s="39">
        <f t="shared" si="29"/>
        <v>9.2427822171616967</v>
      </c>
      <c r="AD235" s="39">
        <f t="shared" si="29"/>
        <v>9.1511560944524124</v>
      </c>
      <c r="AE235" s="39">
        <f t="shared" si="29"/>
        <v>8.7501127651765227</v>
      </c>
      <c r="AF235" s="39">
        <f t="shared" si="29"/>
        <v>8.9626528121733067</v>
      </c>
      <c r="AG235" s="39">
        <f t="shared" si="29"/>
        <v>8.7332235738695623</v>
      </c>
      <c r="AH235" s="39">
        <f t="shared" si="29"/>
        <v>8.7124038298473057</v>
      </c>
      <c r="AI235" s="39">
        <f t="shared" si="29"/>
        <v>9.1175648449335824</v>
      </c>
      <c r="AJ235" s="39">
        <f t="shared" si="29"/>
        <v>8.9575258466708014</v>
      </c>
      <c r="AK235" s="39">
        <f t="shared" si="29"/>
        <v>8.9438929907001405</v>
      </c>
      <c r="AL235" s="39">
        <f t="shared" si="29"/>
        <v>8.9830256365287475</v>
      </c>
      <c r="AM235" s="39">
        <f t="shared" si="29"/>
        <v>8.995988877166889</v>
      </c>
      <c r="AN235" s="39">
        <f t="shared" si="29"/>
        <v>9.0660725770004937</v>
      </c>
      <c r="AO235" s="39">
        <f t="shared" si="29"/>
        <v>9.1559785794491617</v>
      </c>
      <c r="AP235" s="39">
        <f t="shared" si="29"/>
        <v>9.2435895614829136</v>
      </c>
      <c r="AQ235" s="39">
        <f t="shared" si="29"/>
        <v>9.2439581419601318</v>
      </c>
      <c r="AR235" s="39">
        <f t="shared" si="29"/>
        <v>9.2326811261784165</v>
      </c>
    </row>
    <row r="236" spans="1:44">
      <c r="A236" s="12"/>
      <c r="B236" s="12"/>
      <c r="C236" s="8" t="s">
        <v>222</v>
      </c>
      <c r="D236" s="29"/>
      <c r="E236" s="34" t="s">
        <v>117</v>
      </c>
      <c r="F236" s="39">
        <f t="shared" ref="F236:AR236" si="30">(F223*10^9)/(F$12*1000000)</f>
        <v>27.409694717488545</v>
      </c>
      <c r="G236" s="39">
        <f t="shared" si="30"/>
        <v>26.941743176801427</v>
      </c>
      <c r="H236" s="39">
        <f t="shared" si="30"/>
        <v>28.033126874447767</v>
      </c>
      <c r="I236" s="39">
        <f t="shared" si="30"/>
        <v>29.779776266225841</v>
      </c>
      <c r="J236" s="39">
        <f t="shared" si="30"/>
        <v>30.963144500161398</v>
      </c>
      <c r="K236" s="39">
        <f t="shared" si="30"/>
        <v>30.822326288918507</v>
      </c>
      <c r="L236" s="39">
        <f t="shared" si="30"/>
        <v>29.629994084341764</v>
      </c>
      <c r="M236" s="39">
        <f t="shared" si="30"/>
        <v>28.984825375265029</v>
      </c>
      <c r="N236" s="39">
        <f t="shared" si="30"/>
        <v>27.729858011675095</v>
      </c>
      <c r="O236" s="39">
        <f t="shared" si="30"/>
        <v>26.112755178512899</v>
      </c>
      <c r="P236" s="39">
        <f t="shared" si="30"/>
        <v>24.451308939914139</v>
      </c>
      <c r="Q236" s="39">
        <f t="shared" si="30"/>
        <v>20.135028381644538</v>
      </c>
      <c r="R236" s="39">
        <f t="shared" si="30"/>
        <v>16.418494567782783</v>
      </c>
      <c r="S236" s="39">
        <f t="shared" si="30"/>
        <v>12.54254750619028</v>
      </c>
      <c r="T236" s="39">
        <f t="shared" si="30"/>
        <v>8.5946200126947794</v>
      </c>
      <c r="U236" s="39">
        <f t="shared" si="30"/>
        <v>4.1928388563837249</v>
      </c>
      <c r="V236" s="39">
        <f t="shared" si="30"/>
        <v>3.1330497859561808</v>
      </c>
      <c r="W236" s="39">
        <f t="shared" si="30"/>
        <v>1.7051600684606878</v>
      </c>
      <c r="X236" s="39">
        <f t="shared" si="30"/>
        <v>0.94420167711022407</v>
      </c>
      <c r="Y236" s="39">
        <f t="shared" si="30"/>
        <v>0.43387092395172749</v>
      </c>
      <c r="Z236" s="39">
        <f t="shared" si="30"/>
        <v>8.1422703146150022E-2</v>
      </c>
      <c r="AA236" s="39">
        <f t="shared" si="30"/>
        <v>4.3210357802679608E-2</v>
      </c>
      <c r="AB236" s="39">
        <f t="shared" si="30"/>
        <v>7.3916258650929634E-6</v>
      </c>
      <c r="AC236" s="39">
        <f t="shared" si="30"/>
        <v>7.1330005703982151E-6</v>
      </c>
      <c r="AD236" s="39">
        <f t="shared" si="30"/>
        <v>7.121112589318194E-6</v>
      </c>
      <c r="AE236" s="39">
        <f t="shared" si="30"/>
        <v>8.0301525040361051E-6</v>
      </c>
      <c r="AF236" s="39">
        <f t="shared" si="30"/>
        <v>8.7311795208566796E-6</v>
      </c>
      <c r="AG236" s="39">
        <f t="shared" si="30"/>
        <v>9.0988294088326757E-6</v>
      </c>
      <c r="AH236" s="39">
        <f t="shared" si="30"/>
        <v>8.8707544223942404E-6</v>
      </c>
      <c r="AI236" s="39">
        <f t="shared" si="30"/>
        <v>-4.9395498763015073E-7</v>
      </c>
      <c r="AJ236" s="39">
        <f t="shared" si="30"/>
        <v>-4.3522054632097845E-7</v>
      </c>
      <c r="AK236" s="39">
        <f t="shared" si="30"/>
        <v>-1.2559711715790146E-6</v>
      </c>
      <c r="AL236" s="39">
        <f t="shared" si="30"/>
        <v>-1.4023014041482339E-6</v>
      </c>
      <c r="AM236" s="39">
        <f t="shared" si="30"/>
        <v>-1.6477398411410876E-6</v>
      </c>
      <c r="AN236" s="39">
        <f t="shared" si="30"/>
        <v>-1.5103874181882426E-6</v>
      </c>
      <c r="AO236" s="39">
        <f t="shared" si="30"/>
        <v>-1.3317950759207446E-6</v>
      </c>
      <c r="AP236" s="39">
        <f t="shared" si="30"/>
        <v>-9.4922121118199035E-7</v>
      </c>
      <c r="AQ236" s="39">
        <f t="shared" si="30"/>
        <v>-8.1702968885319414E-7</v>
      </c>
      <c r="AR236" s="39">
        <f t="shared" si="30"/>
        <v>-5.4589950851492369E-8</v>
      </c>
    </row>
    <row r="237" spans="1:44">
      <c r="A237" s="12"/>
      <c r="B237" s="12"/>
      <c r="C237" s="8" t="s">
        <v>223</v>
      </c>
      <c r="D237" s="29"/>
      <c r="E237" s="34" t="s">
        <v>117</v>
      </c>
      <c r="F237" s="39">
        <f t="shared" ref="F237:AR237" si="31">(F224*10^9)/(F$12*1000000)</f>
        <v>0.35781834176380029</v>
      </c>
      <c r="G237" s="39">
        <f t="shared" si="31"/>
        <v>1.5478375987565172</v>
      </c>
      <c r="H237" s="39">
        <f t="shared" si="31"/>
        <v>1.768785704571775</v>
      </c>
      <c r="I237" s="39">
        <f t="shared" si="31"/>
        <v>2.1628990368938346</v>
      </c>
      <c r="J237" s="39">
        <f t="shared" si="31"/>
        <v>1.4331326714565304</v>
      </c>
      <c r="K237" s="39">
        <f t="shared" si="31"/>
        <v>0.68027108940716152</v>
      </c>
      <c r="L237" s="39">
        <f t="shared" si="31"/>
        <v>1.009904335799749</v>
      </c>
      <c r="M237" s="39">
        <f t="shared" si="31"/>
        <v>0.72787392109527738</v>
      </c>
      <c r="N237" s="39">
        <f t="shared" si="31"/>
        <v>2.0257963634486726</v>
      </c>
      <c r="O237" s="39">
        <f t="shared" si="31"/>
        <v>3.4509649478021229</v>
      </c>
      <c r="P237" s="39">
        <f t="shared" si="31"/>
        <v>3.3525546871358434</v>
      </c>
      <c r="Q237" s="39">
        <f t="shared" si="31"/>
        <v>0.46536776112488448</v>
      </c>
      <c r="R237" s="39">
        <f t="shared" si="31"/>
        <v>3.179098074745403</v>
      </c>
      <c r="S237" s="39">
        <f t="shared" si="31"/>
        <v>3.1405165707933849</v>
      </c>
      <c r="T237" s="39">
        <f t="shared" si="31"/>
        <v>1.7955242272311405</v>
      </c>
      <c r="U237" s="39">
        <f t="shared" si="31"/>
        <v>0.95813799062229232</v>
      </c>
      <c r="V237" s="39">
        <f t="shared" si="31"/>
        <v>0.37927533481524012</v>
      </c>
      <c r="W237" s="39">
        <f t="shared" si="31"/>
        <v>0.49388110635275151</v>
      </c>
      <c r="X237" s="39">
        <f t="shared" si="31"/>
        <v>1.8381253332399585</v>
      </c>
      <c r="Y237" s="39">
        <f t="shared" si="31"/>
        <v>0.28182129928706817</v>
      </c>
      <c r="Z237" s="39">
        <f t="shared" si="31"/>
        <v>0.48430154071843812</v>
      </c>
      <c r="AA237" s="39">
        <f t="shared" si="31"/>
        <v>2.8250589295316946</v>
      </c>
      <c r="AB237" s="39">
        <f t="shared" si="31"/>
        <v>0.77027826568645064</v>
      </c>
      <c r="AC237" s="39">
        <f t="shared" si="31"/>
        <v>0.8217050000280699</v>
      </c>
      <c r="AD237" s="39">
        <f t="shared" si="31"/>
        <v>2.7511546077674107</v>
      </c>
      <c r="AE237" s="39">
        <f t="shared" si="31"/>
        <v>1.0512174305980477</v>
      </c>
      <c r="AF237" s="39">
        <f t="shared" si="31"/>
        <v>2.7046100232876036</v>
      </c>
      <c r="AG237" s="39">
        <f t="shared" si="31"/>
        <v>0.75406960536258461</v>
      </c>
      <c r="AH237" s="39">
        <f t="shared" si="31"/>
        <v>0.7103001737843001</v>
      </c>
      <c r="AI237" s="39">
        <f t="shared" si="31"/>
        <v>0.15764876941901099</v>
      </c>
      <c r="AJ237" s="39">
        <f t="shared" si="31"/>
        <v>1.0172284938118208</v>
      </c>
      <c r="AK237" s="39">
        <f t="shared" si="31"/>
        <v>0.3046582875194</v>
      </c>
      <c r="AL237" s="39">
        <f t="shared" si="31"/>
        <v>0.27728851645890651</v>
      </c>
      <c r="AM237" s="39">
        <f t="shared" si="31"/>
        <v>0.41942864015509373</v>
      </c>
      <c r="AN237" s="39">
        <f t="shared" si="31"/>
        <v>0.32865959891326063</v>
      </c>
      <c r="AO237" s="39">
        <f t="shared" si="31"/>
        <v>0.36846552080993178</v>
      </c>
      <c r="AP237" s="39">
        <f t="shared" si="31"/>
        <v>0.40590203350164883</v>
      </c>
      <c r="AQ237" s="39">
        <f t="shared" si="31"/>
        <v>0.35008338512254772</v>
      </c>
      <c r="AR237" s="39">
        <f t="shared" si="31"/>
        <v>0.43095820231752913</v>
      </c>
    </row>
    <row r="238" spans="1:44">
      <c r="A238" s="12"/>
      <c r="B238" s="12"/>
      <c r="C238" s="8" t="s">
        <v>224</v>
      </c>
      <c r="D238" s="29"/>
      <c r="E238" s="34" t="s">
        <v>117</v>
      </c>
      <c r="F238" s="39">
        <v>21.799663630700259</v>
      </c>
      <c r="G238" s="39">
        <v>19.324594943806616</v>
      </c>
      <c r="H238" s="39">
        <v>14.578948111272421</v>
      </c>
      <c r="I238" s="39">
        <v>10.589722514233095</v>
      </c>
      <c r="J238" s="39">
        <v>8.8300418996742192</v>
      </c>
      <c r="K238" s="39">
        <v>8.1739840414419334</v>
      </c>
      <c r="L238" s="39">
        <v>7.2388825135008448</v>
      </c>
      <c r="M238" s="39">
        <v>6.4159914492155083</v>
      </c>
      <c r="N238" s="39">
        <v>5.9515601895031542</v>
      </c>
      <c r="O238" s="39">
        <v>6.5401454072640046</v>
      </c>
      <c r="P238" s="39">
        <v>6.7746237658874389</v>
      </c>
      <c r="Q238" s="39">
        <v>7.2931888008220742</v>
      </c>
      <c r="R238" s="39">
        <v>7.5964055467429485</v>
      </c>
      <c r="S238" s="39">
        <v>7.7345553873250958</v>
      </c>
      <c r="T238" s="39">
        <v>7.9634175541195402</v>
      </c>
      <c r="U238" s="39">
        <v>8.5859915431164318</v>
      </c>
      <c r="V238" s="39">
        <v>9.3249960008446067</v>
      </c>
      <c r="W238" s="39">
        <v>10.025399859659441</v>
      </c>
      <c r="X238" s="39">
        <v>10.305588015987494</v>
      </c>
      <c r="Y238" s="39">
        <v>10.6223086102307</v>
      </c>
      <c r="Z238" s="39">
        <v>10.912874060776895</v>
      </c>
      <c r="AA238" s="39">
        <v>11.181420685317127</v>
      </c>
      <c r="AB238" s="39">
        <v>11.602583950612942</v>
      </c>
      <c r="AC238" s="39">
        <v>11.956385024515059</v>
      </c>
      <c r="AD238" s="39">
        <v>12.230597131957321</v>
      </c>
      <c r="AE238" s="39">
        <v>12.281324360957031</v>
      </c>
      <c r="AF238" s="39">
        <v>11.977502230452277</v>
      </c>
      <c r="AG238" s="39">
        <v>12.020641602757799</v>
      </c>
      <c r="AH238" s="39">
        <v>12.190070133724982</v>
      </c>
      <c r="AI238" s="39">
        <f t="shared" ref="AI238:AR238" si="32">(AI225*10^9)/(AI$12*1000000)</f>
        <v>10.574596604223894</v>
      </c>
      <c r="AJ238" s="39">
        <f t="shared" si="32"/>
        <v>10.562052980351352</v>
      </c>
      <c r="AK238" s="39">
        <f t="shared" si="32"/>
        <v>11.225407379421542</v>
      </c>
      <c r="AL238" s="39">
        <f t="shared" si="32"/>
        <v>11.262615101879108</v>
      </c>
      <c r="AM238" s="39">
        <f t="shared" si="32"/>
        <v>11.498915309985362</v>
      </c>
      <c r="AN238" s="39">
        <f t="shared" si="32"/>
        <v>11.105400083514745</v>
      </c>
      <c r="AO238" s="39">
        <f t="shared" si="32"/>
        <v>10.876205497453352</v>
      </c>
      <c r="AP238" s="39">
        <f t="shared" si="32"/>
        <v>10.470978780248357</v>
      </c>
      <c r="AQ238" s="39">
        <f t="shared" si="32"/>
        <v>10.287661381951917</v>
      </c>
      <c r="AR238" s="39">
        <f t="shared" si="32"/>
        <v>10.01832318248028</v>
      </c>
    </row>
    <row r="239" spans="1:44">
      <c r="A239" s="12"/>
      <c r="B239" s="12"/>
      <c r="C239" s="8" t="s">
        <v>225</v>
      </c>
      <c r="D239" s="29"/>
      <c r="E239" s="34" t="s">
        <v>117</v>
      </c>
      <c r="F239" s="39">
        <v>36.354615603729748</v>
      </c>
      <c r="G239" s="39">
        <v>30.763313904079855</v>
      </c>
      <c r="H239" s="39">
        <v>24.996533449281209</v>
      </c>
      <c r="I239" s="39">
        <v>21.487308050657127</v>
      </c>
      <c r="J239" s="39">
        <v>19.626915152476233</v>
      </c>
      <c r="K239" s="39">
        <v>19.548761513929215</v>
      </c>
      <c r="L239" s="39">
        <v>19.679346343343443</v>
      </c>
      <c r="M239" s="39">
        <v>20.568911854479349</v>
      </c>
      <c r="N239" s="39">
        <v>20.914769392065971</v>
      </c>
      <c r="O239" s="39">
        <v>22.180491706326208</v>
      </c>
      <c r="P239" s="39">
        <v>22.005470860970281</v>
      </c>
      <c r="Q239" s="39">
        <v>22.202563764790334</v>
      </c>
      <c r="R239" s="39">
        <v>22.454045883450316</v>
      </c>
      <c r="S239" s="39">
        <v>24.686367306334709</v>
      </c>
      <c r="T239" s="39">
        <v>26.854466434008977</v>
      </c>
      <c r="U239" s="39">
        <v>29.203995345904072</v>
      </c>
      <c r="V239" s="39">
        <v>32.060945768708343</v>
      </c>
      <c r="W239" s="39">
        <v>34.268414673733353</v>
      </c>
      <c r="X239" s="39">
        <v>34.895838543147363</v>
      </c>
      <c r="Y239" s="39">
        <v>36.910179615389538</v>
      </c>
      <c r="Z239" s="39">
        <v>38.042315529221653</v>
      </c>
      <c r="AA239" s="39">
        <v>38.28857423604866</v>
      </c>
      <c r="AB239" s="39">
        <v>39.217293478716883</v>
      </c>
      <c r="AC239" s="39">
        <v>40.330569578322496</v>
      </c>
      <c r="AD239" s="39">
        <v>39.857951688840707</v>
      </c>
      <c r="AE239" s="39">
        <v>39.802104169167436</v>
      </c>
      <c r="AF239" s="39">
        <v>38.214154163225544</v>
      </c>
      <c r="AG239" s="39">
        <v>37.306023065450105</v>
      </c>
      <c r="AH239" s="39">
        <v>36.720253430644007</v>
      </c>
      <c r="AI239" s="39">
        <f t="shared" ref="AI239:AR239" si="33">(AI226*10^9)/(AI$12*1000000)</f>
        <v>58.26918978770243</v>
      </c>
      <c r="AJ239" s="39">
        <f t="shared" si="33"/>
        <v>57.731662413603921</v>
      </c>
      <c r="AK239" s="39">
        <f t="shared" si="33"/>
        <v>60.232996007351737</v>
      </c>
      <c r="AL239" s="39">
        <f t="shared" si="33"/>
        <v>60.575177075028321</v>
      </c>
      <c r="AM239" s="39">
        <f t="shared" si="33"/>
        <v>61.213078313766935</v>
      </c>
      <c r="AN239" s="39">
        <f t="shared" si="33"/>
        <v>62.263349660212739</v>
      </c>
      <c r="AO239" s="39">
        <f t="shared" si="33"/>
        <v>61.037791988547134</v>
      </c>
      <c r="AP239" s="39">
        <f t="shared" si="33"/>
        <v>59.202396237339599</v>
      </c>
      <c r="AQ239" s="39">
        <f t="shared" si="33"/>
        <v>58.644118821962998</v>
      </c>
      <c r="AR239" s="39">
        <f t="shared" si="33"/>
        <v>56.938517924040035</v>
      </c>
    </row>
    <row r="240" spans="1:44">
      <c r="A240" s="12"/>
      <c r="B240" s="12"/>
      <c r="C240" s="8" t="s">
        <v>226</v>
      </c>
      <c r="D240" s="29"/>
      <c r="E240" s="34" t="s">
        <v>117</v>
      </c>
      <c r="F240" s="39">
        <f t="shared" ref="F240:AH240" si="34">(F227*10^9)/(F$12*1000000)</f>
        <v>2.3728087241674602</v>
      </c>
      <c r="G240" s="39">
        <f t="shared" si="34"/>
        <v>2.0599115516767927</v>
      </c>
      <c r="H240" s="39">
        <f t="shared" si="34"/>
        <v>1.5857038939448511</v>
      </c>
      <c r="I240" s="39">
        <f t="shared" si="34"/>
        <v>1.0624254569642744</v>
      </c>
      <c r="J240" s="39">
        <f t="shared" si="34"/>
        <v>0.83910275499719289</v>
      </c>
      <c r="K240" s="39">
        <f t="shared" si="34"/>
        <v>1.0042707207188326</v>
      </c>
      <c r="L240" s="39">
        <f t="shared" si="34"/>
        <v>1.1786460119936673</v>
      </c>
      <c r="M240" s="39">
        <f t="shared" si="34"/>
        <v>1.4417201095759096</v>
      </c>
      <c r="N240" s="39">
        <f t="shared" si="34"/>
        <v>1.6033146839053396</v>
      </c>
      <c r="O240" s="39">
        <f t="shared" si="34"/>
        <v>1.9065856190345458</v>
      </c>
      <c r="P240" s="39">
        <f t="shared" si="34"/>
        <v>2.3669112109526869</v>
      </c>
      <c r="Q240" s="39">
        <f t="shared" si="34"/>
        <v>2.8090365877967343</v>
      </c>
      <c r="R240" s="39">
        <f t="shared" si="34"/>
        <v>3.3086551882291211</v>
      </c>
      <c r="S240" s="39">
        <f t="shared" si="34"/>
        <v>3.8727752427745852</v>
      </c>
      <c r="T240" s="39">
        <f t="shared" si="34"/>
        <v>4.4587852491448352</v>
      </c>
      <c r="U240" s="39">
        <f t="shared" si="34"/>
        <v>5.0731459696708248</v>
      </c>
      <c r="V240" s="39">
        <f t="shared" si="34"/>
        <v>5.7261593726226039</v>
      </c>
      <c r="W240" s="39">
        <f t="shared" si="34"/>
        <v>6.4157483418834698</v>
      </c>
      <c r="X240" s="39">
        <f t="shared" si="34"/>
        <v>6.8628932132185394</v>
      </c>
      <c r="Y240" s="39">
        <f t="shared" si="34"/>
        <v>7.2443496098827529</v>
      </c>
      <c r="Z240" s="39">
        <f t="shared" si="34"/>
        <v>7.6214998656597031</v>
      </c>
      <c r="AA240" s="39">
        <f t="shared" si="34"/>
        <v>7.9760915685568143</v>
      </c>
      <c r="AB240" s="39">
        <f t="shared" si="34"/>
        <v>8.1795946992286108</v>
      </c>
      <c r="AC240" s="39">
        <f t="shared" si="34"/>
        <v>8.3957180980523756</v>
      </c>
      <c r="AD240" s="39">
        <f t="shared" si="34"/>
        <v>8.6211287991856036</v>
      </c>
      <c r="AE240" s="39">
        <f t="shared" si="34"/>
        <v>8.8064862041321117</v>
      </c>
      <c r="AF240" s="39">
        <f t="shared" si="34"/>
        <v>8.9121501657181117</v>
      </c>
      <c r="AG240" s="39">
        <f t="shared" si="34"/>
        <v>9.0115533115155415</v>
      </c>
      <c r="AH240" s="39">
        <f t="shared" si="34"/>
        <v>9.07629993417512</v>
      </c>
      <c r="AI240" s="39">
        <f t="shared" ref="AI240:AR240" si="35">(AI227*10^9)/(AI$12*1000000)</f>
        <v>9.646196874789716</v>
      </c>
      <c r="AJ240" s="39">
        <f t="shared" si="35"/>
        <v>9.5914855036474638</v>
      </c>
      <c r="AK240" s="39">
        <f t="shared" si="35"/>
        <v>9.5056019993173777</v>
      </c>
      <c r="AL240" s="39">
        <f t="shared" si="35"/>
        <v>9.5245358282199089</v>
      </c>
      <c r="AM240" s="39">
        <f t="shared" si="35"/>
        <v>9.6137869139326018</v>
      </c>
      <c r="AN240" s="39">
        <f t="shared" si="35"/>
        <v>9.7093831357017759</v>
      </c>
      <c r="AO240" s="39">
        <f t="shared" si="35"/>
        <v>9.823683010475067</v>
      </c>
      <c r="AP240" s="39">
        <f t="shared" si="35"/>
        <v>9.8986644521564173</v>
      </c>
      <c r="AQ240" s="39">
        <f t="shared" si="35"/>
        <v>9.8496477038826935</v>
      </c>
      <c r="AR240" s="39">
        <f t="shared" si="35"/>
        <v>9.7638919399572526</v>
      </c>
    </row>
    <row r="241" spans="1:44">
      <c r="A241" s="12"/>
      <c r="B241" s="12"/>
      <c r="C241" s="8" t="s">
        <v>227</v>
      </c>
      <c r="D241" s="29"/>
      <c r="E241" s="34" t="s">
        <v>117</v>
      </c>
      <c r="F241" s="39">
        <f>SUM(F232:F240)</f>
        <v>109.54493844201924</v>
      </c>
      <c r="G241" s="39">
        <f t="shared" ref="G241:AR241" si="36">SUM(G232:G240)</f>
        <v>103.09665401880051</v>
      </c>
      <c r="H241" s="39">
        <f t="shared" si="36"/>
        <v>94.345727674013276</v>
      </c>
      <c r="I241" s="39">
        <f t="shared" si="36"/>
        <v>90.857967431314691</v>
      </c>
      <c r="J241" s="39">
        <f t="shared" si="36"/>
        <v>85.938374086078994</v>
      </c>
      <c r="K241" s="39">
        <f t="shared" si="36"/>
        <v>85.857683239534197</v>
      </c>
      <c r="L241" s="39">
        <f t="shared" si="36"/>
        <v>85.239749098250414</v>
      </c>
      <c r="M241" s="39">
        <f t="shared" si="36"/>
        <v>84.627078562267243</v>
      </c>
      <c r="N241" s="39">
        <f t="shared" si="36"/>
        <v>84.621305014229037</v>
      </c>
      <c r="O241" s="39">
        <f t="shared" si="36"/>
        <v>88.325097825433744</v>
      </c>
      <c r="P241" s="39">
        <f t="shared" si="36"/>
        <v>89.71722269646142</v>
      </c>
      <c r="Q241" s="39">
        <f t="shared" si="36"/>
        <v>79.632062855464127</v>
      </c>
      <c r="R241" s="39">
        <f t="shared" si="36"/>
        <v>80.261635372494283</v>
      </c>
      <c r="S241" s="39">
        <f t="shared" si="36"/>
        <v>84.079519585749196</v>
      </c>
      <c r="T241" s="39">
        <f t="shared" si="36"/>
        <v>81.439985676706556</v>
      </c>
      <c r="U241" s="39">
        <f t="shared" si="36"/>
        <v>75.554750135295194</v>
      </c>
      <c r="V241" s="39">
        <f t="shared" si="36"/>
        <v>82.202795316820257</v>
      </c>
      <c r="W241" s="39">
        <f t="shared" si="36"/>
        <v>86.409172177027898</v>
      </c>
      <c r="X241" s="39">
        <f t="shared" si="36"/>
        <v>88.325203292859598</v>
      </c>
      <c r="Y241" s="39">
        <f t="shared" si="36"/>
        <v>88.949588457165177</v>
      </c>
      <c r="Z241" s="39">
        <f t="shared" si="36"/>
        <v>90.456016806840893</v>
      </c>
      <c r="AA241" s="39">
        <f t="shared" si="36"/>
        <v>93.596835856316787</v>
      </c>
      <c r="AB241" s="39">
        <f t="shared" si="36"/>
        <v>85.859861974317354</v>
      </c>
      <c r="AC241" s="39">
        <f t="shared" si="36"/>
        <v>87.218900126952164</v>
      </c>
      <c r="AD241" s="39">
        <f t="shared" si="36"/>
        <v>88.828644037112483</v>
      </c>
      <c r="AE241" s="39">
        <f t="shared" si="36"/>
        <v>87.142789555661921</v>
      </c>
      <c r="AF241" s="39">
        <f t="shared" si="36"/>
        <v>86.851607659539042</v>
      </c>
      <c r="AG241" s="39">
        <f t="shared" si="36"/>
        <v>83.905475403167287</v>
      </c>
      <c r="AH241" s="39">
        <f t="shared" si="36"/>
        <v>83.143694867221683</v>
      </c>
      <c r="AI241" s="39">
        <f t="shared" si="36"/>
        <v>104.01307984545082</v>
      </c>
      <c r="AJ241" s="39">
        <f t="shared" si="36"/>
        <v>104.38105638714782</v>
      </c>
      <c r="AK241" s="39">
        <f t="shared" si="36"/>
        <v>106.28675921939998</v>
      </c>
      <c r="AL241" s="39">
        <f t="shared" si="36"/>
        <v>106.52742580079013</v>
      </c>
      <c r="AM241" s="39">
        <f t="shared" si="36"/>
        <v>107.56996382229539</v>
      </c>
      <c r="AN241" s="39">
        <f t="shared" si="36"/>
        <v>108.42871888819872</v>
      </c>
      <c r="AO241" s="39">
        <f t="shared" si="36"/>
        <v>106.98820873322734</v>
      </c>
      <c r="AP241" s="39">
        <f t="shared" si="36"/>
        <v>105.33793797288209</v>
      </c>
      <c r="AQ241" s="39">
        <f t="shared" si="36"/>
        <v>104.36830727183904</v>
      </c>
      <c r="AR241" s="39">
        <f t="shared" si="36"/>
        <v>101.62627287801705</v>
      </c>
    </row>
    <row r="242" spans="1:44">
      <c r="A242" s="12"/>
      <c r="B242" s="12"/>
      <c r="C242" s="8"/>
      <c r="D242" s="29"/>
      <c r="E242" s="34"/>
      <c r="F242" s="39"/>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c r="AE242" s="39"/>
      <c r="AF242" s="39"/>
      <c r="AG242" s="39"/>
      <c r="AH242" s="39"/>
    </row>
    <row r="243" spans="1:44">
      <c r="A243" s="30" t="s">
        <v>229</v>
      </c>
      <c r="B243" s="30"/>
      <c r="C243" s="31"/>
      <c r="D243" s="31"/>
      <c r="E243" s="31"/>
      <c r="F243" s="31"/>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c r="AF243" s="31"/>
      <c r="AG243" s="31"/>
      <c r="AH243" s="31"/>
      <c r="AI243" s="31"/>
      <c r="AJ243" s="31"/>
      <c r="AK243" s="31"/>
      <c r="AL243" s="31"/>
      <c r="AM243" s="31"/>
      <c r="AN243" s="31"/>
      <c r="AO243" s="31"/>
      <c r="AP243" s="31"/>
      <c r="AQ243" s="31"/>
      <c r="AR243" s="31"/>
    </row>
    <row r="244" spans="1:44">
      <c r="A244" s="32"/>
      <c r="B244" s="32"/>
      <c r="C244" s="32" t="s">
        <v>50</v>
      </c>
      <c r="D244" s="32"/>
      <c r="E244" s="32" t="s">
        <v>51</v>
      </c>
      <c r="F244" s="33">
        <v>2022</v>
      </c>
      <c r="G244" s="33">
        <v>2023</v>
      </c>
      <c r="H244" s="33">
        <v>2024</v>
      </c>
      <c r="I244" s="33">
        <v>2025</v>
      </c>
      <c r="J244" s="33">
        <v>2026</v>
      </c>
      <c r="K244" s="33">
        <v>2027</v>
      </c>
      <c r="L244" s="33">
        <v>2028</v>
      </c>
      <c r="M244" s="33">
        <v>2029</v>
      </c>
      <c r="N244" s="33">
        <v>2030</v>
      </c>
      <c r="O244" s="33">
        <v>2031</v>
      </c>
      <c r="P244" s="33">
        <v>2032</v>
      </c>
      <c r="Q244" s="33">
        <v>2033</v>
      </c>
      <c r="R244" s="33">
        <v>2034</v>
      </c>
      <c r="S244" s="33">
        <v>2035</v>
      </c>
      <c r="T244" s="33">
        <v>2036</v>
      </c>
      <c r="U244" s="33">
        <v>2037</v>
      </c>
      <c r="V244" s="33">
        <v>2038</v>
      </c>
      <c r="W244" s="33">
        <v>2039</v>
      </c>
      <c r="X244" s="33">
        <v>2040</v>
      </c>
      <c r="Y244" s="33">
        <v>2041</v>
      </c>
      <c r="Z244" s="33">
        <v>2042</v>
      </c>
      <c r="AA244" s="33">
        <v>2043</v>
      </c>
      <c r="AB244" s="33">
        <v>2044</v>
      </c>
      <c r="AC244" s="33">
        <v>2045</v>
      </c>
      <c r="AD244" s="33">
        <v>2046</v>
      </c>
      <c r="AE244" s="33">
        <v>2047</v>
      </c>
      <c r="AF244" s="33">
        <v>2048</v>
      </c>
      <c r="AG244" s="33">
        <v>2049</v>
      </c>
      <c r="AH244" s="33">
        <v>2050</v>
      </c>
      <c r="AI244" s="33">
        <v>2051</v>
      </c>
      <c r="AJ244" s="33">
        <v>2052</v>
      </c>
      <c r="AK244" s="33">
        <v>2053</v>
      </c>
      <c r="AL244" s="33">
        <v>2054</v>
      </c>
      <c r="AM244" s="33">
        <v>2055</v>
      </c>
      <c r="AN244" s="33">
        <v>2056</v>
      </c>
      <c r="AO244" s="33">
        <v>2057</v>
      </c>
      <c r="AP244" s="33">
        <v>2058</v>
      </c>
      <c r="AQ244" s="33">
        <v>2059</v>
      </c>
      <c r="AR244" s="33">
        <v>2060</v>
      </c>
    </row>
    <row r="245" spans="1:44">
      <c r="A245" s="12"/>
      <c r="B245" s="12" t="s">
        <v>230</v>
      </c>
      <c r="C245" t="s">
        <v>231</v>
      </c>
      <c r="D245" s="29"/>
      <c r="E245" s="34" t="s">
        <v>117</v>
      </c>
      <c r="F245" s="51">
        <f>SUM(F238:F239)</f>
        <v>58.154279234430007</v>
      </c>
      <c r="G245" s="51">
        <f t="shared" ref="G245:AR245" si="37">SUM(G238:G239)</f>
        <v>50.087908847886467</v>
      </c>
      <c r="H245" s="51">
        <f t="shared" si="37"/>
        <v>39.575481560553627</v>
      </c>
      <c r="I245" s="51">
        <f t="shared" si="37"/>
        <v>32.077030564890222</v>
      </c>
      <c r="J245" s="51">
        <f t="shared" si="37"/>
        <v>28.45695705215045</v>
      </c>
      <c r="K245" s="51">
        <f t="shared" si="37"/>
        <v>27.722745555371148</v>
      </c>
      <c r="L245" s="51">
        <f t="shared" si="37"/>
        <v>26.918228856844287</v>
      </c>
      <c r="M245" s="51">
        <f t="shared" si="37"/>
        <v>26.984903303694857</v>
      </c>
      <c r="N245" s="51">
        <f t="shared" si="37"/>
        <v>26.866329581569126</v>
      </c>
      <c r="O245" s="51">
        <f t="shared" si="37"/>
        <v>28.720637113590215</v>
      </c>
      <c r="P245" s="51">
        <f t="shared" si="37"/>
        <v>28.780094626857718</v>
      </c>
      <c r="Q245" s="51">
        <f t="shared" si="37"/>
        <v>29.495752565612406</v>
      </c>
      <c r="R245" s="51">
        <f t="shared" si="37"/>
        <v>30.050451430193263</v>
      </c>
      <c r="S245" s="51">
        <f t="shared" si="37"/>
        <v>32.420922693659804</v>
      </c>
      <c r="T245" s="51">
        <f t="shared" si="37"/>
        <v>34.817883988128514</v>
      </c>
      <c r="U245" s="51">
        <f t="shared" si="37"/>
        <v>37.789986889020504</v>
      </c>
      <c r="V245" s="51">
        <f t="shared" si="37"/>
        <v>41.38594176955295</v>
      </c>
      <c r="W245" s="51">
        <f t="shared" si="37"/>
        <v>44.293814533392791</v>
      </c>
      <c r="X245" s="51">
        <f t="shared" si="37"/>
        <v>45.201426559134859</v>
      </c>
      <c r="Y245" s="51">
        <f t="shared" si="37"/>
        <v>47.532488225620241</v>
      </c>
      <c r="Z245" s="51">
        <f t="shared" si="37"/>
        <v>48.955189589998547</v>
      </c>
      <c r="AA245" s="51">
        <f t="shared" si="37"/>
        <v>49.469994921365789</v>
      </c>
      <c r="AB245" s="51">
        <f t="shared" si="37"/>
        <v>50.819877429329821</v>
      </c>
      <c r="AC245" s="51">
        <f t="shared" si="37"/>
        <v>52.286954602837554</v>
      </c>
      <c r="AD245" s="51">
        <f t="shared" si="37"/>
        <v>52.088548820798025</v>
      </c>
      <c r="AE245" s="51">
        <f t="shared" si="37"/>
        <v>52.083428530124465</v>
      </c>
      <c r="AF245" s="51">
        <f t="shared" si="37"/>
        <v>50.191656393677818</v>
      </c>
      <c r="AG245" s="51">
        <f t="shared" si="37"/>
        <v>49.326664668207904</v>
      </c>
      <c r="AH245" s="51">
        <f t="shared" si="37"/>
        <v>48.910323564368987</v>
      </c>
      <c r="AI245" s="51">
        <f t="shared" si="37"/>
        <v>68.843786391926329</v>
      </c>
      <c r="AJ245" s="51">
        <f t="shared" si="37"/>
        <v>68.293715393955267</v>
      </c>
      <c r="AK245" s="51">
        <f t="shared" si="37"/>
        <v>71.458403386773284</v>
      </c>
      <c r="AL245" s="51">
        <f t="shared" si="37"/>
        <v>71.837792176907428</v>
      </c>
      <c r="AM245" s="51">
        <f t="shared" si="37"/>
        <v>72.711993623752292</v>
      </c>
      <c r="AN245" s="51">
        <f t="shared" si="37"/>
        <v>73.368749743727477</v>
      </c>
      <c r="AO245" s="51">
        <f t="shared" si="37"/>
        <v>71.913997486000483</v>
      </c>
      <c r="AP245" s="51">
        <f t="shared" si="37"/>
        <v>69.673375017587958</v>
      </c>
      <c r="AQ245" s="51">
        <f t="shared" si="37"/>
        <v>68.931780203914911</v>
      </c>
      <c r="AR245" s="51">
        <f t="shared" si="37"/>
        <v>66.956841106520315</v>
      </c>
    </row>
    <row r="246" spans="1:44">
      <c r="A246" s="12"/>
      <c r="B246" s="12"/>
      <c r="C246" t="s">
        <v>232</v>
      </c>
      <c r="D246" s="29"/>
      <c r="E246" s="34" t="s">
        <v>117</v>
      </c>
      <c r="F246" s="51">
        <f>F232</f>
        <v>5.2266758004977296</v>
      </c>
      <c r="G246" s="51">
        <f t="shared" ref="G246:AH247" si="38">G232</f>
        <v>4.5575693927481717</v>
      </c>
      <c r="H246" s="51">
        <f t="shared" si="38"/>
        <v>4.0136532104120697</v>
      </c>
      <c r="I246" s="51">
        <f t="shared" si="38"/>
        <v>3.6442498544950217</v>
      </c>
      <c r="J246" s="51">
        <f t="shared" si="38"/>
        <v>3.5038601592868384</v>
      </c>
      <c r="K246" s="51">
        <f t="shared" si="38"/>
        <v>3.819399654162269</v>
      </c>
      <c r="L246" s="51">
        <f t="shared" si="38"/>
        <v>4.027581217658275</v>
      </c>
      <c r="M246" s="51">
        <f t="shared" si="38"/>
        <v>4.0704314192773667</v>
      </c>
      <c r="N246" s="51">
        <f t="shared" si="38"/>
        <v>4.0921046585876075</v>
      </c>
      <c r="O246" s="51">
        <f t="shared" si="38"/>
        <v>4.2017501685903094</v>
      </c>
      <c r="P246" s="51">
        <f t="shared" si="38"/>
        <v>4.3020150194538926</v>
      </c>
      <c r="Q246" s="51">
        <f t="shared" si="38"/>
        <v>4.3168054004992653</v>
      </c>
      <c r="R246" s="51">
        <f t="shared" si="38"/>
        <v>4.230270397878102</v>
      </c>
      <c r="S246" s="51">
        <f t="shared" si="38"/>
        <v>4.1888955581620433</v>
      </c>
      <c r="T246" s="51">
        <f t="shared" si="38"/>
        <v>4.3009418023197119</v>
      </c>
      <c r="U246" s="51">
        <f t="shared" si="38"/>
        <v>4.329306019619624</v>
      </c>
      <c r="V246" s="51">
        <f t="shared" si="38"/>
        <v>4.6170611137989921</v>
      </c>
      <c r="W246" s="51">
        <f t="shared" si="38"/>
        <v>4.8248846427356122</v>
      </c>
      <c r="X246" s="51">
        <f t="shared" si="38"/>
        <v>4.7911740584992506</v>
      </c>
      <c r="Y246" s="51">
        <f t="shared" si="38"/>
        <v>4.4897396938201704</v>
      </c>
      <c r="Z246" s="51">
        <f t="shared" si="38"/>
        <v>4.420758052077371</v>
      </c>
      <c r="AA246" s="51">
        <f t="shared" si="38"/>
        <v>4.3395294454148816</v>
      </c>
      <c r="AB246" s="51">
        <f t="shared" si="38"/>
        <v>4.4494692119872425</v>
      </c>
      <c r="AC246" s="51">
        <f t="shared" si="38"/>
        <v>4.3191626588560812</v>
      </c>
      <c r="AD246" s="51">
        <f t="shared" si="38"/>
        <v>4.3374148116932876</v>
      </c>
      <c r="AE246" s="51">
        <f t="shared" si="38"/>
        <v>4.221448377362214</v>
      </c>
      <c r="AF246" s="51">
        <f t="shared" si="38"/>
        <v>4.1447142503242933</v>
      </c>
      <c r="AG246" s="51">
        <f t="shared" si="38"/>
        <v>4.0265844006687619</v>
      </c>
      <c r="AH246" s="51">
        <f t="shared" si="38"/>
        <v>4.0616337357499868</v>
      </c>
      <c r="AI246" s="51">
        <f t="shared" ref="AI246:AR247" si="39">AI232</f>
        <v>4.3773647958183339</v>
      </c>
      <c r="AJ246" s="51">
        <f t="shared" si="39"/>
        <v>4.7856707936103895</v>
      </c>
      <c r="AK246" s="51">
        <f t="shared" si="39"/>
        <v>4.6845825644794319</v>
      </c>
      <c r="AL246" s="51">
        <f t="shared" si="39"/>
        <v>4.7210493477083348</v>
      </c>
      <c r="AM246" s="51">
        <f t="shared" si="39"/>
        <v>4.8157765395929824</v>
      </c>
      <c r="AN246" s="51">
        <f t="shared" si="39"/>
        <v>5.249344232393101</v>
      </c>
      <c r="AO246" s="51">
        <f t="shared" si="39"/>
        <v>5.1304478330706313</v>
      </c>
      <c r="AP246" s="51">
        <f t="shared" si="39"/>
        <v>5.0860012372621854</v>
      </c>
      <c r="AQ246" s="51">
        <f t="shared" si="39"/>
        <v>5.0818190054807477</v>
      </c>
      <c r="AR246" s="51">
        <f t="shared" si="39"/>
        <v>5.1844117845269482</v>
      </c>
    </row>
    <row r="247" spans="1:44">
      <c r="A247" s="12"/>
      <c r="B247" s="12"/>
      <c r="C247" t="s">
        <v>233</v>
      </c>
      <c r="D247" s="29"/>
      <c r="E247" s="34" t="s">
        <v>117</v>
      </c>
      <c r="F247" s="51">
        <f>F233</f>
        <v>1.2595205630085771</v>
      </c>
      <c r="G247" s="51">
        <f t="shared" si="38"/>
        <v>2.7703928017375121</v>
      </c>
      <c r="H247" s="51">
        <f t="shared" si="38"/>
        <v>2.9771945197138074</v>
      </c>
      <c r="I247" s="51">
        <f t="shared" si="38"/>
        <v>4.4239490074063141</v>
      </c>
      <c r="J247" s="51">
        <f t="shared" si="38"/>
        <v>2.3526619866669738</v>
      </c>
      <c r="K247" s="51">
        <f t="shared" si="38"/>
        <v>2.3779595873930037</v>
      </c>
      <c r="L247" s="51">
        <f t="shared" si="38"/>
        <v>2.4995153106255872</v>
      </c>
      <c r="M247" s="51">
        <f t="shared" si="38"/>
        <v>1.8819831565508611</v>
      </c>
      <c r="N247" s="51">
        <f t="shared" si="38"/>
        <v>1.0365992076896609</v>
      </c>
      <c r="O247" s="51">
        <f t="shared" si="38"/>
        <v>3.5354348764292443</v>
      </c>
      <c r="P247" s="51">
        <f t="shared" si="38"/>
        <v>5.6666149682165488</v>
      </c>
      <c r="Q247" s="51">
        <f t="shared" si="38"/>
        <v>1.4319349890993922</v>
      </c>
      <c r="R247" s="51">
        <f t="shared" si="38"/>
        <v>1.4022390455645404</v>
      </c>
      <c r="S247" s="51">
        <f t="shared" si="38"/>
        <v>5.3617332394846091</v>
      </c>
      <c r="T247" s="51">
        <f t="shared" si="38"/>
        <v>5.258089494131081</v>
      </c>
      <c r="U247" s="51">
        <f t="shared" si="38"/>
        <v>1.3615084119470608</v>
      </c>
      <c r="V247" s="51">
        <f t="shared" si="38"/>
        <v>5.578679979221377</v>
      </c>
      <c r="W247" s="51">
        <f t="shared" si="38"/>
        <v>7.9250408148345768</v>
      </c>
      <c r="X247" s="51">
        <f t="shared" si="38"/>
        <v>8.1589537091295607</v>
      </c>
      <c r="Y247" s="51">
        <f t="shared" si="38"/>
        <v>8.0692026698098793</v>
      </c>
      <c r="Z247" s="51">
        <f t="shared" si="38"/>
        <v>8.8471394314872214</v>
      </c>
      <c r="AA247" s="51">
        <f t="shared" si="38"/>
        <v>8.7795794560310405</v>
      </c>
      <c r="AB247" s="51">
        <f t="shared" si="38"/>
        <v>2.0208490285748386</v>
      </c>
      <c r="AC247" s="51">
        <f t="shared" si="38"/>
        <v>1.9923246911730215</v>
      </c>
      <c r="AD247" s="51">
        <f t="shared" si="38"/>
        <v>1.9678167637982775</v>
      </c>
      <c r="AE247" s="51">
        <f t="shared" si="38"/>
        <v>1.9472889543227627</v>
      </c>
      <c r="AF247" s="51">
        <f t="shared" si="38"/>
        <v>1.9071980106036261</v>
      </c>
      <c r="AG247" s="51">
        <f t="shared" si="38"/>
        <v>1.8889933544193027</v>
      </c>
      <c r="AH247" s="51">
        <f t="shared" si="38"/>
        <v>1.8155055101712412</v>
      </c>
      <c r="AI247" s="51">
        <f t="shared" si="39"/>
        <v>2.1991901612064533</v>
      </c>
      <c r="AJ247" s="51">
        <f t="shared" si="39"/>
        <v>2.1179205188736536</v>
      </c>
      <c r="AK247" s="51">
        <f t="shared" si="39"/>
        <v>1.9622510728871643</v>
      </c>
      <c r="AL247" s="51">
        <f t="shared" si="39"/>
        <v>1.8679771259672351</v>
      </c>
      <c r="AM247" s="51">
        <f t="shared" si="39"/>
        <v>1.7379737406697175</v>
      </c>
      <c r="AN247" s="51">
        <f t="shared" si="39"/>
        <v>1.625346614199723</v>
      </c>
      <c r="AO247" s="51">
        <f t="shared" si="39"/>
        <v>1.6414109129029419</v>
      </c>
      <c r="AP247" s="51">
        <f t="shared" si="39"/>
        <v>2.1862277783163675</v>
      </c>
      <c r="AQ247" s="51">
        <f t="shared" si="39"/>
        <v>2.1881820550413349</v>
      </c>
      <c r="AR247" s="51">
        <f t="shared" si="39"/>
        <v>1.4671150412351732</v>
      </c>
    </row>
    <row r="248" spans="1:44">
      <c r="A248" s="12"/>
      <c r="B248" s="12"/>
      <c r="C248" t="s">
        <v>234</v>
      </c>
      <c r="D248" s="29"/>
      <c r="E248" s="34" t="s">
        <v>117</v>
      </c>
      <c r="F248" s="51">
        <f>SUM(F234:F235)</f>
        <v>14.764141060663146</v>
      </c>
      <c r="G248" s="51">
        <f t="shared" ref="G248:AR248" si="40">SUM(G234:G235)</f>
        <v>15.131290649193623</v>
      </c>
      <c r="H248" s="51">
        <f t="shared" si="40"/>
        <v>16.391781910369367</v>
      </c>
      <c r="I248" s="51">
        <f t="shared" si="40"/>
        <v>17.707637244439169</v>
      </c>
      <c r="J248" s="51">
        <f t="shared" si="40"/>
        <v>18.389514961359609</v>
      </c>
      <c r="K248" s="51">
        <f t="shared" si="40"/>
        <v>19.430710343563284</v>
      </c>
      <c r="L248" s="51">
        <f t="shared" si="40"/>
        <v>19.975879280987101</v>
      </c>
      <c r="M248" s="51">
        <f t="shared" si="40"/>
        <v>20.535341276807934</v>
      </c>
      <c r="N248" s="51">
        <f t="shared" si="40"/>
        <v>21.267302507353534</v>
      </c>
      <c r="O248" s="51">
        <f t="shared" si="40"/>
        <v>20.396969921474415</v>
      </c>
      <c r="P248" s="51">
        <f t="shared" si="40"/>
        <v>20.797723243930591</v>
      </c>
      <c r="Q248" s="51">
        <f t="shared" si="40"/>
        <v>20.978137169686903</v>
      </c>
      <c r="R248" s="51">
        <f t="shared" si="40"/>
        <v>21.672426668101053</v>
      </c>
      <c r="S248" s="51">
        <f t="shared" si="40"/>
        <v>22.552128774684491</v>
      </c>
      <c r="T248" s="51">
        <f t="shared" si="40"/>
        <v>22.214140903056482</v>
      </c>
      <c r="U248" s="51">
        <f t="shared" si="40"/>
        <v>21.849825998031164</v>
      </c>
      <c r="V248" s="51">
        <f t="shared" si="40"/>
        <v>21.382627960852904</v>
      </c>
      <c r="W248" s="51">
        <f t="shared" si="40"/>
        <v>20.750642669368002</v>
      </c>
      <c r="X248" s="51">
        <f t="shared" si="40"/>
        <v>20.528428742527204</v>
      </c>
      <c r="Y248" s="51">
        <f t="shared" si="40"/>
        <v>20.898116034793347</v>
      </c>
      <c r="Z248" s="51">
        <f t="shared" si="40"/>
        <v>20.045705623753449</v>
      </c>
      <c r="AA248" s="51">
        <f t="shared" si="40"/>
        <v>20.1633711776139</v>
      </c>
      <c r="AB248" s="51">
        <f t="shared" si="40"/>
        <v>19.619785947884516</v>
      </c>
      <c r="AC248" s="51">
        <f t="shared" si="40"/>
        <v>19.403027943004492</v>
      </c>
      <c r="AD248" s="51">
        <f t="shared" si="40"/>
        <v>19.062573112757285</v>
      </c>
      <c r="AE248" s="51">
        <f t="shared" si="40"/>
        <v>19.032912028969811</v>
      </c>
      <c r="AF248" s="51">
        <f t="shared" si="40"/>
        <v>18.991270084748059</v>
      </c>
      <c r="AG248" s="51">
        <f t="shared" si="40"/>
        <v>18.897600964163775</v>
      </c>
      <c r="AH248" s="51">
        <f t="shared" si="40"/>
        <v>18.56962307821761</v>
      </c>
      <c r="AI248" s="51">
        <f t="shared" si="40"/>
        <v>18.788893346245963</v>
      </c>
      <c r="AJ248" s="51">
        <f t="shared" si="40"/>
        <v>18.575036118469772</v>
      </c>
      <c r="AK248" s="51">
        <f t="shared" si="40"/>
        <v>18.371263164394502</v>
      </c>
      <c r="AL248" s="51">
        <f t="shared" si="40"/>
        <v>18.298784207829726</v>
      </c>
      <c r="AM248" s="51">
        <f t="shared" si="40"/>
        <v>18.271006011932542</v>
      </c>
      <c r="AN248" s="51">
        <f t="shared" si="40"/>
        <v>18.147237073650786</v>
      </c>
      <c r="AO248" s="51">
        <f t="shared" si="40"/>
        <v>18.110205301763354</v>
      </c>
      <c r="AP248" s="51">
        <f t="shared" si="40"/>
        <v>18.087768403278716</v>
      </c>
      <c r="AQ248" s="51">
        <f t="shared" si="40"/>
        <v>17.966795735426494</v>
      </c>
      <c r="AR248" s="51">
        <f t="shared" si="40"/>
        <v>17.823054858049773</v>
      </c>
    </row>
    <row r="249" spans="1:44">
      <c r="A249" s="12"/>
      <c r="B249" s="12"/>
      <c r="C249" t="s">
        <v>235</v>
      </c>
      <c r="D249" s="29"/>
      <c r="E249" s="34" t="s">
        <v>117</v>
      </c>
      <c r="F249" s="51">
        <f>SUM(F236:F237)</f>
        <v>27.767513059252344</v>
      </c>
      <c r="G249" s="51">
        <f t="shared" ref="G249:AR249" si="41">SUM(G236:G237)</f>
        <v>28.489580775557943</v>
      </c>
      <c r="H249" s="51">
        <f t="shared" si="41"/>
        <v>29.801912579019543</v>
      </c>
      <c r="I249" s="51">
        <f t="shared" si="41"/>
        <v>31.942675303119675</v>
      </c>
      <c r="J249" s="51">
        <f t="shared" si="41"/>
        <v>32.396277171617932</v>
      </c>
      <c r="K249" s="51">
        <f t="shared" si="41"/>
        <v>31.502597378325667</v>
      </c>
      <c r="L249" s="51">
        <f t="shared" si="41"/>
        <v>30.639898420141513</v>
      </c>
      <c r="M249" s="51">
        <f t="shared" si="41"/>
        <v>29.712699296360306</v>
      </c>
      <c r="N249" s="51">
        <f t="shared" si="41"/>
        <v>29.755654375123768</v>
      </c>
      <c r="O249" s="51">
        <f t="shared" si="41"/>
        <v>29.563720126315022</v>
      </c>
      <c r="P249" s="51">
        <f t="shared" si="41"/>
        <v>27.803863627049981</v>
      </c>
      <c r="Q249" s="51">
        <f t="shared" si="41"/>
        <v>20.600396142769423</v>
      </c>
      <c r="R249" s="51">
        <f t="shared" si="41"/>
        <v>19.597592642528188</v>
      </c>
      <c r="S249" s="51">
        <f t="shared" si="41"/>
        <v>15.683064076983666</v>
      </c>
      <c r="T249" s="51">
        <f t="shared" si="41"/>
        <v>10.39014423992592</v>
      </c>
      <c r="U249" s="51">
        <f t="shared" si="41"/>
        <v>5.1509768470060173</v>
      </c>
      <c r="V249" s="51">
        <f t="shared" si="41"/>
        <v>3.512325120771421</v>
      </c>
      <c r="W249" s="51">
        <f t="shared" si="41"/>
        <v>2.1990411748134395</v>
      </c>
      <c r="X249" s="51">
        <f t="shared" si="41"/>
        <v>2.7823270103501825</v>
      </c>
      <c r="Y249" s="51">
        <f t="shared" si="41"/>
        <v>0.71569222323879567</v>
      </c>
      <c r="Z249" s="51">
        <f t="shared" si="41"/>
        <v>0.56572424386458819</v>
      </c>
      <c r="AA249" s="51">
        <f t="shared" si="41"/>
        <v>2.8682692873343743</v>
      </c>
      <c r="AB249" s="51">
        <f t="shared" si="41"/>
        <v>0.77028565731231569</v>
      </c>
      <c r="AC249" s="51">
        <f t="shared" si="41"/>
        <v>0.82171213302864032</v>
      </c>
      <c r="AD249" s="51">
        <f t="shared" si="41"/>
        <v>2.7511617288800001</v>
      </c>
      <c r="AE249" s="51">
        <f t="shared" si="41"/>
        <v>1.0512254607505518</v>
      </c>
      <c r="AF249" s="51">
        <f t="shared" si="41"/>
        <v>2.7046187544671243</v>
      </c>
      <c r="AG249" s="51">
        <f t="shared" si="41"/>
        <v>0.75407870419199341</v>
      </c>
      <c r="AH249" s="51">
        <f t="shared" si="41"/>
        <v>0.71030904453872246</v>
      </c>
      <c r="AI249" s="51">
        <f t="shared" si="41"/>
        <v>0.15764827546402335</v>
      </c>
      <c r="AJ249" s="51">
        <f t="shared" si="41"/>
        <v>1.0172280585912745</v>
      </c>
      <c r="AK249" s="51">
        <f t="shared" si="41"/>
        <v>0.30465703154822843</v>
      </c>
      <c r="AL249" s="51">
        <f t="shared" si="41"/>
        <v>0.27728711415750235</v>
      </c>
      <c r="AM249" s="51">
        <f t="shared" si="41"/>
        <v>0.41942699241525261</v>
      </c>
      <c r="AN249" s="51">
        <f t="shared" si="41"/>
        <v>0.32865808852584244</v>
      </c>
      <c r="AO249" s="51">
        <f t="shared" si="41"/>
        <v>0.36846418901485584</v>
      </c>
      <c r="AP249" s="51">
        <f t="shared" si="41"/>
        <v>0.40590108428043764</v>
      </c>
      <c r="AQ249" s="51">
        <f t="shared" si="41"/>
        <v>0.35008256809285887</v>
      </c>
      <c r="AR249" s="51">
        <f t="shared" si="41"/>
        <v>0.43095814772757829</v>
      </c>
    </row>
    <row r="250" spans="1:44">
      <c r="A250" s="12"/>
      <c r="B250" s="12"/>
      <c r="C250" t="s">
        <v>119</v>
      </c>
      <c r="D250" s="29"/>
      <c r="E250" s="34" t="s">
        <v>117</v>
      </c>
      <c r="F250" s="51">
        <f>F240</f>
        <v>2.3728087241674602</v>
      </c>
      <c r="G250" s="51">
        <f t="shared" ref="G250:AR250" si="42">G240</f>
        <v>2.0599115516767927</v>
      </c>
      <c r="H250" s="51">
        <f t="shared" si="42"/>
        <v>1.5857038939448511</v>
      </c>
      <c r="I250" s="51">
        <f t="shared" si="42"/>
        <v>1.0624254569642744</v>
      </c>
      <c r="J250" s="51">
        <f t="shared" si="42"/>
        <v>0.83910275499719289</v>
      </c>
      <c r="K250" s="51">
        <f t="shared" si="42"/>
        <v>1.0042707207188326</v>
      </c>
      <c r="L250" s="51">
        <f t="shared" si="42"/>
        <v>1.1786460119936673</v>
      </c>
      <c r="M250" s="51">
        <f t="shared" si="42"/>
        <v>1.4417201095759096</v>
      </c>
      <c r="N250" s="51">
        <f t="shared" si="42"/>
        <v>1.6033146839053396</v>
      </c>
      <c r="O250" s="51">
        <f t="shared" si="42"/>
        <v>1.9065856190345458</v>
      </c>
      <c r="P250" s="51">
        <f t="shared" si="42"/>
        <v>2.3669112109526869</v>
      </c>
      <c r="Q250" s="51">
        <f t="shared" si="42"/>
        <v>2.8090365877967343</v>
      </c>
      <c r="R250" s="51">
        <f t="shared" si="42"/>
        <v>3.3086551882291211</v>
      </c>
      <c r="S250" s="51">
        <f t="shared" si="42"/>
        <v>3.8727752427745852</v>
      </c>
      <c r="T250" s="51">
        <f t="shared" si="42"/>
        <v>4.4587852491448352</v>
      </c>
      <c r="U250" s="51">
        <f t="shared" si="42"/>
        <v>5.0731459696708248</v>
      </c>
      <c r="V250" s="51">
        <f t="shared" si="42"/>
        <v>5.7261593726226039</v>
      </c>
      <c r="W250" s="51">
        <f t="shared" si="42"/>
        <v>6.4157483418834698</v>
      </c>
      <c r="X250" s="51">
        <f t="shared" si="42"/>
        <v>6.8628932132185394</v>
      </c>
      <c r="Y250" s="51">
        <f t="shared" si="42"/>
        <v>7.2443496098827529</v>
      </c>
      <c r="Z250" s="51">
        <f t="shared" si="42"/>
        <v>7.6214998656597031</v>
      </c>
      <c r="AA250" s="51">
        <f t="shared" si="42"/>
        <v>7.9760915685568143</v>
      </c>
      <c r="AB250" s="51">
        <f t="shared" si="42"/>
        <v>8.1795946992286108</v>
      </c>
      <c r="AC250" s="51">
        <f t="shared" si="42"/>
        <v>8.3957180980523756</v>
      </c>
      <c r="AD250" s="51">
        <f t="shared" si="42"/>
        <v>8.6211287991856036</v>
      </c>
      <c r="AE250" s="51">
        <f t="shared" si="42"/>
        <v>8.8064862041321117</v>
      </c>
      <c r="AF250" s="51">
        <f t="shared" si="42"/>
        <v>8.9121501657181117</v>
      </c>
      <c r="AG250" s="51">
        <f t="shared" si="42"/>
        <v>9.0115533115155415</v>
      </c>
      <c r="AH250" s="51">
        <f t="shared" si="42"/>
        <v>9.07629993417512</v>
      </c>
      <c r="AI250" s="51">
        <f t="shared" si="42"/>
        <v>9.646196874789716</v>
      </c>
      <c r="AJ250" s="51">
        <f t="shared" si="42"/>
        <v>9.5914855036474638</v>
      </c>
      <c r="AK250" s="51">
        <f t="shared" si="42"/>
        <v>9.5056019993173777</v>
      </c>
      <c r="AL250" s="51">
        <f t="shared" si="42"/>
        <v>9.5245358282199089</v>
      </c>
      <c r="AM250" s="51">
        <f t="shared" si="42"/>
        <v>9.6137869139326018</v>
      </c>
      <c r="AN250" s="51">
        <f t="shared" si="42"/>
        <v>9.7093831357017759</v>
      </c>
      <c r="AO250" s="51">
        <f t="shared" si="42"/>
        <v>9.823683010475067</v>
      </c>
      <c r="AP250" s="51">
        <f t="shared" si="42"/>
        <v>9.8986644521564173</v>
      </c>
      <c r="AQ250" s="51">
        <f t="shared" si="42"/>
        <v>9.8496477038826935</v>
      </c>
      <c r="AR250" s="51">
        <f t="shared" si="42"/>
        <v>9.7638919399572526</v>
      </c>
    </row>
    <row r="251" spans="1:44">
      <c r="A251" s="12"/>
      <c r="B251" s="12"/>
      <c r="C251" t="s">
        <v>236</v>
      </c>
      <c r="D251" s="29"/>
      <c r="E251" s="34" t="s">
        <v>117</v>
      </c>
      <c r="F251" s="51">
        <v>7.75</v>
      </c>
      <c r="G251" s="51">
        <v>7.75</v>
      </c>
      <c r="H251" s="51">
        <v>7.75</v>
      </c>
      <c r="I251" s="51">
        <v>7.75</v>
      </c>
      <c r="J251" s="51">
        <v>7.75</v>
      </c>
      <c r="K251" s="51">
        <v>7.75</v>
      </c>
      <c r="L251" s="51">
        <v>7.75</v>
      </c>
      <c r="M251" s="51">
        <v>7.75</v>
      </c>
      <c r="N251" s="51">
        <v>7.75</v>
      </c>
      <c r="O251" s="51">
        <v>7.75</v>
      </c>
      <c r="P251" s="51">
        <v>7.75</v>
      </c>
      <c r="Q251" s="51">
        <v>7.75</v>
      </c>
      <c r="R251" s="51">
        <v>7.75</v>
      </c>
      <c r="S251" s="51">
        <v>7.75</v>
      </c>
      <c r="T251" s="51">
        <v>7.75</v>
      </c>
      <c r="U251" s="51">
        <v>7.75</v>
      </c>
      <c r="V251" s="51">
        <v>7.75</v>
      </c>
      <c r="W251" s="51">
        <v>7.75</v>
      </c>
      <c r="X251" s="51">
        <v>7.75</v>
      </c>
      <c r="Y251" s="51">
        <v>7.75</v>
      </c>
      <c r="Z251" s="51">
        <v>7.75</v>
      </c>
      <c r="AA251" s="51">
        <v>7.75</v>
      </c>
      <c r="AB251" s="51">
        <v>7.75</v>
      </c>
      <c r="AC251" s="51">
        <v>7.75</v>
      </c>
      <c r="AD251" s="51">
        <v>7.75</v>
      </c>
      <c r="AE251" s="51">
        <v>7.75</v>
      </c>
      <c r="AF251" s="51">
        <v>7.75</v>
      </c>
      <c r="AG251" s="51">
        <v>7.75</v>
      </c>
      <c r="AH251" s="51">
        <v>7.75</v>
      </c>
      <c r="AI251" s="51">
        <v>7.75</v>
      </c>
      <c r="AJ251" s="51">
        <v>7.75</v>
      </c>
      <c r="AK251" s="51">
        <v>7.75</v>
      </c>
      <c r="AL251" s="51">
        <v>7.75</v>
      </c>
      <c r="AM251" s="51">
        <v>7.75</v>
      </c>
      <c r="AN251" s="51">
        <v>7.75</v>
      </c>
      <c r="AO251" s="51">
        <v>7.75</v>
      </c>
      <c r="AP251" s="51">
        <v>7.75</v>
      </c>
      <c r="AQ251" s="51">
        <v>7.75</v>
      </c>
      <c r="AR251" s="51">
        <v>7.75</v>
      </c>
    </row>
    <row r="252" spans="1:44">
      <c r="A252" s="12"/>
      <c r="B252" s="12"/>
      <c r="C252" t="s">
        <v>237</v>
      </c>
      <c r="D252" s="29"/>
      <c r="E252" s="34" t="s">
        <v>117</v>
      </c>
      <c r="F252" s="51" cm="1">
        <f t="array" ref="F252">SUM(F245:F251*0.19)</f>
        <v>22.286038303983659</v>
      </c>
      <c r="G252" s="51" cm="1">
        <f t="array" ref="G252">SUM(G245:G251*0.19)</f>
        <v>21.060864263572096</v>
      </c>
      <c r="H252" s="51" cm="1">
        <f t="array" ref="H252">SUM(H245:H251*0.19)</f>
        <v>19.398188258062518</v>
      </c>
      <c r="I252" s="51" cm="1">
        <f t="array" ref="I252">SUM(I245:I251*0.19)</f>
        <v>18.735513811949787</v>
      </c>
      <c r="J252" s="51" cm="1">
        <f t="array" ref="J252">SUM(J245:J251*0.19)</f>
        <v>17.800791076355011</v>
      </c>
      <c r="K252" s="51" cm="1">
        <f t="array" ref="K252">SUM(K245:K251*0.19)</f>
        <v>17.785459815511498</v>
      </c>
      <c r="L252" s="51" cm="1">
        <f t="array" ref="L252">SUM(L245:L251*0.19)</f>
        <v>17.668052328667585</v>
      </c>
      <c r="M252" s="51" cm="1">
        <f t="array" ref="M252">SUM(M245:M251*0.19)</f>
        <v>17.551644926830775</v>
      </c>
      <c r="N252" s="51" cm="1">
        <f t="array" ref="N252">SUM(N245:N251*0.19)</f>
        <v>17.550547952703518</v>
      </c>
      <c r="O252" s="51" cm="1">
        <f t="array" ref="O252">SUM(O245:O251*0.19)</f>
        <v>18.254268586832413</v>
      </c>
      <c r="P252" s="51" cm="1">
        <f t="array" ref="P252">SUM(P245:P251*0.19)</f>
        <v>18.51877231232767</v>
      </c>
      <c r="Q252" s="51" cm="1">
        <f t="array" ref="Q252">SUM(Q245:Q251*0.19)</f>
        <v>16.602591942538183</v>
      </c>
      <c r="R252" s="51" cm="1">
        <f t="array" ref="R252">SUM(R245:R251*0.19)</f>
        <v>16.722210720773909</v>
      </c>
      <c r="S252" s="51" cm="1">
        <f t="array" ref="S252">SUM(S245:S251*0.19)</f>
        <v>17.447608721292347</v>
      </c>
      <c r="T252" s="51" cm="1">
        <f t="array" ref="T252">SUM(T245:T251*0.19)</f>
        <v>16.946097278574243</v>
      </c>
      <c r="U252" s="51" cm="1">
        <f t="array" ref="U252">SUM(U245:U251*0.19)</f>
        <v>15.827902525706087</v>
      </c>
      <c r="V252" s="51" cm="1">
        <f t="array" ref="V252">SUM(V245:V251*0.19)</f>
        <v>17.091031110195846</v>
      </c>
      <c r="W252" s="51" cm="1">
        <f t="array" ref="W252">SUM(W245:W251*0.19)</f>
        <v>17.890242713635299</v>
      </c>
      <c r="X252" s="51" cm="1">
        <f t="array" ref="X252">SUM(X245:X251*0.19)</f>
        <v>18.254288625643323</v>
      </c>
      <c r="Y252" s="51" cm="1">
        <f t="array" ref="Y252">SUM(Y245:Y251*0.19)</f>
        <v>18.372921806861385</v>
      </c>
      <c r="Z252" s="51" cm="1">
        <f t="array" ref="Z252">SUM(Z245:Z251*0.19)</f>
        <v>18.659143193299769</v>
      </c>
      <c r="AA252" s="51" cm="1">
        <f t="array" ref="AA252">SUM(AA245:AA251*0.19)</f>
        <v>19.255898812700192</v>
      </c>
      <c r="AB252" s="51" cm="1">
        <f t="array" ref="AB252">SUM(AB245:AB251*0.19)</f>
        <v>17.785873775120297</v>
      </c>
      <c r="AC252" s="51" cm="1">
        <f t="array" ref="AC252">SUM(AC245:AC251*0.19)</f>
        <v>18.044091024120913</v>
      </c>
      <c r="AD252" s="51" cm="1">
        <f t="array" ref="AD252">SUM(AD245:AD251*0.19)</f>
        <v>18.349942367051369</v>
      </c>
      <c r="AE252" s="51" cm="1">
        <f t="array" ref="AE252">SUM(AE245:AE251*0.19)</f>
        <v>18.029630015575766</v>
      </c>
      <c r="AF252" s="51" cm="1">
        <f t="array" ref="AF252">SUM(AF245:AF251*0.19)</f>
        <v>17.974305455312418</v>
      </c>
      <c r="AG252" s="51" cm="1">
        <f t="array" ref="AG252">SUM(AG245:AG251*0.19)</f>
        <v>17.414540326601781</v>
      </c>
      <c r="AH252" s="51" cm="1">
        <f t="array" ref="AH252">SUM(AH245:AH251*0.19)</f>
        <v>17.269802024772115</v>
      </c>
      <c r="AI252" s="51" cm="1">
        <f t="array" ref="AI252">SUM(AI245:AI251*0.19)</f>
        <v>21.234985170635653</v>
      </c>
      <c r="AJ252" s="51" cm="1">
        <f t="array" ref="AJ252">SUM(AJ245:AJ251*0.19)</f>
        <v>21.304900713558084</v>
      </c>
      <c r="AK252" s="51" cm="1">
        <f t="array" ref="AK252">SUM(AK245:AK251*0.19)</f>
        <v>21.666984251685996</v>
      </c>
      <c r="AL252" s="51" cm="1">
        <f t="array" ref="AL252">SUM(AL245:AL251*0.19)</f>
        <v>21.712710902150125</v>
      </c>
      <c r="AM252" s="51" cm="1">
        <f t="array" ref="AM252">SUM(AM245:AM251*0.19)</f>
        <v>21.910793126236126</v>
      </c>
      <c r="AN252" s="51" cm="1">
        <f t="array" ref="AN252">SUM(AN245:AN251*0.19)</f>
        <v>22.073956588757756</v>
      </c>
      <c r="AO252" s="51" cm="1">
        <f t="array" ref="AO252">SUM(AO245:AO251*0.19)</f>
        <v>21.800259659313195</v>
      </c>
      <c r="AP252" s="51" cm="1">
        <f t="array" ref="AP252">SUM(AP245:AP251*0.19)</f>
        <v>21.486708214847596</v>
      </c>
      <c r="AQ252" s="51" cm="1">
        <f t="array" ref="AQ252">SUM(AQ245:AQ251*0.19)</f>
        <v>21.302478381649415</v>
      </c>
      <c r="AR252" s="51" cm="1">
        <f t="array" ref="AR252">SUM(AR245:AR251*0.19)</f>
        <v>20.78149184682324</v>
      </c>
    </row>
    <row r="253" spans="1:44">
      <c r="A253" s="12"/>
      <c r="B253" s="12"/>
      <c r="C253" t="s">
        <v>238</v>
      </c>
      <c r="D253" s="29"/>
      <c r="E253" s="34" t="s">
        <v>117</v>
      </c>
      <c r="F253" s="51">
        <f>(SUM(F245:F252)*0.05)</f>
        <v>6.9790488373001471</v>
      </c>
      <c r="G253" s="51">
        <f t="shared" ref="G253:AR253" si="43">(SUM(G245:G252)*0.05)</f>
        <v>6.5953759141186303</v>
      </c>
      <c r="H253" s="51">
        <f t="shared" si="43"/>
        <v>6.0746957966037902</v>
      </c>
      <c r="I253" s="51">
        <f t="shared" si="43"/>
        <v>5.8671740621632233</v>
      </c>
      <c r="J253" s="51">
        <f t="shared" si="43"/>
        <v>5.5744582581217017</v>
      </c>
      <c r="K253" s="51">
        <f t="shared" si="43"/>
        <v>5.5696571527522849</v>
      </c>
      <c r="L253" s="51">
        <f t="shared" si="43"/>
        <v>5.5328900713459008</v>
      </c>
      <c r="M253" s="51">
        <f t="shared" si="43"/>
        <v>5.4964361744549013</v>
      </c>
      <c r="N253" s="51">
        <f t="shared" si="43"/>
        <v>5.4960926483466288</v>
      </c>
      <c r="O253" s="51">
        <f t="shared" si="43"/>
        <v>5.7164683206133082</v>
      </c>
      <c r="P253" s="51">
        <f t="shared" si="43"/>
        <v>5.799299750439455</v>
      </c>
      <c r="Q253" s="51">
        <f t="shared" si="43"/>
        <v>5.1992327399001157</v>
      </c>
      <c r="R253" s="51">
        <f t="shared" si="43"/>
        <v>5.2366923046634088</v>
      </c>
      <c r="S253" s="51">
        <f t="shared" si="43"/>
        <v>5.4638564153520779</v>
      </c>
      <c r="T253" s="51">
        <f t="shared" si="43"/>
        <v>5.3068041477640397</v>
      </c>
      <c r="U253" s="51">
        <f t="shared" si="43"/>
        <v>4.9566326330500647</v>
      </c>
      <c r="V253" s="51">
        <f t="shared" si="43"/>
        <v>5.352191321350805</v>
      </c>
      <c r="W253" s="51">
        <f t="shared" si="43"/>
        <v>5.6024707445331607</v>
      </c>
      <c r="X253" s="51">
        <f t="shared" si="43"/>
        <v>5.7164745959251464</v>
      </c>
      <c r="Y253" s="51">
        <f t="shared" si="43"/>
        <v>5.7536255132013281</v>
      </c>
      <c r="Z253" s="51">
        <f t="shared" si="43"/>
        <v>5.8432580000070331</v>
      </c>
      <c r="AA253" s="51">
        <f t="shared" si="43"/>
        <v>6.0301367334508491</v>
      </c>
      <c r="AB253" s="51">
        <f t="shared" si="43"/>
        <v>5.5697867874718829</v>
      </c>
      <c r="AC253" s="51">
        <f t="shared" si="43"/>
        <v>5.6506495575536544</v>
      </c>
      <c r="AD253" s="51">
        <f t="shared" si="43"/>
        <v>5.7464293202081924</v>
      </c>
      <c r="AE253" s="51">
        <f t="shared" si="43"/>
        <v>5.6461209785618856</v>
      </c>
      <c r="AF253" s="51">
        <f t="shared" si="43"/>
        <v>5.6287956557425725</v>
      </c>
      <c r="AG253" s="51">
        <f t="shared" si="43"/>
        <v>5.4535007864884539</v>
      </c>
      <c r="AH253" s="51">
        <f t="shared" si="43"/>
        <v>5.4081748445996896</v>
      </c>
      <c r="AI253" s="51">
        <f t="shared" si="43"/>
        <v>6.6499032508043259</v>
      </c>
      <c r="AJ253" s="51">
        <f t="shared" si="43"/>
        <v>6.6717978550352957</v>
      </c>
      <c r="AK253" s="51">
        <f t="shared" si="43"/>
        <v>6.7851871735543003</v>
      </c>
      <c r="AL253" s="51">
        <f t="shared" si="43"/>
        <v>6.7995068351470129</v>
      </c>
      <c r="AM253" s="51">
        <f t="shared" si="43"/>
        <v>6.8615378474265754</v>
      </c>
      <c r="AN253" s="51">
        <f t="shared" si="43"/>
        <v>6.9126337738478227</v>
      </c>
      <c r="AO253" s="51">
        <f t="shared" si="43"/>
        <v>6.8269234196270263</v>
      </c>
      <c r="AP253" s="51">
        <f t="shared" si="43"/>
        <v>6.7287323093864844</v>
      </c>
      <c r="AQ253" s="51">
        <f t="shared" si="43"/>
        <v>6.6710392826744229</v>
      </c>
      <c r="AR253" s="51">
        <f t="shared" si="43"/>
        <v>6.5078882362420138</v>
      </c>
    </row>
    <row r="254" spans="1:44">
      <c r="A254" s="12"/>
      <c r="B254" s="12"/>
      <c r="C254" t="s">
        <v>227</v>
      </c>
      <c r="D254" s="29"/>
      <c r="E254" s="34" t="s">
        <v>117</v>
      </c>
      <c r="F254" s="39">
        <f>SUM(F245:F253)</f>
        <v>146.56002558330309</v>
      </c>
      <c r="G254" s="39">
        <f t="shared" ref="G254:AR254" si="44">SUM(G245:G253)</f>
        <v>138.50289419649121</v>
      </c>
      <c r="H254" s="39">
        <f t="shared" si="44"/>
        <v>127.56861172867958</v>
      </c>
      <c r="I254" s="39">
        <f t="shared" si="44"/>
        <v>123.21065530542769</v>
      </c>
      <c r="J254" s="39">
        <f t="shared" si="44"/>
        <v>117.06362342055573</v>
      </c>
      <c r="K254" s="39">
        <f t="shared" si="44"/>
        <v>116.96280020779798</v>
      </c>
      <c r="L254" s="39">
        <f t="shared" si="44"/>
        <v>116.19069149826392</v>
      </c>
      <c r="M254" s="39">
        <f t="shared" si="44"/>
        <v>115.42515966355292</v>
      </c>
      <c r="N254" s="39">
        <f t="shared" si="44"/>
        <v>115.41794561527919</v>
      </c>
      <c r="O254" s="39">
        <f t="shared" si="44"/>
        <v>120.04583473287946</v>
      </c>
      <c r="P254" s="39">
        <f t="shared" si="44"/>
        <v>121.78529475922855</v>
      </c>
      <c r="Q254" s="39">
        <f t="shared" si="44"/>
        <v>109.18388753790242</v>
      </c>
      <c r="R254" s="39">
        <f t="shared" si="44"/>
        <v>109.97053839793158</v>
      </c>
      <c r="S254" s="39">
        <f t="shared" si="44"/>
        <v>114.74098472239363</v>
      </c>
      <c r="T254" s="39">
        <f t="shared" si="44"/>
        <v>111.44288710304482</v>
      </c>
      <c r="U254" s="39">
        <f t="shared" si="44"/>
        <v>104.08928529405135</v>
      </c>
      <c r="V254" s="39">
        <f t="shared" si="44"/>
        <v>112.39601774836689</v>
      </c>
      <c r="W254" s="39">
        <f t="shared" si="44"/>
        <v>117.65188563519636</v>
      </c>
      <c r="X254" s="39">
        <f t="shared" si="44"/>
        <v>120.04596651442807</v>
      </c>
      <c r="Y254" s="39">
        <f t="shared" si="44"/>
        <v>120.82613577722789</v>
      </c>
      <c r="Z254" s="39">
        <f t="shared" si="44"/>
        <v>122.70841800014767</v>
      </c>
      <c r="AA254" s="39">
        <f t="shared" si="44"/>
        <v>126.63287140246783</v>
      </c>
      <c r="AB254" s="39">
        <f t="shared" si="44"/>
        <v>116.96552253690953</v>
      </c>
      <c r="AC254" s="39">
        <f t="shared" si="44"/>
        <v>118.66364070862673</v>
      </c>
      <c r="AD254" s="39">
        <f t="shared" si="44"/>
        <v>120.67501572437203</v>
      </c>
      <c r="AE254" s="39">
        <f t="shared" si="44"/>
        <v>118.56854054979958</v>
      </c>
      <c r="AF254" s="39">
        <f t="shared" si="44"/>
        <v>118.20470877059402</v>
      </c>
      <c r="AG254" s="39">
        <f t="shared" si="44"/>
        <v>114.52351651625752</v>
      </c>
      <c r="AH254" s="39">
        <f t="shared" si="44"/>
        <v>113.57167173659347</v>
      </c>
      <c r="AI254" s="39">
        <f t="shared" si="44"/>
        <v>139.64796826689084</v>
      </c>
      <c r="AJ254" s="39">
        <f t="shared" si="44"/>
        <v>140.1077549557412</v>
      </c>
      <c r="AK254" s="39">
        <f t="shared" si="44"/>
        <v>142.48893064464031</v>
      </c>
      <c r="AL254" s="39">
        <f t="shared" si="44"/>
        <v>142.78964353808726</v>
      </c>
      <c r="AM254" s="39">
        <f t="shared" si="44"/>
        <v>144.09229479595808</v>
      </c>
      <c r="AN254" s="39">
        <f t="shared" si="44"/>
        <v>145.16530925080428</v>
      </c>
      <c r="AO254" s="39">
        <f t="shared" si="44"/>
        <v>143.36539181216756</v>
      </c>
      <c r="AP254" s="39">
        <f t="shared" si="44"/>
        <v>141.30337849711617</v>
      </c>
      <c r="AQ254" s="39">
        <f t="shared" si="44"/>
        <v>140.09182493616288</v>
      </c>
      <c r="AR254" s="39">
        <f t="shared" si="44"/>
        <v>136.66565296108229</v>
      </c>
    </row>
    <row r="255" spans="1:44">
      <c r="A255" s="12"/>
      <c r="B255" s="12"/>
      <c r="C255" s="8"/>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c r="AH255" s="8"/>
    </row>
    <row r="256" spans="1:44">
      <c r="A256" s="30" t="s">
        <v>75</v>
      </c>
      <c r="B256" s="30"/>
      <c r="C256" s="30"/>
      <c r="D256" s="30"/>
      <c r="E256" s="30"/>
      <c r="F256" s="30"/>
      <c r="G256" s="30"/>
      <c r="H256" s="30"/>
      <c r="I256" s="30"/>
      <c r="J256" s="30"/>
      <c r="K256" s="30"/>
      <c r="L256" s="30"/>
      <c r="M256" s="30"/>
      <c r="N256" s="30"/>
      <c r="O256" s="30"/>
      <c r="P256" s="30"/>
      <c r="Q256" s="30"/>
      <c r="R256" s="30"/>
      <c r="S256" s="30"/>
      <c r="T256" s="30"/>
      <c r="U256" s="30"/>
      <c r="V256" s="30"/>
      <c r="W256" s="30"/>
      <c r="X256" s="30"/>
      <c r="Y256" s="30"/>
      <c r="Z256" s="30"/>
      <c r="AA256" s="30"/>
      <c r="AB256" s="30"/>
      <c r="AC256" s="30"/>
      <c r="AD256" s="30"/>
      <c r="AE256" s="30"/>
      <c r="AF256" s="30"/>
      <c r="AG256" s="30"/>
      <c r="AH256" s="30"/>
      <c r="AI256" s="30"/>
      <c r="AJ256" s="30"/>
      <c r="AK256" s="30"/>
      <c r="AL256" s="30"/>
      <c r="AM256" s="30"/>
      <c r="AN256" s="30"/>
      <c r="AO256" s="30"/>
      <c r="AP256" s="30"/>
      <c r="AQ256" s="30"/>
      <c r="AR256" s="30"/>
    </row>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63D8FC-0D60-41DD-A3FC-ED4674841048}">
  <sheetPr codeName="Sheet8"/>
  <dimension ref="A1:I31"/>
  <sheetViews>
    <sheetView showGridLines="0" zoomScale="70" zoomScaleNormal="70" workbookViewId="0"/>
  </sheetViews>
  <sheetFormatPr defaultRowHeight="14.45"/>
  <cols>
    <col min="1" max="2" width="2.5703125" customWidth="1"/>
    <col min="3" max="3" width="4" customWidth="1"/>
    <col min="4" max="4" width="20.5703125" customWidth="1"/>
    <col min="5" max="5" width="23.42578125" customWidth="1"/>
    <col min="6" max="6" width="26.28515625" customWidth="1"/>
    <col min="7" max="7" width="33.42578125" customWidth="1"/>
    <col min="8" max="9" width="2.5703125" customWidth="1"/>
  </cols>
  <sheetData>
    <row r="1" spans="1:9" ht="18.600000000000001" thickBot="1">
      <c r="A1" s="44"/>
      <c r="B1" s="44"/>
      <c r="C1" s="44"/>
      <c r="D1" s="44"/>
      <c r="E1" s="44"/>
      <c r="F1" s="44"/>
      <c r="G1" s="44"/>
      <c r="H1" s="44"/>
      <c r="I1" s="44"/>
    </row>
    <row r="2" spans="1:9" ht="18">
      <c r="A2" s="1"/>
      <c r="B2" s="2"/>
      <c r="C2" s="3"/>
      <c r="D2" s="3"/>
      <c r="E2" s="3"/>
      <c r="F2" s="3"/>
      <c r="G2" s="3"/>
      <c r="H2" s="4"/>
      <c r="I2" s="1"/>
    </row>
    <row r="3" spans="1:9" ht="21.6">
      <c r="A3" s="1"/>
      <c r="B3" s="5"/>
      <c r="C3" s="6"/>
      <c r="D3" s="7"/>
      <c r="E3" s="7"/>
      <c r="F3" s="8"/>
      <c r="G3" s="8"/>
      <c r="H3" s="9"/>
      <c r="I3" s="1"/>
    </row>
    <row r="4" spans="1:9" ht="18">
      <c r="A4" s="1"/>
      <c r="B4" s="5"/>
      <c r="C4" s="45"/>
      <c r="D4" s="8"/>
      <c r="E4" s="8"/>
      <c r="F4" s="8"/>
      <c r="G4" s="8"/>
      <c r="H4" s="9"/>
      <c r="I4" s="1"/>
    </row>
    <row r="5" spans="1:9" ht="18">
      <c r="A5" s="1"/>
      <c r="B5" s="5"/>
      <c r="C5" s="12" t="s">
        <v>255</v>
      </c>
      <c r="D5" s="8"/>
      <c r="E5" s="8"/>
      <c r="F5" s="8"/>
      <c r="G5" s="8"/>
      <c r="H5" s="9"/>
      <c r="I5" s="1"/>
    </row>
    <row r="6" spans="1:9" ht="18">
      <c r="A6" s="1"/>
      <c r="B6" s="5"/>
      <c r="C6" s="8"/>
      <c r="D6" s="15" t="s">
        <v>256</v>
      </c>
      <c r="E6" s="15" t="s">
        <v>15</v>
      </c>
      <c r="F6" s="46"/>
      <c r="G6" s="46"/>
      <c r="H6" s="9"/>
      <c r="I6" s="1"/>
    </row>
    <row r="7" spans="1:9" ht="14.65" customHeight="1">
      <c r="A7" s="1"/>
      <c r="B7" s="5"/>
      <c r="C7" s="8"/>
      <c r="D7" s="18" t="s">
        <v>195</v>
      </c>
      <c r="E7" s="20" t="s">
        <v>257</v>
      </c>
      <c r="F7" s="47"/>
      <c r="G7" s="48"/>
      <c r="H7" s="9"/>
      <c r="I7" s="1"/>
    </row>
    <row r="8" spans="1:9" ht="14.65" customHeight="1">
      <c r="A8" s="1"/>
      <c r="B8" s="5"/>
      <c r="C8" s="8"/>
      <c r="D8" s="18" t="s">
        <v>258</v>
      </c>
      <c r="E8" s="20" t="s">
        <v>259</v>
      </c>
      <c r="F8" s="47"/>
      <c r="G8" s="48"/>
      <c r="H8" s="9"/>
      <c r="I8" s="1"/>
    </row>
    <row r="9" spans="1:9" ht="14.65" customHeight="1">
      <c r="A9" s="1"/>
      <c r="B9" s="5"/>
      <c r="C9" s="8"/>
      <c r="D9" s="18" t="s">
        <v>260</v>
      </c>
      <c r="E9" s="49" t="s">
        <v>261</v>
      </c>
      <c r="F9" s="47"/>
      <c r="G9" s="47"/>
      <c r="H9" s="9"/>
      <c r="I9" s="1"/>
    </row>
    <row r="10" spans="1:9" ht="14.65" customHeight="1">
      <c r="A10" s="1"/>
      <c r="B10" s="5"/>
      <c r="C10" s="8"/>
      <c r="D10" s="8" t="s">
        <v>262</v>
      </c>
      <c r="E10" s="20" t="s">
        <v>263</v>
      </c>
      <c r="F10" s="47"/>
      <c r="G10" s="47"/>
      <c r="H10" s="9"/>
      <c r="I10" s="1"/>
    </row>
    <row r="11" spans="1:9" ht="14.65" customHeight="1">
      <c r="A11" s="1"/>
      <c r="B11" s="5"/>
      <c r="C11" s="8"/>
      <c r="D11" s="18" t="s">
        <v>92</v>
      </c>
      <c r="E11" s="20" t="s">
        <v>264</v>
      </c>
      <c r="F11" s="47"/>
      <c r="G11" s="48"/>
      <c r="H11" s="9"/>
      <c r="I11" s="1"/>
    </row>
    <row r="12" spans="1:9" ht="14.65" customHeight="1">
      <c r="A12" s="1"/>
      <c r="B12" s="5"/>
      <c r="C12" s="8"/>
      <c r="D12" s="18" t="s">
        <v>265</v>
      </c>
      <c r="E12" s="17" t="s">
        <v>266</v>
      </c>
      <c r="F12" s="48"/>
      <c r="G12" s="47"/>
      <c r="H12" s="9"/>
      <c r="I12" s="1"/>
    </row>
    <row r="13" spans="1:9" ht="14.65" customHeight="1">
      <c r="A13" s="1"/>
      <c r="B13" s="5"/>
      <c r="C13" s="8"/>
      <c r="D13" s="18" t="s">
        <v>267</v>
      </c>
      <c r="E13" s="17" t="s">
        <v>268</v>
      </c>
      <c r="F13" s="48"/>
      <c r="G13" s="48"/>
      <c r="H13" s="9"/>
      <c r="I13" s="1"/>
    </row>
    <row r="14" spans="1:9" ht="14.65" customHeight="1">
      <c r="A14" s="1"/>
      <c r="B14" s="5"/>
      <c r="C14" s="8"/>
      <c r="D14" s="8" t="s">
        <v>269</v>
      </c>
      <c r="E14" s="18" t="s">
        <v>270</v>
      </c>
      <c r="F14" s="48"/>
      <c r="G14" s="47"/>
      <c r="H14" s="9"/>
      <c r="I14" s="1"/>
    </row>
    <row r="15" spans="1:9" ht="14.65" customHeight="1">
      <c r="A15" s="1"/>
      <c r="B15" s="5"/>
      <c r="C15" s="8"/>
      <c r="D15" s="18" t="s">
        <v>271</v>
      </c>
      <c r="E15" s="20" t="s">
        <v>272</v>
      </c>
      <c r="F15" s="47"/>
      <c r="G15" s="47"/>
      <c r="H15" s="9"/>
      <c r="I15" s="1"/>
    </row>
    <row r="16" spans="1:9" ht="14.65" customHeight="1">
      <c r="A16" s="1"/>
      <c r="B16" s="5"/>
      <c r="C16" s="8"/>
      <c r="D16" s="18" t="s">
        <v>96</v>
      </c>
      <c r="E16" s="17" t="s">
        <v>273</v>
      </c>
      <c r="F16" s="48"/>
      <c r="G16" s="48"/>
      <c r="H16" s="9"/>
      <c r="I16" s="1"/>
    </row>
    <row r="17" spans="1:9" ht="18">
      <c r="A17" s="1"/>
      <c r="B17" s="5"/>
      <c r="C17" s="8"/>
      <c r="D17" s="23"/>
      <c r="E17" s="23"/>
      <c r="F17" s="23"/>
      <c r="G17" s="23"/>
      <c r="H17" s="9"/>
      <c r="I17" s="1"/>
    </row>
    <row r="18" spans="1:9" ht="18">
      <c r="A18" s="1"/>
      <c r="B18" s="5"/>
      <c r="C18" s="12" t="s">
        <v>274</v>
      </c>
      <c r="D18" s="8"/>
      <c r="E18" s="8"/>
      <c r="F18" s="8"/>
      <c r="G18" s="8"/>
      <c r="H18" s="9"/>
      <c r="I18" s="1"/>
    </row>
    <row r="19" spans="1:9" ht="18">
      <c r="A19" s="1"/>
      <c r="B19" s="5"/>
      <c r="C19" s="8"/>
      <c r="D19" s="15" t="s">
        <v>256</v>
      </c>
      <c r="E19" s="15" t="s">
        <v>15</v>
      </c>
      <c r="F19" s="46"/>
      <c r="G19" s="46"/>
      <c r="H19" s="9"/>
      <c r="I19" s="1"/>
    </row>
    <row r="20" spans="1:9" ht="18">
      <c r="A20" s="1"/>
      <c r="B20" s="5"/>
      <c r="C20" s="8"/>
      <c r="D20" s="18" t="s">
        <v>275</v>
      </c>
      <c r="E20" s="49" t="s">
        <v>276</v>
      </c>
      <c r="F20" s="18"/>
      <c r="G20" s="18"/>
      <c r="H20" s="9"/>
      <c r="I20" s="1"/>
    </row>
    <row r="21" spans="1:9" ht="18">
      <c r="A21" s="1"/>
      <c r="B21" s="5"/>
      <c r="C21" s="8"/>
      <c r="D21" s="18" t="s">
        <v>277</v>
      </c>
      <c r="E21" s="49" t="s">
        <v>278</v>
      </c>
      <c r="F21" s="49"/>
      <c r="G21" s="49"/>
      <c r="H21" s="9"/>
      <c r="I21" s="1"/>
    </row>
    <row r="22" spans="1:9" ht="18">
      <c r="A22" s="1"/>
      <c r="B22" s="5"/>
      <c r="C22" s="8"/>
      <c r="D22" s="18" t="s">
        <v>279</v>
      </c>
      <c r="E22" s="49" t="s">
        <v>280</v>
      </c>
      <c r="F22" s="49"/>
      <c r="G22" s="49"/>
      <c r="H22" s="9"/>
      <c r="I22" s="1"/>
    </row>
    <row r="23" spans="1:9" ht="18">
      <c r="A23" s="1"/>
      <c r="B23" s="5"/>
      <c r="C23" s="8"/>
      <c r="D23" s="18" t="s">
        <v>115</v>
      </c>
      <c r="E23" s="49" t="s">
        <v>281</v>
      </c>
      <c r="F23" s="49"/>
      <c r="G23" s="49"/>
      <c r="H23" s="9"/>
      <c r="I23" s="1"/>
    </row>
    <row r="24" spans="1:9" ht="18">
      <c r="A24" s="1"/>
      <c r="B24" s="5"/>
      <c r="C24" s="8"/>
      <c r="D24" s="18" t="s">
        <v>282</v>
      </c>
      <c r="E24" s="18" t="s">
        <v>283</v>
      </c>
      <c r="F24" s="49"/>
      <c r="G24" s="49"/>
      <c r="H24" s="9"/>
      <c r="I24" s="1"/>
    </row>
    <row r="25" spans="1:9" ht="18">
      <c r="A25" s="1"/>
      <c r="B25" s="5"/>
      <c r="C25" s="8"/>
      <c r="D25" s="18" t="s">
        <v>284</v>
      </c>
      <c r="E25" s="18" t="s">
        <v>285</v>
      </c>
      <c r="F25" s="49"/>
      <c r="G25" s="49"/>
      <c r="H25" s="9"/>
      <c r="I25" s="1"/>
    </row>
    <row r="26" spans="1:9" ht="18">
      <c r="A26" s="1"/>
      <c r="B26" s="5"/>
      <c r="C26" s="8"/>
      <c r="D26" s="18" t="s">
        <v>286</v>
      </c>
      <c r="E26" s="18" t="s">
        <v>287</v>
      </c>
      <c r="F26" s="49"/>
      <c r="G26" s="49"/>
      <c r="H26" s="9"/>
      <c r="I26" s="1"/>
    </row>
    <row r="27" spans="1:9" ht="18">
      <c r="A27" s="1"/>
      <c r="B27" s="5"/>
      <c r="C27" s="8"/>
      <c r="D27" s="18" t="s">
        <v>288</v>
      </c>
      <c r="E27" s="18" t="s">
        <v>289</v>
      </c>
      <c r="F27" s="18"/>
      <c r="G27" s="18"/>
      <c r="H27" s="9"/>
      <c r="I27" s="1"/>
    </row>
    <row r="28" spans="1:9" ht="18">
      <c r="A28" s="1"/>
      <c r="B28" s="5"/>
      <c r="C28" s="8"/>
      <c r="D28" s="18" t="s">
        <v>290</v>
      </c>
      <c r="E28" s="18" t="s">
        <v>291</v>
      </c>
      <c r="F28" s="18"/>
      <c r="G28" s="18"/>
      <c r="H28" s="9"/>
      <c r="I28" s="1"/>
    </row>
    <row r="29" spans="1:9" ht="18">
      <c r="A29" s="1"/>
      <c r="B29" s="5"/>
      <c r="C29" s="8"/>
      <c r="D29" s="18" t="s">
        <v>292</v>
      </c>
      <c r="E29" s="81" t="s">
        <v>293</v>
      </c>
      <c r="F29" s="81"/>
      <c r="G29" s="81"/>
      <c r="H29" s="9"/>
      <c r="I29" s="1"/>
    </row>
    <row r="30" spans="1:9" ht="18.600000000000001" thickBot="1">
      <c r="A30" s="1"/>
      <c r="B30" s="26"/>
      <c r="C30" s="27"/>
      <c r="D30" s="27"/>
      <c r="E30" s="27"/>
      <c r="F30" s="27"/>
      <c r="G30" s="27"/>
      <c r="H30" s="28"/>
      <c r="I30" s="1"/>
    </row>
    <row r="31" spans="1:9" ht="18">
      <c r="A31" s="1"/>
      <c r="B31" s="1"/>
      <c r="C31" s="1"/>
      <c r="D31" s="1"/>
      <c r="E31" s="1"/>
      <c r="F31" s="1"/>
      <c r="G31" s="1"/>
      <c r="H31" s="1"/>
      <c r="I31" s="1"/>
    </row>
  </sheetData>
  <mergeCells count="1">
    <mergeCell ref="E29:G29"/>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BC883-11C4-4BBE-A64B-A9B46292976D}">
  <sheetPr codeName="Sheet7"/>
  <dimension ref="A1:BC49"/>
  <sheetViews>
    <sheetView showGridLines="0" zoomScale="70" zoomScaleNormal="70" workbookViewId="0">
      <pane xSplit="5" ySplit="5" topLeftCell="F6" activePane="bottomRight" state="frozen"/>
      <selection pane="bottomRight" activeCell="D39" sqref="D39"/>
      <selection pane="bottomLeft" activeCell="A6" sqref="A6"/>
      <selection pane="topRight" activeCell="F1" sqref="F1"/>
    </sheetView>
  </sheetViews>
  <sheetFormatPr defaultColWidth="8.7109375" defaultRowHeight="14.45"/>
  <cols>
    <col min="1" max="1" width="5.5703125" customWidth="1"/>
    <col min="2" max="2" width="29.5703125" customWidth="1"/>
    <col min="3" max="3" width="28.7109375" customWidth="1"/>
    <col min="4" max="4" width="6.5703125" customWidth="1"/>
    <col min="5" max="5" width="20.28515625" bestFit="1" customWidth="1"/>
    <col min="6" max="6" width="8.7109375" customWidth="1"/>
    <col min="7" max="7" width="9.5703125" customWidth="1"/>
    <col min="8" max="8" width="10.28515625" customWidth="1"/>
    <col min="9" max="9" width="11.7109375" customWidth="1"/>
    <col min="10" max="28" width="8.7109375" customWidth="1"/>
  </cols>
  <sheetData>
    <row r="1" spans="1:45">
      <c r="A1" s="12"/>
      <c r="B1" s="8"/>
      <c r="C1" s="12" t="s">
        <v>44</v>
      </c>
      <c r="D1" s="8" t="s">
        <v>45</v>
      </c>
      <c r="F1" s="8"/>
      <c r="G1" s="8"/>
      <c r="H1" s="8"/>
      <c r="I1" s="8"/>
      <c r="J1" s="8"/>
      <c r="K1" s="8"/>
      <c r="L1" s="8"/>
      <c r="M1" s="8"/>
      <c r="N1" s="8"/>
      <c r="O1" s="8"/>
      <c r="P1" s="8"/>
      <c r="Q1" s="8"/>
      <c r="R1" s="8"/>
      <c r="S1" s="8"/>
      <c r="T1" s="8"/>
      <c r="U1" s="8"/>
      <c r="V1" s="8"/>
      <c r="W1" s="8"/>
      <c r="X1" s="8"/>
      <c r="Y1" s="8"/>
      <c r="Z1" s="8"/>
    </row>
    <row r="2" spans="1:45">
      <c r="A2" s="12"/>
      <c r="B2" s="8"/>
      <c r="C2" s="12" t="s">
        <v>8</v>
      </c>
      <c r="D2" s="29" t="s">
        <v>46</v>
      </c>
      <c r="F2" s="8"/>
      <c r="G2" s="8"/>
      <c r="H2" s="8"/>
      <c r="I2" s="8"/>
      <c r="J2" s="8"/>
      <c r="K2" s="8"/>
      <c r="L2" s="8"/>
      <c r="M2" s="8"/>
      <c r="N2" s="8"/>
      <c r="O2" s="8"/>
      <c r="P2" s="8"/>
      <c r="Q2" s="8"/>
      <c r="R2" s="8"/>
      <c r="S2" s="8"/>
      <c r="T2" s="8"/>
      <c r="U2" s="8"/>
      <c r="V2" s="8"/>
      <c r="W2" s="8"/>
      <c r="X2" s="8"/>
      <c r="Y2" s="8"/>
      <c r="Z2" s="8"/>
    </row>
    <row r="3" spans="1:45">
      <c r="A3" s="12"/>
      <c r="B3" s="8"/>
      <c r="C3" s="12" t="s">
        <v>10</v>
      </c>
      <c r="D3" s="29" t="s">
        <v>47</v>
      </c>
      <c r="F3" s="8"/>
      <c r="G3" s="8"/>
      <c r="H3" s="8"/>
      <c r="I3" s="8"/>
      <c r="J3" s="8"/>
      <c r="K3" s="8"/>
      <c r="L3" s="8"/>
      <c r="M3" s="8"/>
      <c r="N3" s="8"/>
      <c r="O3" s="8"/>
      <c r="P3" s="8"/>
      <c r="Q3" s="8"/>
      <c r="R3" s="8"/>
      <c r="S3" s="8"/>
      <c r="T3" s="8"/>
      <c r="U3" s="8"/>
      <c r="V3" s="8"/>
      <c r="W3" s="8"/>
      <c r="X3" s="8"/>
      <c r="Y3" s="8"/>
      <c r="Z3" s="8"/>
    </row>
    <row r="4" spans="1:45">
      <c r="A4" s="8"/>
      <c r="B4" s="8"/>
      <c r="C4" s="12" t="s">
        <v>48</v>
      </c>
      <c r="D4" s="29" t="s">
        <v>49</v>
      </c>
      <c r="F4" s="8"/>
      <c r="G4" s="8"/>
      <c r="H4" s="8"/>
      <c r="I4" s="8"/>
      <c r="J4" s="8"/>
      <c r="K4" s="8"/>
      <c r="L4" s="8"/>
      <c r="M4" s="8"/>
      <c r="N4" s="8"/>
      <c r="O4" s="8"/>
      <c r="P4" s="8"/>
      <c r="Q4" s="8"/>
      <c r="R4" s="8"/>
      <c r="S4" s="8"/>
      <c r="T4" s="8"/>
      <c r="U4" s="8"/>
      <c r="V4" s="8"/>
      <c r="W4" s="8"/>
      <c r="X4" s="8"/>
      <c r="Y4" s="8"/>
      <c r="Z4" s="8"/>
    </row>
    <row r="5" spans="1:45">
      <c r="A5" s="12"/>
      <c r="B5" s="12"/>
      <c r="C5" s="8"/>
      <c r="D5" s="8"/>
      <c r="F5" s="8"/>
      <c r="G5" s="8"/>
      <c r="H5" s="8"/>
      <c r="I5" s="8"/>
      <c r="J5" s="8"/>
      <c r="K5" s="8"/>
      <c r="L5" s="8"/>
      <c r="M5" s="8"/>
      <c r="N5" s="8"/>
      <c r="O5" s="8"/>
      <c r="P5" s="8"/>
      <c r="Q5" s="8"/>
      <c r="R5" s="8"/>
      <c r="S5" s="8"/>
      <c r="T5" s="8"/>
      <c r="U5" s="8"/>
      <c r="V5" s="8"/>
      <c r="W5" s="8"/>
      <c r="X5" s="8"/>
      <c r="Y5" s="8"/>
      <c r="Z5" s="8"/>
    </row>
    <row r="6" spans="1:45">
      <c r="A6" s="30" t="s">
        <v>21</v>
      </c>
      <c r="B6" s="30"/>
      <c r="C6" s="31"/>
      <c r="D6" s="31"/>
      <c r="E6" s="31"/>
      <c r="F6" s="31"/>
      <c r="G6" s="31"/>
      <c r="H6" s="31"/>
      <c r="I6" s="31"/>
      <c r="J6" s="31"/>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c r="AS6" s="31"/>
    </row>
    <row r="7" spans="1:45">
      <c r="A7" s="32"/>
      <c r="B7" s="32"/>
      <c r="C7" s="32" t="s">
        <v>50</v>
      </c>
      <c r="D7" s="32"/>
      <c r="E7" s="32" t="s">
        <v>51</v>
      </c>
      <c r="F7" s="33">
        <v>2021</v>
      </c>
      <c r="G7" s="33">
        <v>2022</v>
      </c>
      <c r="H7" s="33">
        <v>2023</v>
      </c>
      <c r="I7" s="33">
        <v>2024</v>
      </c>
      <c r="J7" s="33">
        <v>2025</v>
      </c>
      <c r="K7" s="33">
        <v>2026</v>
      </c>
      <c r="L7" s="33">
        <v>2027</v>
      </c>
      <c r="M7" s="33">
        <v>2028</v>
      </c>
      <c r="N7" s="33">
        <v>2029</v>
      </c>
      <c r="O7" s="33">
        <v>2030</v>
      </c>
      <c r="P7" s="33">
        <v>2031</v>
      </c>
      <c r="Q7" s="33">
        <v>2032</v>
      </c>
      <c r="R7" s="33">
        <v>2033</v>
      </c>
      <c r="S7" s="33">
        <v>2034</v>
      </c>
      <c r="T7" s="33">
        <v>2035</v>
      </c>
      <c r="U7" s="33">
        <v>2036</v>
      </c>
      <c r="V7" s="33">
        <v>2037</v>
      </c>
      <c r="W7" s="33">
        <v>2038</v>
      </c>
      <c r="X7" s="33">
        <v>2039</v>
      </c>
      <c r="Y7" s="33">
        <v>2040</v>
      </c>
      <c r="Z7" s="33">
        <v>2041</v>
      </c>
      <c r="AA7" s="33">
        <v>2042</v>
      </c>
      <c r="AB7" s="33">
        <v>2043</v>
      </c>
      <c r="AC7" s="33">
        <v>2044</v>
      </c>
      <c r="AD7" s="33">
        <v>2045</v>
      </c>
      <c r="AE7" s="33">
        <v>2046</v>
      </c>
      <c r="AF7" s="33">
        <v>2047</v>
      </c>
      <c r="AG7" s="33">
        <v>2048</v>
      </c>
      <c r="AH7" s="33">
        <v>2049</v>
      </c>
      <c r="AI7" s="33">
        <v>2050</v>
      </c>
      <c r="AJ7" s="33">
        <v>2051</v>
      </c>
      <c r="AK7" s="33">
        <v>2052</v>
      </c>
      <c r="AL7" s="33">
        <v>2053</v>
      </c>
      <c r="AM7" s="33">
        <v>2054</v>
      </c>
      <c r="AN7" s="33">
        <v>2055</v>
      </c>
      <c r="AO7" s="33">
        <v>2056</v>
      </c>
      <c r="AP7" s="33">
        <v>2057</v>
      </c>
      <c r="AQ7" s="33">
        <v>2058</v>
      </c>
      <c r="AR7" s="33">
        <v>2059</v>
      </c>
      <c r="AS7" s="33">
        <v>2060</v>
      </c>
    </row>
    <row r="8" spans="1:45">
      <c r="A8" s="12"/>
      <c r="B8" s="12" t="s">
        <v>52</v>
      </c>
      <c r="C8" s="8" t="s">
        <v>53</v>
      </c>
      <c r="D8" s="8"/>
      <c r="E8" s="34" t="s">
        <v>54</v>
      </c>
      <c r="F8" s="35">
        <v>1.1389</v>
      </c>
      <c r="G8" s="35">
        <v>1.1389</v>
      </c>
      <c r="H8" s="35">
        <v>1.1389</v>
      </c>
      <c r="I8" s="35">
        <v>1.1389</v>
      </c>
      <c r="J8" s="35">
        <v>1.1389</v>
      </c>
      <c r="K8" s="35">
        <v>1.1389</v>
      </c>
      <c r="L8" s="35">
        <v>1.1389</v>
      </c>
      <c r="M8" s="35">
        <v>1.1389</v>
      </c>
      <c r="N8" s="35">
        <v>1.1389</v>
      </c>
      <c r="O8" s="35">
        <v>1.1389</v>
      </c>
      <c r="P8" s="35">
        <v>1.1389</v>
      </c>
      <c r="Q8" s="35">
        <v>1.1389</v>
      </c>
      <c r="R8" s="35">
        <v>1.1389</v>
      </c>
      <c r="S8" s="35">
        <v>1.1389</v>
      </c>
      <c r="T8" s="35">
        <v>1.1389</v>
      </c>
      <c r="U8" s="35">
        <v>1.1389</v>
      </c>
      <c r="V8" s="35">
        <v>1.1389</v>
      </c>
      <c r="W8" s="35">
        <v>1.1389</v>
      </c>
      <c r="X8" s="35">
        <v>1.1389</v>
      </c>
      <c r="Y8" s="35">
        <v>1.1389</v>
      </c>
      <c r="Z8" s="35">
        <v>1.1389</v>
      </c>
      <c r="AA8" s="35">
        <v>1.1389</v>
      </c>
      <c r="AB8" s="35">
        <v>1.1389</v>
      </c>
      <c r="AC8" s="35">
        <v>1.1389</v>
      </c>
      <c r="AD8" s="35">
        <v>1.1389</v>
      </c>
      <c r="AE8" s="35">
        <v>1.1389</v>
      </c>
      <c r="AF8" s="35">
        <v>1.1389</v>
      </c>
      <c r="AG8" s="35">
        <v>1.1389</v>
      </c>
      <c r="AH8" s="35">
        <v>1.1389</v>
      </c>
      <c r="AI8" s="35">
        <v>1.1389</v>
      </c>
      <c r="AJ8" s="35">
        <v>1.1389</v>
      </c>
      <c r="AK8" s="35">
        <v>1.1389</v>
      </c>
      <c r="AL8" s="35">
        <v>1.1389</v>
      </c>
      <c r="AM8" s="35">
        <v>1.1389</v>
      </c>
      <c r="AN8" s="35">
        <v>1.1389</v>
      </c>
      <c r="AO8" s="35">
        <v>1.1389</v>
      </c>
      <c r="AP8" s="35">
        <v>1.1389</v>
      </c>
      <c r="AQ8" s="35">
        <v>1.1389</v>
      </c>
      <c r="AR8" s="35">
        <v>1.1389</v>
      </c>
      <c r="AS8" s="35">
        <v>1.1389</v>
      </c>
    </row>
    <row r="9" spans="1:45">
      <c r="A9" s="12"/>
      <c r="B9" s="12"/>
      <c r="C9" s="8" t="s">
        <v>55</v>
      </c>
      <c r="D9" s="8"/>
      <c r="E9" s="34" t="s">
        <v>56</v>
      </c>
      <c r="F9" s="35">
        <v>1.327</v>
      </c>
      <c r="G9" s="35">
        <v>1.327</v>
      </c>
      <c r="H9" s="35">
        <v>1.327</v>
      </c>
      <c r="I9" s="35">
        <v>1.327</v>
      </c>
      <c r="J9" s="35">
        <v>1.327</v>
      </c>
      <c r="K9" s="35">
        <v>1.327</v>
      </c>
      <c r="L9" s="35">
        <v>1.327</v>
      </c>
      <c r="M9" s="35">
        <v>1.327</v>
      </c>
      <c r="N9" s="35">
        <v>1.327</v>
      </c>
      <c r="O9" s="35">
        <v>1.327</v>
      </c>
      <c r="P9" s="35">
        <v>1.327</v>
      </c>
      <c r="Q9" s="35">
        <v>1.327</v>
      </c>
      <c r="R9" s="35">
        <v>1.327</v>
      </c>
      <c r="S9" s="35">
        <v>1.327</v>
      </c>
      <c r="T9" s="35">
        <v>1.327</v>
      </c>
      <c r="U9" s="35">
        <v>1.327</v>
      </c>
      <c r="V9" s="35">
        <v>1.327</v>
      </c>
      <c r="W9" s="35">
        <v>1.327</v>
      </c>
      <c r="X9" s="35">
        <v>1.327</v>
      </c>
      <c r="Y9" s="35">
        <v>1.327</v>
      </c>
      <c r="Z9" s="35">
        <v>1.327</v>
      </c>
      <c r="AA9" s="35">
        <v>1.327</v>
      </c>
      <c r="AB9" s="35">
        <v>1.327</v>
      </c>
      <c r="AC9" s="35">
        <v>1.327</v>
      </c>
      <c r="AD9" s="35">
        <v>1.327</v>
      </c>
      <c r="AE9" s="35">
        <v>1.327</v>
      </c>
      <c r="AF9" s="35">
        <v>1.327</v>
      </c>
      <c r="AG9" s="35">
        <v>1.327</v>
      </c>
      <c r="AH9" s="35">
        <v>1.327</v>
      </c>
      <c r="AI9" s="35">
        <v>1.327</v>
      </c>
      <c r="AJ9" s="35">
        <v>1.327</v>
      </c>
      <c r="AK9" s="35">
        <v>1.327</v>
      </c>
      <c r="AL9" s="35">
        <v>1.327</v>
      </c>
      <c r="AM9" s="35">
        <v>1.327</v>
      </c>
      <c r="AN9" s="35">
        <v>1.327</v>
      </c>
      <c r="AO9" s="35">
        <v>1.327</v>
      </c>
      <c r="AP9" s="35">
        <v>1.327</v>
      </c>
      <c r="AQ9" s="35">
        <v>1.327</v>
      </c>
      <c r="AR9" s="35">
        <v>1.327</v>
      </c>
      <c r="AS9" s="35">
        <v>1.327</v>
      </c>
    </row>
    <row r="10" spans="1:45">
      <c r="A10" s="12"/>
      <c r="B10" s="12"/>
      <c r="C10" s="8"/>
      <c r="D10" s="8"/>
      <c r="E10" s="34"/>
      <c r="F10" s="35"/>
      <c r="G10" s="35"/>
      <c r="H10" s="35"/>
      <c r="I10" s="35"/>
      <c r="J10" s="35"/>
      <c r="K10" s="35"/>
      <c r="L10" s="35"/>
      <c r="M10" s="35"/>
      <c r="N10" s="35"/>
      <c r="O10" s="35"/>
      <c r="P10" s="35"/>
      <c r="Q10" s="35"/>
      <c r="R10" s="35"/>
      <c r="S10" s="35"/>
      <c r="T10" s="35"/>
      <c r="U10" s="35"/>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row>
    <row r="11" spans="1:45">
      <c r="A11" s="12"/>
      <c r="B11" s="12" t="s">
        <v>57</v>
      </c>
      <c r="C11" s="8" t="s">
        <v>58</v>
      </c>
      <c r="D11" s="8"/>
      <c r="E11" s="34" t="s">
        <v>59</v>
      </c>
      <c r="F11" s="36">
        <v>1</v>
      </c>
      <c r="G11" s="36">
        <v>1.02806</v>
      </c>
      <c r="H11" s="36">
        <v>1.0486200000000001</v>
      </c>
      <c r="I11" s="36">
        <v>1.06959</v>
      </c>
      <c r="J11" s="36">
        <v>1.0909800000000001</v>
      </c>
      <c r="K11" s="36">
        <v>1.1128</v>
      </c>
      <c r="L11" s="35">
        <v>1.1350560000000001</v>
      </c>
      <c r="M11" s="35">
        <v>1.1577571200000001</v>
      </c>
      <c r="N11" s="35">
        <v>1.1809122624000001</v>
      </c>
      <c r="O11" s="35">
        <v>1.2045305076480002</v>
      </c>
      <c r="P11" s="35">
        <v>1.2286211178009603</v>
      </c>
      <c r="Q11" s="35">
        <v>1.2531935401569796</v>
      </c>
      <c r="R11" s="35">
        <v>1.2782574109601192</v>
      </c>
      <c r="S11" s="35">
        <v>1.3038225591793215</v>
      </c>
      <c r="T11" s="35">
        <v>1.329899010362908</v>
      </c>
      <c r="U11" s="35">
        <v>1.3564969905701663</v>
      </c>
      <c r="V11" s="35">
        <v>1.3836269303815696</v>
      </c>
      <c r="W11" s="35">
        <v>1.4112994689892011</v>
      </c>
      <c r="X11" s="35">
        <v>1.4395254583689852</v>
      </c>
      <c r="Y11" s="35">
        <v>1.4683159675363648</v>
      </c>
      <c r="Z11" s="35">
        <v>1.4976822868870923</v>
      </c>
      <c r="AA11" s="35">
        <v>1.5276359326248341</v>
      </c>
      <c r="AB11" s="35">
        <v>1.5581886512773309</v>
      </c>
      <c r="AC11" s="35">
        <v>1.5893524243028776</v>
      </c>
      <c r="AD11" s="35">
        <v>1.6211394727889352</v>
      </c>
      <c r="AE11" s="35">
        <v>1.6535622622447139</v>
      </c>
      <c r="AF11" s="35">
        <v>1.6866335074896082</v>
      </c>
      <c r="AG11" s="35">
        <v>1.7203661776394004</v>
      </c>
      <c r="AH11" s="35">
        <v>1.7547735011921883</v>
      </c>
      <c r="AI11" s="35">
        <v>1.7898689712160321</v>
      </c>
      <c r="AJ11" s="35">
        <v>1.8256663506403528</v>
      </c>
      <c r="AK11" s="35">
        <v>1.8621796776531598</v>
      </c>
      <c r="AL11" s="35">
        <v>1.8994232712062231</v>
      </c>
      <c r="AM11" s="35">
        <v>1.9374117366303476</v>
      </c>
      <c r="AN11" s="35">
        <v>1.9761599713629545</v>
      </c>
      <c r="AO11" s="35">
        <v>2.0156831707902136</v>
      </c>
      <c r="AP11" s="35">
        <v>2.055996834206018</v>
      </c>
      <c r="AQ11" s="35">
        <v>2.0971167708901386</v>
      </c>
      <c r="AR11" s="35">
        <v>2.1390591063079416</v>
      </c>
      <c r="AS11" s="35">
        <v>2.1818402884341004</v>
      </c>
    </row>
    <row r="12" spans="1:45">
      <c r="A12" s="12"/>
      <c r="B12" s="37" t="s">
        <v>60</v>
      </c>
      <c r="C12" s="8"/>
      <c r="D12" s="8"/>
      <c r="E12" s="8"/>
      <c r="F12" s="8"/>
      <c r="G12" s="8"/>
      <c r="H12" s="8"/>
      <c r="I12" s="8"/>
      <c r="J12" s="8"/>
      <c r="K12" s="8"/>
      <c r="L12" s="8"/>
      <c r="M12" s="8"/>
      <c r="N12" s="8"/>
      <c r="O12" s="8"/>
      <c r="P12" s="8"/>
      <c r="Q12" s="8"/>
      <c r="R12" s="8"/>
      <c r="S12" s="8"/>
      <c r="T12" s="8"/>
      <c r="U12" s="8"/>
      <c r="V12" s="8"/>
      <c r="W12" s="8"/>
      <c r="X12" s="8"/>
      <c r="Y12" s="8"/>
      <c r="Z12" s="8"/>
    </row>
    <row r="13" spans="1:45">
      <c r="A13" s="12"/>
      <c r="B13" s="37" t="s">
        <v>61</v>
      </c>
      <c r="C13" s="8"/>
      <c r="D13" s="8"/>
      <c r="E13" s="8"/>
      <c r="F13" s="8"/>
      <c r="G13" s="8"/>
      <c r="H13" s="8"/>
      <c r="I13" s="8"/>
      <c r="J13" s="8"/>
      <c r="K13" s="8"/>
      <c r="L13" s="8"/>
      <c r="M13" s="8"/>
      <c r="N13" s="8"/>
      <c r="O13" s="8"/>
      <c r="P13" s="8"/>
      <c r="Q13" s="8"/>
      <c r="R13" s="8"/>
      <c r="S13" s="8"/>
      <c r="T13" s="8"/>
      <c r="U13" s="8"/>
      <c r="V13" s="8"/>
      <c r="W13" s="8"/>
      <c r="X13" s="8"/>
      <c r="Y13" s="8"/>
      <c r="Z13" s="8"/>
    </row>
    <row r="14" spans="1:45">
      <c r="A14" s="12"/>
      <c r="B14" s="37"/>
      <c r="C14" s="8"/>
      <c r="D14" s="8"/>
      <c r="E14" s="8"/>
      <c r="F14" s="8"/>
      <c r="G14" s="8"/>
      <c r="H14" s="8"/>
      <c r="I14" s="8"/>
      <c r="J14" s="8"/>
      <c r="K14" s="8"/>
      <c r="L14" s="8"/>
      <c r="M14" s="8"/>
      <c r="N14" s="8"/>
      <c r="O14" s="8"/>
      <c r="P14" s="8"/>
      <c r="Q14" s="8"/>
      <c r="R14" s="8"/>
      <c r="S14" s="8"/>
      <c r="T14" s="8"/>
      <c r="U14" s="8"/>
      <c r="V14" s="8"/>
      <c r="W14" s="8"/>
      <c r="X14" s="8"/>
      <c r="Y14" s="8"/>
      <c r="Z14" s="8"/>
    </row>
    <row r="15" spans="1:45">
      <c r="A15" s="30" t="s">
        <v>62</v>
      </c>
      <c r="B15" s="30"/>
      <c r="C15" s="31"/>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row>
    <row r="16" spans="1:45">
      <c r="A16" s="32"/>
      <c r="B16" s="32"/>
      <c r="C16" s="32" t="s">
        <v>50</v>
      </c>
      <c r="D16" s="32"/>
      <c r="E16" s="32" t="s">
        <v>51</v>
      </c>
      <c r="F16" s="90" t="s">
        <v>63</v>
      </c>
      <c r="G16" s="90"/>
      <c r="H16" s="90" t="s">
        <v>64</v>
      </c>
      <c r="I16" s="90"/>
      <c r="J16" s="33"/>
      <c r="K16" s="33"/>
      <c r="L16" s="33"/>
      <c r="M16" s="33"/>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row>
    <row r="17" spans="1:55">
      <c r="A17" s="12"/>
      <c r="B17" s="12" t="s">
        <v>65</v>
      </c>
      <c r="C17" s="8" t="s">
        <v>66</v>
      </c>
      <c r="D17" s="8"/>
      <c r="E17" s="34" t="s">
        <v>67</v>
      </c>
      <c r="F17" s="87">
        <v>0.11</v>
      </c>
      <c r="G17" s="88"/>
      <c r="H17" s="87">
        <v>0.06</v>
      </c>
      <c r="I17" s="88"/>
      <c r="J17" s="8"/>
      <c r="K17" s="8"/>
      <c r="L17" s="8"/>
      <c r="M17" s="8"/>
      <c r="N17" s="8"/>
      <c r="O17" s="8"/>
      <c r="P17" s="8"/>
      <c r="Q17" s="8"/>
      <c r="R17" s="8"/>
      <c r="S17" s="8"/>
      <c r="T17" s="8"/>
      <c r="U17" s="8"/>
      <c r="V17" s="8"/>
      <c r="W17" s="8"/>
      <c r="X17" s="8"/>
      <c r="Y17" s="8"/>
      <c r="Z17" s="8"/>
    </row>
    <row r="18" spans="1:55">
      <c r="A18" s="12"/>
      <c r="B18" s="37"/>
      <c r="C18" s="8" t="s">
        <v>68</v>
      </c>
      <c r="D18" s="8"/>
      <c r="E18" s="34" t="s">
        <v>67</v>
      </c>
      <c r="F18" s="88" t="s">
        <v>69</v>
      </c>
      <c r="G18" s="88"/>
      <c r="H18" s="87">
        <v>0.06</v>
      </c>
      <c r="I18" s="88"/>
      <c r="J18" s="8"/>
      <c r="K18" s="8"/>
      <c r="L18" s="8"/>
      <c r="M18" s="8"/>
      <c r="N18" s="8"/>
      <c r="O18" s="8"/>
      <c r="P18" s="8"/>
      <c r="Q18" s="8"/>
      <c r="R18" s="8"/>
      <c r="S18" s="8"/>
      <c r="T18" s="8"/>
      <c r="U18" s="8"/>
      <c r="V18" s="8"/>
      <c r="W18" s="8"/>
      <c r="X18" s="8"/>
      <c r="Y18" s="8"/>
      <c r="Z18" s="8"/>
    </row>
    <row r="19" spans="1:55">
      <c r="A19" s="12"/>
      <c r="B19" s="37"/>
      <c r="C19" s="8" t="s">
        <v>70</v>
      </c>
      <c r="D19" s="8"/>
      <c r="E19" s="34" t="s">
        <v>67</v>
      </c>
      <c r="F19" s="87">
        <v>0.16</v>
      </c>
      <c r="G19" s="88"/>
      <c r="H19" s="87">
        <v>0.06</v>
      </c>
      <c r="I19" s="88"/>
      <c r="J19" s="8"/>
      <c r="K19" s="8"/>
      <c r="L19" s="8"/>
      <c r="M19" s="8"/>
      <c r="N19" s="8"/>
      <c r="O19" s="8"/>
      <c r="P19" s="8"/>
      <c r="Q19" s="8"/>
      <c r="R19" s="8"/>
      <c r="S19" s="8"/>
      <c r="T19" s="8"/>
      <c r="U19" s="8"/>
      <c r="V19" s="8"/>
      <c r="W19" s="8"/>
      <c r="X19" s="8"/>
      <c r="Y19" s="8"/>
      <c r="Z19" s="8"/>
    </row>
    <row r="20" spans="1:55">
      <c r="A20" s="12"/>
      <c r="B20" s="37"/>
      <c r="C20" s="8" t="s">
        <v>71</v>
      </c>
      <c r="D20" s="8"/>
      <c r="E20" s="34" t="s">
        <v>67</v>
      </c>
      <c r="F20" s="87">
        <v>0.16</v>
      </c>
      <c r="G20" s="88"/>
      <c r="H20" s="87">
        <v>0.06</v>
      </c>
      <c r="I20" s="88"/>
      <c r="J20" s="8"/>
      <c r="K20" s="8"/>
      <c r="L20" s="8"/>
      <c r="M20" s="8"/>
      <c r="N20" s="8"/>
      <c r="O20" s="8"/>
      <c r="P20" s="8"/>
      <c r="Q20" s="8"/>
      <c r="R20" s="8"/>
      <c r="S20" s="8"/>
      <c r="T20" s="8"/>
      <c r="U20" s="8"/>
      <c r="V20" s="8"/>
      <c r="W20" s="8"/>
      <c r="X20" s="8"/>
      <c r="Y20" s="8"/>
      <c r="Z20" s="8"/>
    </row>
    <row r="21" spans="1:55">
      <c r="A21" s="12"/>
      <c r="B21" s="37"/>
      <c r="C21" s="8" t="s">
        <v>72</v>
      </c>
      <c r="D21" s="8"/>
      <c r="E21" s="34" t="s">
        <v>67</v>
      </c>
      <c r="F21" s="89">
        <v>0.105</v>
      </c>
      <c r="G21" s="88"/>
      <c r="H21" s="87">
        <v>0.06</v>
      </c>
      <c r="I21" s="88"/>
      <c r="J21" s="8"/>
      <c r="K21" s="8"/>
      <c r="L21" s="8"/>
      <c r="M21" s="8"/>
      <c r="N21" s="8"/>
      <c r="O21" s="8"/>
      <c r="P21" s="8"/>
      <c r="Q21" s="8"/>
      <c r="R21" s="8"/>
      <c r="S21" s="8"/>
      <c r="T21" s="8"/>
      <c r="U21" s="8"/>
      <c r="V21" s="8"/>
      <c r="W21" s="8"/>
      <c r="X21" s="8"/>
      <c r="Y21" s="8"/>
      <c r="Z21" s="8"/>
    </row>
    <row r="22" spans="1:55">
      <c r="A22" s="12"/>
      <c r="B22" s="37"/>
      <c r="C22" s="8"/>
      <c r="D22" s="8"/>
      <c r="E22" s="8"/>
      <c r="F22" s="8"/>
      <c r="G22" s="8"/>
      <c r="H22" s="8"/>
      <c r="I22" s="8"/>
      <c r="J22" s="8"/>
      <c r="K22" s="8"/>
      <c r="L22" s="8"/>
      <c r="M22" s="8"/>
      <c r="N22" s="8"/>
      <c r="O22" s="8"/>
      <c r="P22" s="8"/>
      <c r="Q22" s="8"/>
      <c r="R22" s="8"/>
      <c r="S22" s="8"/>
      <c r="T22" s="8"/>
      <c r="U22" s="8"/>
      <c r="V22" s="8"/>
      <c r="W22" s="8"/>
      <c r="X22" s="8"/>
      <c r="Y22" s="8"/>
      <c r="Z22" s="8"/>
    </row>
    <row r="23" spans="1:55">
      <c r="A23" s="12"/>
      <c r="B23" s="12" t="s">
        <v>73</v>
      </c>
      <c r="C23" s="8" t="s">
        <v>66</v>
      </c>
      <c r="D23" s="8"/>
      <c r="E23" s="34" t="s">
        <v>67</v>
      </c>
      <c r="F23" s="87">
        <v>0.09</v>
      </c>
      <c r="G23" s="88"/>
      <c r="H23" s="87">
        <v>0.06</v>
      </c>
      <c r="I23" s="88"/>
      <c r="J23" s="8"/>
      <c r="K23" s="8"/>
      <c r="L23" s="8"/>
      <c r="M23" s="8"/>
      <c r="N23" s="8"/>
      <c r="O23" s="8"/>
      <c r="P23" s="8"/>
      <c r="Q23" s="8"/>
      <c r="R23" s="8"/>
      <c r="S23" s="8"/>
      <c r="T23" s="8"/>
      <c r="U23" s="8"/>
      <c r="V23" s="8"/>
      <c r="W23" s="8"/>
      <c r="X23" s="8"/>
      <c r="Y23" s="8"/>
      <c r="Z23" s="8"/>
    </row>
    <row r="24" spans="1:55">
      <c r="A24" s="12"/>
      <c r="B24" s="37"/>
      <c r="C24" s="8" t="s">
        <v>68</v>
      </c>
      <c r="D24" s="8"/>
      <c r="E24" s="34" t="s">
        <v>67</v>
      </c>
      <c r="F24" s="87">
        <v>0.09</v>
      </c>
      <c r="G24" s="88"/>
      <c r="H24" s="87">
        <v>0.06</v>
      </c>
      <c r="I24" s="88"/>
      <c r="J24" s="8"/>
      <c r="K24" s="8"/>
      <c r="L24" s="8"/>
      <c r="M24" s="8"/>
      <c r="N24" s="8"/>
      <c r="O24" s="8"/>
      <c r="P24" s="8"/>
      <c r="Q24" s="8"/>
      <c r="R24" s="8"/>
      <c r="S24" s="8"/>
      <c r="T24" s="8"/>
      <c r="U24" s="8"/>
      <c r="V24" s="8"/>
      <c r="W24" s="8"/>
      <c r="X24" s="8"/>
      <c r="Y24" s="8"/>
      <c r="Z24" s="8"/>
    </row>
    <row r="25" spans="1:55">
      <c r="A25" s="12"/>
      <c r="B25" s="37"/>
      <c r="C25" s="8" t="s">
        <v>70</v>
      </c>
      <c r="D25" s="8"/>
      <c r="E25" s="34" t="s">
        <v>67</v>
      </c>
      <c r="F25" s="87">
        <v>0.09</v>
      </c>
      <c r="G25" s="88"/>
      <c r="H25" s="87">
        <v>0.06</v>
      </c>
      <c r="I25" s="88"/>
      <c r="J25" s="8"/>
      <c r="K25" s="8"/>
      <c r="L25" s="8"/>
      <c r="M25" s="8"/>
      <c r="N25" s="8"/>
      <c r="O25" s="8"/>
      <c r="P25" s="8"/>
      <c r="Q25" s="8"/>
      <c r="R25" s="8"/>
      <c r="S25" s="8"/>
      <c r="T25" s="8"/>
      <c r="U25" s="8"/>
      <c r="V25" s="8"/>
      <c r="W25" s="8"/>
      <c r="X25" s="8"/>
      <c r="Y25" s="8"/>
      <c r="Z25" s="8"/>
    </row>
    <row r="26" spans="1:55">
      <c r="A26" s="12"/>
      <c r="B26" s="37"/>
      <c r="C26" s="8" t="s">
        <v>71</v>
      </c>
      <c r="D26" s="8"/>
      <c r="E26" s="34" t="s">
        <v>67</v>
      </c>
      <c r="F26" s="87">
        <v>0.09</v>
      </c>
      <c r="G26" s="88"/>
      <c r="H26" s="87">
        <v>0.06</v>
      </c>
      <c r="I26" s="88"/>
      <c r="J26" s="8"/>
      <c r="K26" s="8"/>
      <c r="L26" s="8"/>
      <c r="M26" s="8"/>
      <c r="N26" s="8"/>
      <c r="O26" s="8"/>
      <c r="P26" s="8"/>
      <c r="Q26" s="8"/>
      <c r="R26" s="8"/>
      <c r="S26" s="8"/>
      <c r="T26" s="8"/>
      <c r="U26" s="8"/>
      <c r="V26" s="8"/>
      <c r="W26" s="8"/>
      <c r="X26" s="8"/>
      <c r="Y26" s="8"/>
      <c r="Z26" s="8"/>
    </row>
    <row r="27" spans="1:55">
      <c r="A27" s="12"/>
      <c r="B27" s="37"/>
      <c r="C27" s="8" t="s">
        <v>72</v>
      </c>
      <c r="D27" s="8"/>
      <c r="E27" s="34" t="s">
        <v>67</v>
      </c>
      <c r="F27" s="88" t="s">
        <v>74</v>
      </c>
      <c r="G27" s="88"/>
      <c r="H27" s="87">
        <v>0.06</v>
      </c>
      <c r="I27" s="88"/>
      <c r="J27" s="8"/>
      <c r="K27" s="8"/>
      <c r="L27" s="8"/>
      <c r="M27" s="8"/>
      <c r="N27" s="8"/>
      <c r="O27" s="8"/>
      <c r="P27" s="8"/>
      <c r="Q27" s="8"/>
      <c r="R27" s="8"/>
      <c r="S27" s="8"/>
      <c r="T27" s="8"/>
      <c r="U27" s="8"/>
      <c r="V27" s="8"/>
      <c r="W27" s="8"/>
      <c r="X27" s="8"/>
      <c r="Y27" s="8"/>
      <c r="Z27" s="8"/>
    </row>
    <row r="28" spans="1:55" ht="15">
      <c r="A28" s="12"/>
      <c r="B28" s="12"/>
      <c r="C28" s="8"/>
      <c r="D28" s="8"/>
      <c r="E28" s="8"/>
      <c r="F28" s="8"/>
      <c r="G28" s="8"/>
      <c r="H28" s="8"/>
      <c r="I28" s="8"/>
      <c r="J28" s="8"/>
      <c r="K28" s="8"/>
      <c r="L28" s="8"/>
      <c r="M28" s="8"/>
      <c r="N28" s="8"/>
      <c r="O28" s="8"/>
      <c r="P28" s="8"/>
      <c r="Q28" s="8"/>
      <c r="R28" s="8"/>
      <c r="S28" s="8"/>
      <c r="T28" s="8"/>
      <c r="U28" s="8"/>
      <c r="V28" s="8"/>
      <c r="W28" s="8"/>
      <c r="X28" s="8"/>
      <c r="Y28" s="8"/>
      <c r="Z28" s="8"/>
    </row>
    <row r="29" spans="1:55" ht="15">
      <c r="A29" s="92" t="s">
        <v>75</v>
      </c>
      <c r="B29" s="92"/>
      <c r="C29" s="62"/>
      <c r="D29" s="93"/>
      <c r="E29" s="93"/>
      <c r="F29" s="62"/>
      <c r="G29" s="62"/>
      <c r="H29" s="62"/>
      <c r="I29" s="62"/>
      <c r="J29" s="62"/>
      <c r="K29" s="62"/>
      <c r="L29" s="62"/>
      <c r="M29" s="62"/>
      <c r="N29" s="62"/>
      <c r="O29" s="62"/>
      <c r="P29" s="62"/>
      <c r="Q29" s="62"/>
      <c r="R29" s="62"/>
      <c r="S29" s="62"/>
      <c r="T29" s="62"/>
      <c r="U29" s="62"/>
      <c r="V29" s="62"/>
      <c r="W29" s="62"/>
      <c r="X29" s="62"/>
      <c r="Y29" s="62"/>
      <c r="Z29" s="62"/>
      <c r="AA29" s="62"/>
      <c r="AB29" s="62"/>
      <c r="AC29" s="62"/>
      <c r="AD29" s="62"/>
      <c r="AE29" s="62"/>
      <c r="AF29" s="62"/>
      <c r="AG29" s="62"/>
      <c r="AH29" s="62"/>
      <c r="AI29" s="62"/>
      <c r="AJ29" s="62"/>
      <c r="AK29" s="62"/>
      <c r="AL29" s="62"/>
      <c r="AM29" s="62"/>
      <c r="AN29" s="62"/>
      <c r="AO29" s="62"/>
      <c r="AP29" s="62"/>
      <c r="AQ29" s="62"/>
      <c r="AR29" s="62"/>
      <c r="AS29" s="62"/>
      <c r="AT29" s="76"/>
      <c r="AU29" s="76"/>
      <c r="AV29" s="76"/>
      <c r="AW29" s="76"/>
      <c r="AX29" s="76"/>
      <c r="AY29" s="76"/>
      <c r="AZ29" s="76"/>
      <c r="BA29" s="76"/>
      <c r="BB29" s="76"/>
      <c r="BC29" s="76"/>
    </row>
    <row r="30" spans="1:55" ht="15"/>
    <row r="31" spans="1:55" ht="15"/>
    <row r="32" spans="1:55" ht="15"/>
    <row r="33" ht="15"/>
    <row r="34" ht="15"/>
    <row r="35" ht="15"/>
    <row r="36" ht="15"/>
    <row r="37" ht="15"/>
    <row r="38" ht="15"/>
    <row r="39" ht="15"/>
    <row r="40" ht="15"/>
    <row r="41" ht="15"/>
    <row r="42" ht="15"/>
    <row r="43" ht="15"/>
    <row r="44" ht="15"/>
    <row r="45" ht="15"/>
    <row r="46" ht="15"/>
    <row r="47" ht="15"/>
    <row r="48" ht="15"/>
    <row r="49" ht="15"/>
  </sheetData>
  <mergeCells count="24">
    <mergeCell ref="H27:I27"/>
    <mergeCell ref="F27:G27"/>
    <mergeCell ref="A29:B29"/>
    <mergeCell ref="D29:E29"/>
    <mergeCell ref="F16:G16"/>
    <mergeCell ref="H16:I16"/>
    <mergeCell ref="F17:G17"/>
    <mergeCell ref="F18:G18"/>
    <mergeCell ref="F19:G19"/>
    <mergeCell ref="H17:I17"/>
    <mergeCell ref="H18:I18"/>
    <mergeCell ref="H19:I19"/>
    <mergeCell ref="H20:I20"/>
    <mergeCell ref="H21:I21"/>
    <mergeCell ref="F20:G20"/>
    <mergeCell ref="F26:G26"/>
    <mergeCell ref="F21:G21"/>
    <mergeCell ref="F23:G23"/>
    <mergeCell ref="F24:G24"/>
    <mergeCell ref="F25:G25"/>
    <mergeCell ref="H23:I23"/>
    <mergeCell ref="H24:I24"/>
    <mergeCell ref="H25:I25"/>
    <mergeCell ref="H26:I26"/>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9B84F-1EEC-4CD4-A23C-716D5DCEBF15}">
  <dimension ref="A1:BL61"/>
  <sheetViews>
    <sheetView tabSelected="1" zoomScale="70" zoomScaleNormal="70" workbookViewId="0">
      <selection activeCell="A58" sqref="A58:B58"/>
    </sheetView>
  </sheetViews>
  <sheetFormatPr defaultColWidth="8.7109375" defaultRowHeight="14.45"/>
  <cols>
    <col min="1" max="1" width="18.7109375" style="8" customWidth="1"/>
    <col min="2" max="2" width="11.7109375" style="8" customWidth="1"/>
    <col min="3" max="3" width="28.7109375" style="8" customWidth="1"/>
    <col min="4" max="4" width="11.5703125" style="8" customWidth="1"/>
    <col min="5" max="5" width="10.85546875" style="8" bestFit="1" customWidth="1"/>
    <col min="6" max="16384" width="8.7109375" style="8"/>
  </cols>
  <sheetData>
    <row r="1" spans="1:64">
      <c r="A1" s="94"/>
      <c r="B1" s="94"/>
      <c r="C1" s="60" t="s">
        <v>44</v>
      </c>
      <c r="D1" s="61" t="s">
        <v>76</v>
      </c>
      <c r="E1" s="61"/>
      <c r="F1" s="61"/>
      <c r="G1" s="61"/>
      <c r="H1" s="61"/>
      <c r="I1" s="61"/>
      <c r="J1" s="61"/>
      <c r="K1" s="61"/>
      <c r="L1" s="61"/>
      <c r="M1" s="61"/>
      <c r="N1" s="61"/>
      <c r="O1" s="61"/>
      <c r="P1" s="61"/>
      <c r="Q1" s="61"/>
      <c r="R1" s="61"/>
      <c r="S1" s="61"/>
      <c r="T1" s="61"/>
      <c r="U1" s="61"/>
      <c r="V1" s="61"/>
      <c r="W1" s="61"/>
      <c r="X1" s="61"/>
      <c r="Y1" s="61"/>
      <c r="Z1" s="61"/>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row>
    <row r="2" spans="1:64">
      <c r="A2" s="94"/>
      <c r="B2" s="94"/>
      <c r="C2" s="60" t="s">
        <v>8</v>
      </c>
      <c r="D2" s="61" t="s">
        <v>46</v>
      </c>
      <c r="E2" s="61"/>
      <c r="F2" s="61"/>
      <c r="G2" s="61"/>
      <c r="H2" s="61"/>
      <c r="I2" s="61"/>
      <c r="J2" s="61"/>
      <c r="K2" s="61"/>
      <c r="L2" s="61"/>
      <c r="M2" s="61"/>
      <c r="N2" s="61"/>
      <c r="O2" s="61"/>
      <c r="P2" s="61"/>
      <c r="Q2" s="61"/>
      <c r="R2" s="61"/>
      <c r="S2" s="61"/>
      <c r="T2" s="61"/>
      <c r="U2" s="61"/>
      <c r="V2" s="61"/>
      <c r="W2" s="61"/>
      <c r="X2" s="61"/>
      <c r="Y2" s="61"/>
      <c r="Z2" s="61"/>
      <c r="AA2" s="61"/>
      <c r="AB2" s="61"/>
      <c r="AC2" s="61"/>
      <c r="AD2" s="61"/>
      <c r="AE2" s="61"/>
      <c r="AF2" s="61"/>
      <c r="AG2" s="61"/>
      <c r="AH2" s="61"/>
      <c r="AI2" s="61"/>
      <c r="AJ2" s="61"/>
      <c r="AK2" s="61"/>
      <c r="AL2" s="61"/>
      <c r="AM2" s="61"/>
      <c r="AN2" s="61"/>
      <c r="AO2" s="61"/>
      <c r="AP2" s="61"/>
      <c r="AQ2" s="61"/>
      <c r="AR2" s="61"/>
      <c r="AS2" s="61"/>
      <c r="AT2" s="61"/>
      <c r="AU2" s="61"/>
      <c r="AV2" s="61"/>
      <c r="AW2" s="61"/>
      <c r="AX2" s="61"/>
      <c r="AY2" s="61"/>
      <c r="AZ2" s="61"/>
      <c r="BA2" s="61"/>
      <c r="BB2" s="61"/>
      <c r="BC2" s="61"/>
      <c r="BD2" s="61"/>
      <c r="BE2" s="61"/>
      <c r="BF2" s="61"/>
      <c r="BG2" s="61"/>
      <c r="BH2" s="61"/>
      <c r="BI2" s="61"/>
      <c r="BJ2" s="61"/>
      <c r="BK2" s="61"/>
      <c r="BL2" s="61"/>
    </row>
    <row r="3" spans="1:64">
      <c r="A3" s="94"/>
      <c r="B3" s="94"/>
      <c r="C3" s="60" t="s">
        <v>10</v>
      </c>
      <c r="D3" s="61" t="s">
        <v>77</v>
      </c>
      <c r="E3" s="61"/>
      <c r="F3" s="61"/>
      <c r="G3" s="61"/>
      <c r="H3" s="61"/>
      <c r="I3" s="61"/>
      <c r="J3" s="61"/>
      <c r="K3" s="61"/>
      <c r="L3" s="61"/>
      <c r="M3" s="61"/>
      <c r="N3" s="61"/>
      <c r="O3" s="61"/>
      <c r="P3" s="61"/>
      <c r="Q3" s="61"/>
      <c r="R3" s="61"/>
      <c r="S3" s="61"/>
      <c r="T3" s="61"/>
      <c r="U3" s="61"/>
      <c r="V3" s="61"/>
      <c r="W3" s="61"/>
      <c r="X3" s="61"/>
      <c r="Y3" s="61"/>
      <c r="Z3" s="61"/>
      <c r="AA3" s="61"/>
      <c r="AB3" s="61"/>
      <c r="AC3" s="61"/>
      <c r="AD3" s="61"/>
      <c r="AE3" s="61"/>
      <c r="AF3" s="61"/>
      <c r="AG3" s="61"/>
      <c r="AH3" s="61"/>
      <c r="AI3" s="61"/>
      <c r="AJ3" s="61"/>
      <c r="AK3" s="61"/>
      <c r="AL3" s="61"/>
      <c r="AM3" s="61"/>
      <c r="AN3" s="61"/>
      <c r="AO3" s="61"/>
      <c r="AP3" s="61"/>
      <c r="AQ3" s="61"/>
      <c r="AR3" s="61"/>
      <c r="AS3" s="61"/>
      <c r="AT3" s="61"/>
      <c r="AU3" s="61"/>
      <c r="AV3" s="61"/>
      <c r="AW3" s="61"/>
      <c r="AX3" s="61"/>
      <c r="AY3" s="61"/>
      <c r="AZ3" s="61"/>
      <c r="BA3" s="61"/>
      <c r="BB3" s="61"/>
      <c r="BC3" s="61"/>
      <c r="BD3" s="61"/>
      <c r="BE3" s="61"/>
      <c r="BF3" s="61"/>
      <c r="BG3" s="61"/>
      <c r="BH3" s="61"/>
      <c r="BI3" s="61"/>
      <c r="BJ3" s="61"/>
      <c r="BK3" s="61"/>
      <c r="BL3" s="61"/>
    </row>
    <row r="4" spans="1:64">
      <c r="A4" s="95"/>
      <c r="B4" s="95"/>
      <c r="C4" s="60" t="s">
        <v>48</v>
      </c>
      <c r="D4" s="61" t="s">
        <v>78</v>
      </c>
      <c r="E4" s="61"/>
      <c r="F4" s="61"/>
      <c r="G4" s="61"/>
      <c r="H4" s="61"/>
      <c r="I4" s="61"/>
      <c r="J4" s="61"/>
      <c r="K4" s="61"/>
      <c r="L4" s="61"/>
      <c r="M4" s="61"/>
      <c r="N4" s="61"/>
      <c r="O4" s="61"/>
      <c r="P4" s="61"/>
      <c r="Q4" s="61"/>
      <c r="R4" s="61"/>
      <c r="S4" s="61"/>
      <c r="T4" s="61"/>
      <c r="U4" s="61"/>
      <c r="V4" s="61"/>
      <c r="W4" s="61"/>
      <c r="X4" s="61"/>
      <c r="Y4" s="61"/>
      <c r="Z4" s="61"/>
      <c r="AA4" s="61"/>
      <c r="AB4" s="61"/>
      <c r="AC4" s="61"/>
      <c r="AD4" s="61"/>
      <c r="AE4" s="61"/>
      <c r="AF4" s="61"/>
      <c r="AG4" s="61"/>
      <c r="AH4" s="61"/>
      <c r="AI4" s="61"/>
      <c r="AJ4" s="61"/>
      <c r="AK4" s="61"/>
      <c r="AL4" s="61"/>
      <c r="AM4" s="61"/>
      <c r="AN4" s="61"/>
      <c r="AO4" s="61"/>
      <c r="AP4" s="61"/>
      <c r="AQ4" s="61"/>
      <c r="AR4" s="61"/>
      <c r="AS4" s="61"/>
      <c r="AT4" s="61"/>
      <c r="AU4" s="61"/>
      <c r="AV4" s="61"/>
      <c r="AW4" s="61"/>
      <c r="AX4" s="61"/>
      <c r="AY4" s="61"/>
      <c r="AZ4" s="61"/>
      <c r="BA4" s="61"/>
      <c r="BB4" s="61"/>
      <c r="BC4" s="61"/>
      <c r="BD4" s="61"/>
      <c r="BE4" s="61"/>
      <c r="BF4" s="61"/>
      <c r="BG4" s="61"/>
      <c r="BH4" s="61"/>
      <c r="BI4" s="61"/>
      <c r="BJ4" s="61"/>
      <c r="BK4" s="61"/>
      <c r="BL4" s="61"/>
    </row>
    <row r="5" spans="1:64">
      <c r="A5" s="94"/>
      <c r="B5" s="94"/>
      <c r="C5" s="61"/>
      <c r="D5" s="61"/>
      <c r="E5" s="61"/>
      <c r="F5" s="61"/>
      <c r="G5" s="61"/>
      <c r="H5" s="61"/>
      <c r="I5" s="61"/>
      <c r="J5" s="61"/>
      <c r="K5" s="61"/>
      <c r="L5" s="61"/>
      <c r="M5" s="61"/>
      <c r="N5" s="61"/>
      <c r="O5" s="61"/>
      <c r="P5" s="61"/>
      <c r="Q5" s="61"/>
      <c r="R5" s="61"/>
      <c r="S5" s="61"/>
      <c r="T5" s="61"/>
      <c r="U5" s="61"/>
      <c r="V5" s="61"/>
      <c r="W5" s="61"/>
      <c r="X5" s="61"/>
      <c r="Y5" s="61"/>
      <c r="Z5" s="61"/>
      <c r="AA5" s="61"/>
      <c r="AB5" s="61"/>
      <c r="AC5" s="61"/>
      <c r="AD5" s="61"/>
      <c r="AE5" s="61"/>
      <c r="AF5" s="61"/>
      <c r="AG5" s="61"/>
      <c r="AH5" s="61"/>
      <c r="AI5" s="61"/>
      <c r="AJ5" s="61"/>
      <c r="AK5" s="61"/>
      <c r="AL5" s="61"/>
      <c r="AM5" s="61"/>
      <c r="AN5" s="61"/>
      <c r="AO5" s="61"/>
      <c r="AP5" s="61"/>
      <c r="AQ5" s="61"/>
      <c r="AR5" s="61"/>
      <c r="AS5" s="61"/>
      <c r="AT5" s="61"/>
      <c r="AU5" s="61"/>
      <c r="AV5" s="61"/>
      <c r="AW5" s="61"/>
      <c r="AX5" s="61"/>
      <c r="AY5" s="61"/>
      <c r="AZ5" s="61"/>
      <c r="BA5" s="61"/>
      <c r="BB5" s="61"/>
      <c r="BC5" s="61"/>
      <c r="BD5" s="61"/>
      <c r="BE5" s="61"/>
      <c r="BF5" s="61"/>
      <c r="BG5" s="61"/>
      <c r="BH5" s="61"/>
      <c r="BI5" s="61"/>
      <c r="BJ5" s="61"/>
      <c r="BK5" s="61"/>
      <c r="BL5" s="61"/>
    </row>
    <row r="6" spans="1:64">
      <c r="A6" s="92" t="s">
        <v>79</v>
      </c>
      <c r="B6" s="92"/>
      <c r="C6" s="62"/>
      <c r="D6" s="62"/>
      <c r="E6" s="62"/>
      <c r="F6" s="62"/>
      <c r="G6" s="62"/>
      <c r="H6" s="62"/>
      <c r="I6" s="62"/>
      <c r="J6" s="62"/>
      <c r="K6" s="62"/>
      <c r="L6" s="62"/>
      <c r="M6" s="62"/>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1"/>
      <c r="AT6" s="61"/>
      <c r="AU6" s="61"/>
      <c r="AV6" s="61"/>
      <c r="AW6" s="61"/>
      <c r="AX6" s="61"/>
      <c r="AY6" s="61"/>
      <c r="AZ6" s="61"/>
      <c r="BA6" s="61"/>
      <c r="BB6" s="61"/>
      <c r="BC6" s="61"/>
      <c r="BD6" s="61"/>
      <c r="BE6" s="61"/>
      <c r="BF6" s="61"/>
      <c r="BG6" s="61"/>
      <c r="BH6" s="61"/>
      <c r="BI6" s="61"/>
      <c r="BJ6" s="61"/>
      <c r="BK6" s="61"/>
      <c r="BL6" s="61"/>
    </row>
    <row r="7" spans="1:64">
      <c r="A7" s="96"/>
      <c r="B7" s="96"/>
      <c r="C7" s="63" t="s">
        <v>50</v>
      </c>
      <c r="D7" s="63"/>
      <c r="E7" s="63" t="s">
        <v>51</v>
      </c>
      <c r="F7" s="68">
        <v>2022</v>
      </c>
      <c r="G7" s="68">
        <v>2023</v>
      </c>
      <c r="H7" s="68">
        <v>2024</v>
      </c>
      <c r="I7" s="68">
        <v>2025</v>
      </c>
      <c r="J7" s="68">
        <v>2026</v>
      </c>
      <c r="K7" s="68">
        <v>2027</v>
      </c>
      <c r="L7" s="68">
        <v>2028</v>
      </c>
      <c r="M7" s="68">
        <v>2029</v>
      </c>
      <c r="N7" s="68">
        <v>2030</v>
      </c>
      <c r="O7" s="68">
        <v>2031</v>
      </c>
      <c r="P7" s="68">
        <v>2032</v>
      </c>
      <c r="Q7" s="68">
        <v>2033</v>
      </c>
      <c r="R7" s="68">
        <v>2034</v>
      </c>
      <c r="S7" s="68">
        <v>2035</v>
      </c>
      <c r="T7" s="68">
        <v>2036</v>
      </c>
      <c r="U7" s="68">
        <v>2037</v>
      </c>
      <c r="V7" s="68">
        <v>2038</v>
      </c>
      <c r="W7" s="68">
        <v>2039</v>
      </c>
      <c r="X7" s="68">
        <v>2040</v>
      </c>
      <c r="Y7" s="68">
        <v>2041</v>
      </c>
      <c r="Z7" s="68">
        <v>2042</v>
      </c>
      <c r="AA7" s="68">
        <v>2043</v>
      </c>
      <c r="AB7" s="68">
        <v>2044</v>
      </c>
      <c r="AC7" s="68">
        <v>2045</v>
      </c>
      <c r="AD7" s="68">
        <v>2046</v>
      </c>
      <c r="AE7" s="68">
        <v>2047</v>
      </c>
      <c r="AF7" s="68">
        <v>2048</v>
      </c>
      <c r="AG7" s="68">
        <v>2049</v>
      </c>
      <c r="AH7" s="68">
        <v>2050</v>
      </c>
      <c r="AI7" s="68">
        <v>2051</v>
      </c>
      <c r="AJ7" s="68">
        <v>2052</v>
      </c>
      <c r="AK7" s="68">
        <v>2053</v>
      </c>
      <c r="AL7" s="68">
        <v>2054</v>
      </c>
      <c r="AM7" s="68">
        <v>2055</v>
      </c>
      <c r="AN7" s="68">
        <v>2056</v>
      </c>
      <c r="AO7" s="68">
        <v>2057</v>
      </c>
      <c r="AP7" s="68">
        <v>2058</v>
      </c>
      <c r="AQ7" s="68">
        <v>2059</v>
      </c>
      <c r="AR7" s="68">
        <v>2060</v>
      </c>
      <c r="AS7" s="61"/>
      <c r="AT7" s="61"/>
      <c r="AU7" s="61"/>
      <c r="AV7" s="61"/>
      <c r="AW7" s="61"/>
      <c r="AX7" s="61"/>
      <c r="AY7" s="61"/>
      <c r="AZ7" s="61"/>
      <c r="BA7" s="61"/>
      <c r="BB7" s="61"/>
      <c r="BC7" s="61"/>
      <c r="BD7" s="61"/>
      <c r="BE7" s="61"/>
      <c r="BF7" s="61"/>
      <c r="BG7" s="61"/>
      <c r="BH7" s="61"/>
      <c r="BI7" s="61"/>
      <c r="BJ7" s="61"/>
      <c r="BK7" s="61"/>
      <c r="BL7" s="61"/>
    </row>
    <row r="8" spans="1:64">
      <c r="A8" s="97" t="s">
        <v>80</v>
      </c>
      <c r="B8" s="97"/>
      <c r="C8" s="61" t="s">
        <v>81</v>
      </c>
      <c r="D8" s="61"/>
      <c r="E8" s="64" t="s">
        <v>82</v>
      </c>
      <c r="F8" s="69">
        <v>59</v>
      </c>
      <c r="G8" s="69">
        <v>122</v>
      </c>
      <c r="H8" s="69">
        <v>245</v>
      </c>
      <c r="I8" s="69">
        <v>377</v>
      </c>
      <c r="J8" s="69">
        <v>485</v>
      </c>
      <c r="K8" s="69">
        <v>553</v>
      </c>
      <c r="L8" s="69">
        <v>624</v>
      </c>
      <c r="M8" s="69">
        <v>670</v>
      </c>
      <c r="N8" s="69">
        <v>641</v>
      </c>
      <c r="O8" s="69">
        <v>671</v>
      </c>
      <c r="P8" s="69">
        <v>721</v>
      </c>
      <c r="Q8" s="69">
        <v>760</v>
      </c>
      <c r="R8" s="69">
        <v>781</v>
      </c>
      <c r="S8" s="69">
        <v>799</v>
      </c>
      <c r="T8" s="69">
        <v>852</v>
      </c>
      <c r="U8" s="69">
        <v>875</v>
      </c>
      <c r="V8" s="69">
        <v>885</v>
      </c>
      <c r="W8" s="69">
        <v>877</v>
      </c>
      <c r="X8" s="69">
        <v>904</v>
      </c>
      <c r="Y8" s="69">
        <v>947</v>
      </c>
      <c r="Z8" s="70">
        <v>1058</v>
      </c>
      <c r="AA8" s="70">
        <v>1149</v>
      </c>
      <c r="AB8" s="70">
        <v>1286</v>
      </c>
      <c r="AC8" s="70">
        <v>1358</v>
      </c>
      <c r="AD8" s="70">
        <v>1428</v>
      </c>
      <c r="AE8" s="70">
        <v>1483</v>
      </c>
      <c r="AF8" s="70">
        <v>1562</v>
      </c>
      <c r="AG8" s="70">
        <v>1620</v>
      </c>
      <c r="AH8" s="70">
        <v>1692</v>
      </c>
      <c r="AI8" s="70">
        <v>1529</v>
      </c>
      <c r="AJ8" s="70">
        <v>1391</v>
      </c>
      <c r="AK8" s="70">
        <v>1230</v>
      </c>
      <c r="AL8" s="70">
        <v>1102</v>
      </c>
      <c r="AM8" s="69">
        <v>999</v>
      </c>
      <c r="AN8" s="69">
        <v>913</v>
      </c>
      <c r="AO8" s="69">
        <v>840</v>
      </c>
      <c r="AP8" s="69">
        <v>762</v>
      </c>
      <c r="AQ8" s="69">
        <v>711</v>
      </c>
      <c r="AR8" s="69">
        <v>666</v>
      </c>
      <c r="AS8" s="61"/>
      <c r="AT8" s="61"/>
      <c r="AU8" s="61"/>
      <c r="AV8" s="61"/>
      <c r="AW8" s="61"/>
      <c r="AX8" s="61"/>
      <c r="AY8" s="61"/>
      <c r="AZ8" s="61"/>
      <c r="BA8" s="61"/>
      <c r="BB8" s="61"/>
      <c r="BC8" s="61"/>
      <c r="BD8" s="61"/>
      <c r="BE8" s="61"/>
      <c r="BF8" s="61"/>
      <c r="BG8" s="61"/>
      <c r="BH8" s="61"/>
      <c r="BI8" s="61"/>
      <c r="BJ8" s="61"/>
      <c r="BK8" s="61"/>
      <c r="BL8" s="61"/>
    </row>
    <row r="9" spans="1:64">
      <c r="A9" s="94"/>
      <c r="B9" s="94"/>
      <c r="C9" s="61" t="s">
        <v>83</v>
      </c>
      <c r="D9" s="61"/>
      <c r="E9" s="64" t="s">
        <v>82</v>
      </c>
      <c r="F9" s="69">
        <v>0</v>
      </c>
      <c r="G9" s="69">
        <v>0</v>
      </c>
      <c r="H9" s="69">
        <v>0</v>
      </c>
      <c r="I9" s="69">
        <v>0</v>
      </c>
      <c r="J9" s="69">
        <v>26</v>
      </c>
      <c r="K9" s="69">
        <v>90</v>
      </c>
      <c r="L9" s="69">
        <v>176</v>
      </c>
      <c r="M9" s="69">
        <v>287</v>
      </c>
      <c r="N9" s="69">
        <v>928</v>
      </c>
      <c r="O9" s="69">
        <v>986</v>
      </c>
      <c r="P9" s="70">
        <v>1067</v>
      </c>
      <c r="Q9" s="70">
        <v>1147</v>
      </c>
      <c r="R9" s="70">
        <v>1221</v>
      </c>
      <c r="S9" s="70">
        <v>1299</v>
      </c>
      <c r="T9" s="70">
        <v>1423</v>
      </c>
      <c r="U9" s="70">
        <v>1528</v>
      </c>
      <c r="V9" s="70">
        <v>1626</v>
      </c>
      <c r="W9" s="70">
        <v>1711</v>
      </c>
      <c r="X9" s="70">
        <v>1856</v>
      </c>
      <c r="Y9" s="70">
        <v>2002</v>
      </c>
      <c r="Z9" s="70">
        <v>2297</v>
      </c>
      <c r="AA9" s="70">
        <v>2590</v>
      </c>
      <c r="AB9" s="70">
        <v>3002</v>
      </c>
      <c r="AC9" s="70">
        <v>3460</v>
      </c>
      <c r="AD9" s="70">
        <v>3862</v>
      </c>
      <c r="AE9" s="70">
        <v>4348</v>
      </c>
      <c r="AF9" s="70">
        <v>4940</v>
      </c>
      <c r="AG9" s="70">
        <v>5389</v>
      </c>
      <c r="AH9" s="70">
        <v>6040</v>
      </c>
      <c r="AI9" s="70">
        <v>7502</v>
      </c>
      <c r="AJ9" s="70">
        <v>8423</v>
      </c>
      <c r="AK9" s="70">
        <v>9824</v>
      </c>
      <c r="AL9" s="70">
        <v>10515</v>
      </c>
      <c r="AM9" s="70">
        <v>10975</v>
      </c>
      <c r="AN9" s="70">
        <v>11323</v>
      </c>
      <c r="AO9" s="70">
        <v>11681</v>
      </c>
      <c r="AP9" s="70">
        <v>12039</v>
      </c>
      <c r="AQ9" s="70">
        <v>12512</v>
      </c>
      <c r="AR9" s="70">
        <v>12862</v>
      </c>
      <c r="AS9" s="61"/>
      <c r="AT9" s="61"/>
      <c r="AU9" s="61"/>
      <c r="AV9" s="61"/>
      <c r="AW9" s="61"/>
      <c r="AX9" s="61"/>
      <c r="AY9" s="61"/>
      <c r="AZ9" s="61"/>
      <c r="BA9" s="61"/>
      <c r="BB9" s="61"/>
      <c r="BC9" s="61"/>
      <c r="BD9" s="61"/>
      <c r="BE9" s="61"/>
      <c r="BF9" s="61"/>
      <c r="BG9" s="61"/>
      <c r="BH9" s="61"/>
      <c r="BI9" s="61"/>
      <c r="BJ9" s="61"/>
      <c r="BK9" s="61"/>
      <c r="BL9" s="61"/>
    </row>
    <row r="10" spans="1:64">
      <c r="A10" s="94"/>
      <c r="B10" s="94"/>
      <c r="C10" s="61" t="s">
        <v>84</v>
      </c>
      <c r="D10" s="61"/>
      <c r="E10" s="64" t="s">
        <v>82</v>
      </c>
      <c r="F10" s="69">
        <v>343</v>
      </c>
      <c r="G10" s="69">
        <v>480</v>
      </c>
      <c r="H10" s="69">
        <v>607</v>
      </c>
      <c r="I10" s="69">
        <v>875</v>
      </c>
      <c r="J10" s="70">
        <v>1085</v>
      </c>
      <c r="K10" s="70">
        <v>1212</v>
      </c>
      <c r="L10" s="70">
        <v>1347</v>
      </c>
      <c r="M10" s="70">
        <v>1431</v>
      </c>
      <c r="N10" s="70">
        <v>1760</v>
      </c>
      <c r="O10" s="70">
        <v>2231</v>
      </c>
      <c r="P10" s="70">
        <v>2304</v>
      </c>
      <c r="Q10" s="70">
        <v>2481</v>
      </c>
      <c r="R10" s="70">
        <v>2860</v>
      </c>
      <c r="S10" s="70">
        <v>3252</v>
      </c>
      <c r="T10" s="70">
        <v>3891</v>
      </c>
      <c r="U10" s="70">
        <v>4489</v>
      </c>
      <c r="V10" s="70">
        <v>5029</v>
      </c>
      <c r="W10" s="70">
        <v>5515</v>
      </c>
      <c r="X10" s="70">
        <v>5896</v>
      </c>
      <c r="Y10" s="70">
        <v>6400</v>
      </c>
      <c r="Z10" s="70">
        <v>6726</v>
      </c>
      <c r="AA10" s="70">
        <v>7010</v>
      </c>
      <c r="AB10" s="70">
        <v>7370</v>
      </c>
      <c r="AC10" s="70">
        <v>7446</v>
      </c>
      <c r="AD10" s="70">
        <v>7529</v>
      </c>
      <c r="AE10" s="70">
        <v>7443</v>
      </c>
      <c r="AF10" s="70">
        <v>7395</v>
      </c>
      <c r="AG10" s="70">
        <v>7456</v>
      </c>
      <c r="AH10" s="70">
        <v>7410</v>
      </c>
      <c r="AI10" s="70">
        <v>6696</v>
      </c>
      <c r="AJ10" s="70">
        <v>6091</v>
      </c>
      <c r="AK10" s="70">
        <v>5386</v>
      </c>
      <c r="AL10" s="70">
        <v>4827</v>
      </c>
      <c r="AM10" s="70">
        <v>4373</v>
      </c>
      <c r="AN10" s="70">
        <v>3996</v>
      </c>
      <c r="AO10" s="70">
        <v>3679</v>
      </c>
      <c r="AP10" s="70">
        <v>3338</v>
      </c>
      <c r="AQ10" s="70">
        <v>3114</v>
      </c>
      <c r="AR10" s="70">
        <v>2915</v>
      </c>
      <c r="AS10" s="61"/>
      <c r="AT10" s="61"/>
      <c r="AU10" s="61"/>
      <c r="AV10" s="61"/>
      <c r="AW10" s="61"/>
      <c r="AX10" s="61"/>
      <c r="AY10" s="61"/>
      <c r="AZ10" s="61"/>
      <c r="BA10" s="61"/>
      <c r="BB10" s="61"/>
      <c r="BC10" s="61"/>
      <c r="BD10" s="61"/>
      <c r="BE10" s="61"/>
      <c r="BF10" s="61"/>
      <c r="BG10" s="61"/>
      <c r="BH10" s="61"/>
      <c r="BI10" s="61"/>
      <c r="BJ10" s="61"/>
      <c r="BK10" s="61"/>
      <c r="BL10" s="61"/>
    </row>
    <row r="11" spans="1:64">
      <c r="A11" s="94"/>
      <c r="B11" s="94"/>
      <c r="C11" s="61" t="s">
        <v>85</v>
      </c>
      <c r="D11" s="61"/>
      <c r="E11" s="64" t="s">
        <v>82</v>
      </c>
      <c r="F11" s="69">
        <v>0</v>
      </c>
      <c r="G11" s="69">
        <v>0</v>
      </c>
      <c r="H11" s="69">
        <v>0</v>
      </c>
      <c r="I11" s="69">
        <v>0</v>
      </c>
      <c r="J11" s="69">
        <v>57</v>
      </c>
      <c r="K11" s="69">
        <v>197</v>
      </c>
      <c r="L11" s="69">
        <v>380</v>
      </c>
      <c r="M11" s="69">
        <v>613</v>
      </c>
      <c r="N11" s="70">
        <v>1673</v>
      </c>
      <c r="O11" s="70">
        <v>2115</v>
      </c>
      <c r="P11" s="70">
        <v>2310</v>
      </c>
      <c r="Q11" s="70">
        <v>2614</v>
      </c>
      <c r="R11" s="70">
        <v>3140</v>
      </c>
      <c r="S11" s="70">
        <v>3752</v>
      </c>
      <c r="T11" s="70">
        <v>4715</v>
      </c>
      <c r="U11" s="70">
        <v>5769</v>
      </c>
      <c r="V11" s="70">
        <v>6900</v>
      </c>
      <c r="W11" s="70">
        <v>8116</v>
      </c>
      <c r="X11" s="70">
        <v>9344</v>
      </c>
      <c r="Y11" s="70">
        <v>10650</v>
      </c>
      <c r="Z11" s="70">
        <v>11918</v>
      </c>
      <c r="AA11" s="70">
        <v>13250</v>
      </c>
      <c r="AB11" s="70">
        <v>14842</v>
      </c>
      <c r="AC11" s="70">
        <v>16736</v>
      </c>
      <c r="AD11" s="70">
        <v>18221</v>
      </c>
      <c r="AE11" s="70">
        <v>19807</v>
      </c>
      <c r="AF11" s="70">
        <v>21525</v>
      </c>
      <c r="AG11" s="70">
        <v>22997</v>
      </c>
      <c r="AH11" s="70">
        <v>24760</v>
      </c>
      <c r="AI11" s="70">
        <v>27775</v>
      </c>
      <c r="AJ11" s="70">
        <v>29986</v>
      </c>
      <c r="AK11" s="70">
        <v>33917</v>
      </c>
      <c r="AL11" s="70">
        <v>36227</v>
      </c>
      <c r="AM11" s="70">
        <v>37767</v>
      </c>
      <c r="AN11" s="70">
        <v>38919</v>
      </c>
      <c r="AO11" s="70">
        <v>40061</v>
      </c>
      <c r="AP11" s="70">
        <v>41203</v>
      </c>
      <c r="AQ11" s="70">
        <v>42730</v>
      </c>
      <c r="AR11" s="70">
        <v>43879</v>
      </c>
      <c r="AS11" s="61"/>
      <c r="AT11" s="61"/>
      <c r="AU11" s="61"/>
      <c r="AV11" s="61"/>
      <c r="AW11" s="61"/>
      <c r="AX11" s="61"/>
      <c r="AY11" s="61"/>
      <c r="AZ11" s="61"/>
      <c r="BA11" s="61"/>
      <c r="BB11" s="61"/>
      <c r="BC11" s="61"/>
      <c r="BD11" s="61"/>
      <c r="BE11" s="61"/>
      <c r="BF11" s="61"/>
      <c r="BG11" s="61"/>
      <c r="BH11" s="61"/>
      <c r="BI11" s="61"/>
      <c r="BJ11" s="61"/>
      <c r="BK11" s="61"/>
      <c r="BL11" s="61"/>
    </row>
    <row r="12" spans="1:64">
      <c r="A12" s="95"/>
      <c r="B12" s="95"/>
      <c r="C12" s="61" t="s">
        <v>86</v>
      </c>
      <c r="D12" s="61"/>
      <c r="E12" s="64" t="s">
        <v>82</v>
      </c>
      <c r="F12" s="69">
        <v>100</v>
      </c>
      <c r="G12" s="69">
        <v>150</v>
      </c>
      <c r="H12" s="69">
        <v>200</v>
      </c>
      <c r="I12" s="69">
        <v>250</v>
      </c>
      <c r="J12" s="69">
        <v>300</v>
      </c>
      <c r="K12" s="69">
        <v>400</v>
      </c>
      <c r="L12" s="70">
        <v>1000</v>
      </c>
      <c r="M12" s="70">
        <v>1500</v>
      </c>
      <c r="N12" s="70">
        <v>2000</v>
      </c>
      <c r="O12" s="70">
        <v>2200</v>
      </c>
      <c r="P12" s="70">
        <v>2600</v>
      </c>
      <c r="Q12" s="70">
        <v>2700</v>
      </c>
      <c r="R12" s="70">
        <v>2800</v>
      </c>
      <c r="S12" s="70">
        <v>2900</v>
      </c>
      <c r="T12" s="70">
        <v>3000</v>
      </c>
      <c r="U12" s="70">
        <v>3100</v>
      </c>
      <c r="V12" s="70">
        <v>3200</v>
      </c>
      <c r="W12" s="70">
        <v>3300</v>
      </c>
      <c r="X12" s="70">
        <v>3400</v>
      </c>
      <c r="Y12" s="70">
        <v>3500</v>
      </c>
      <c r="Z12" s="70">
        <v>3600</v>
      </c>
      <c r="AA12" s="70">
        <v>3700</v>
      </c>
      <c r="AB12" s="70">
        <v>3800</v>
      </c>
      <c r="AC12" s="70">
        <v>3900</v>
      </c>
      <c r="AD12" s="70">
        <v>3900</v>
      </c>
      <c r="AE12" s="70">
        <v>3900</v>
      </c>
      <c r="AF12" s="70">
        <v>3900</v>
      </c>
      <c r="AG12" s="70">
        <v>3900</v>
      </c>
      <c r="AH12" s="70">
        <v>3900</v>
      </c>
      <c r="AI12" s="70">
        <v>3900</v>
      </c>
      <c r="AJ12" s="70">
        <v>3900</v>
      </c>
      <c r="AK12" s="70">
        <v>3900</v>
      </c>
      <c r="AL12" s="70">
        <v>3900</v>
      </c>
      <c r="AM12" s="70">
        <v>3900</v>
      </c>
      <c r="AN12" s="70">
        <v>3900</v>
      </c>
      <c r="AO12" s="70">
        <v>3900</v>
      </c>
      <c r="AP12" s="70">
        <v>3900</v>
      </c>
      <c r="AQ12" s="70">
        <v>3900</v>
      </c>
      <c r="AR12" s="70">
        <v>3900</v>
      </c>
      <c r="AS12" s="61"/>
      <c r="AT12" s="61"/>
      <c r="AU12" s="61"/>
      <c r="AV12" s="61"/>
      <c r="AW12" s="61"/>
      <c r="AX12" s="61"/>
      <c r="AY12" s="61"/>
      <c r="AZ12" s="61"/>
      <c r="BA12" s="61"/>
      <c r="BB12" s="61"/>
      <c r="BC12" s="61"/>
      <c r="BD12" s="61"/>
      <c r="BE12" s="61"/>
      <c r="BF12" s="61"/>
      <c r="BG12" s="61"/>
      <c r="BH12" s="61"/>
      <c r="BI12" s="61"/>
      <c r="BJ12" s="61"/>
      <c r="BK12" s="61"/>
      <c r="BL12" s="61"/>
    </row>
    <row r="13" spans="1:64">
      <c r="A13" s="95"/>
      <c r="B13" s="95"/>
      <c r="C13" s="61" t="s">
        <v>87</v>
      </c>
      <c r="D13" s="61"/>
      <c r="E13" s="64" t="s">
        <v>82</v>
      </c>
      <c r="F13" s="69">
        <v>50</v>
      </c>
      <c r="G13" s="69">
        <v>50</v>
      </c>
      <c r="H13" s="69">
        <v>100</v>
      </c>
      <c r="I13" s="69">
        <v>200</v>
      </c>
      <c r="J13" s="69">
        <v>300</v>
      </c>
      <c r="K13" s="69">
        <v>400</v>
      </c>
      <c r="L13" s="70">
        <v>1000</v>
      </c>
      <c r="M13" s="70">
        <v>2000</v>
      </c>
      <c r="N13" s="70">
        <v>3000</v>
      </c>
      <c r="O13" s="70">
        <v>4000</v>
      </c>
      <c r="P13" s="70">
        <v>4800</v>
      </c>
      <c r="Q13" s="70">
        <v>5900</v>
      </c>
      <c r="R13" s="70">
        <v>7000</v>
      </c>
      <c r="S13" s="70">
        <v>8100</v>
      </c>
      <c r="T13" s="70">
        <v>9000</v>
      </c>
      <c r="U13" s="70">
        <v>9900</v>
      </c>
      <c r="V13" s="70">
        <v>10800</v>
      </c>
      <c r="W13" s="70">
        <v>11700</v>
      </c>
      <c r="X13" s="70">
        <v>12600</v>
      </c>
      <c r="Y13" s="70">
        <v>13333</v>
      </c>
      <c r="Z13" s="70">
        <v>14067</v>
      </c>
      <c r="AA13" s="70">
        <v>14800</v>
      </c>
      <c r="AB13" s="70">
        <v>15533</v>
      </c>
      <c r="AC13" s="70">
        <v>16267</v>
      </c>
      <c r="AD13" s="70">
        <v>17100</v>
      </c>
      <c r="AE13" s="70">
        <v>17747</v>
      </c>
      <c r="AF13" s="70">
        <v>18395</v>
      </c>
      <c r="AG13" s="70">
        <v>19042</v>
      </c>
      <c r="AH13" s="70">
        <v>19689</v>
      </c>
      <c r="AI13" s="70">
        <v>19689</v>
      </c>
      <c r="AJ13" s="70">
        <v>19639</v>
      </c>
      <c r="AK13" s="70">
        <v>19489</v>
      </c>
      <c r="AL13" s="70">
        <v>19189</v>
      </c>
      <c r="AM13" s="70">
        <v>18739</v>
      </c>
      <c r="AN13" s="70">
        <v>18200</v>
      </c>
      <c r="AO13" s="70">
        <v>18100</v>
      </c>
      <c r="AP13" s="70">
        <v>17900</v>
      </c>
      <c r="AQ13" s="70">
        <v>17700</v>
      </c>
      <c r="AR13" s="70">
        <v>17500</v>
      </c>
      <c r="AS13" s="61"/>
      <c r="AT13" s="61"/>
      <c r="AU13" s="61"/>
      <c r="AV13" s="61"/>
      <c r="AW13" s="61"/>
      <c r="AX13" s="61"/>
      <c r="AY13" s="61"/>
      <c r="AZ13" s="61"/>
      <c r="BA13" s="61"/>
      <c r="BB13" s="61"/>
      <c r="BC13" s="61"/>
      <c r="BD13" s="61"/>
      <c r="BE13" s="61"/>
      <c r="BF13" s="61"/>
      <c r="BG13" s="61"/>
      <c r="BH13" s="61"/>
      <c r="BI13" s="61"/>
      <c r="BJ13" s="61"/>
      <c r="BK13" s="61"/>
      <c r="BL13" s="61"/>
    </row>
    <row r="14" spans="1:64">
      <c r="A14" s="95"/>
      <c r="B14" s="95"/>
      <c r="C14" s="61" t="s">
        <v>88</v>
      </c>
      <c r="D14" s="61"/>
      <c r="E14" s="64" t="s">
        <v>82</v>
      </c>
      <c r="F14" s="70">
        <v>5000</v>
      </c>
      <c r="G14" s="70">
        <v>5000</v>
      </c>
      <c r="H14" s="70">
        <v>5000</v>
      </c>
      <c r="I14" s="70">
        <v>5000</v>
      </c>
      <c r="J14" s="70">
        <v>5000</v>
      </c>
      <c r="K14" s="70">
        <v>5000</v>
      </c>
      <c r="L14" s="70">
        <v>4800</v>
      </c>
      <c r="M14" s="70">
        <v>4400</v>
      </c>
      <c r="N14" s="70">
        <v>3500</v>
      </c>
      <c r="O14" s="70">
        <v>3500</v>
      </c>
      <c r="P14" s="70">
        <v>3000</v>
      </c>
      <c r="Q14" s="70">
        <v>2500</v>
      </c>
      <c r="R14" s="70">
        <v>2000</v>
      </c>
      <c r="S14" s="70">
        <v>1500</v>
      </c>
      <c r="T14" s="70">
        <v>1000</v>
      </c>
      <c r="U14" s="69">
        <v>500</v>
      </c>
      <c r="V14" s="69">
        <v>500</v>
      </c>
      <c r="W14" s="69">
        <v>500</v>
      </c>
      <c r="X14" s="69">
        <v>500</v>
      </c>
      <c r="Y14" s="69">
        <v>500</v>
      </c>
      <c r="Z14" s="69">
        <v>500</v>
      </c>
      <c r="AA14" s="69">
        <v>500</v>
      </c>
      <c r="AB14" s="69">
        <v>500</v>
      </c>
      <c r="AC14" s="69">
        <v>1</v>
      </c>
      <c r="AD14" s="69">
        <v>1</v>
      </c>
      <c r="AE14" s="69">
        <v>1</v>
      </c>
      <c r="AF14" s="69">
        <v>1</v>
      </c>
      <c r="AG14" s="69">
        <v>1</v>
      </c>
      <c r="AH14" s="69">
        <v>1</v>
      </c>
      <c r="AI14" s="69">
        <v>1</v>
      </c>
      <c r="AJ14" s="69">
        <v>1</v>
      </c>
      <c r="AK14" s="69">
        <v>1</v>
      </c>
      <c r="AL14" s="69">
        <v>1</v>
      </c>
      <c r="AM14" s="69">
        <v>1</v>
      </c>
      <c r="AN14" s="69">
        <v>1</v>
      </c>
      <c r="AO14" s="69">
        <v>1</v>
      </c>
      <c r="AP14" s="69">
        <v>1</v>
      </c>
      <c r="AQ14" s="69">
        <v>1</v>
      </c>
      <c r="AR14" s="69">
        <v>1</v>
      </c>
      <c r="AS14" s="61"/>
      <c r="AT14" s="61"/>
      <c r="AU14" s="61"/>
      <c r="AV14" s="61"/>
      <c r="AW14" s="61"/>
      <c r="AX14" s="61"/>
      <c r="AY14" s="61"/>
      <c r="AZ14" s="61"/>
      <c r="BA14" s="61"/>
      <c r="BB14" s="61"/>
      <c r="BC14" s="61"/>
      <c r="BD14" s="61"/>
      <c r="BE14" s="61"/>
      <c r="BF14" s="61"/>
      <c r="BG14" s="61"/>
      <c r="BH14" s="61"/>
      <c r="BI14" s="61"/>
      <c r="BJ14" s="61"/>
      <c r="BK14" s="61"/>
      <c r="BL14" s="61"/>
    </row>
    <row r="15" spans="1:64">
      <c r="A15" s="95"/>
      <c r="B15" s="95"/>
      <c r="C15" s="61" t="s">
        <v>89</v>
      </c>
      <c r="D15" s="61"/>
      <c r="E15" s="64" t="s">
        <v>82</v>
      </c>
      <c r="F15" s="69">
        <v>764</v>
      </c>
      <c r="G15" s="69">
        <v>764</v>
      </c>
      <c r="H15" s="69">
        <v>764</v>
      </c>
      <c r="I15" s="69">
        <v>764</v>
      </c>
      <c r="J15" s="69">
        <v>891</v>
      </c>
      <c r="K15" s="70">
        <v>1219</v>
      </c>
      <c r="L15" s="70">
        <v>1667</v>
      </c>
      <c r="M15" s="70">
        <v>2157</v>
      </c>
      <c r="N15" s="70">
        <v>2609</v>
      </c>
      <c r="O15" s="70">
        <v>3061</v>
      </c>
      <c r="P15" s="70">
        <v>3609</v>
      </c>
      <c r="Q15" s="70">
        <v>4239</v>
      </c>
      <c r="R15" s="70">
        <v>4939</v>
      </c>
      <c r="S15" s="70">
        <v>5696</v>
      </c>
      <c r="T15" s="70">
        <v>6497</v>
      </c>
      <c r="U15" s="70">
        <v>7329</v>
      </c>
      <c r="V15" s="70">
        <v>8179</v>
      </c>
      <c r="W15" s="70">
        <v>9035</v>
      </c>
      <c r="X15" s="70">
        <v>9883</v>
      </c>
      <c r="Y15" s="70">
        <v>10711</v>
      </c>
      <c r="Z15" s="70">
        <v>11505</v>
      </c>
      <c r="AA15" s="70">
        <v>12254</v>
      </c>
      <c r="AB15" s="70">
        <v>12944</v>
      </c>
      <c r="AC15" s="70">
        <v>13562</v>
      </c>
      <c r="AD15" s="70">
        <v>14095</v>
      </c>
      <c r="AE15" s="70">
        <v>14531</v>
      </c>
      <c r="AF15" s="70">
        <v>14856</v>
      </c>
      <c r="AG15" s="70">
        <v>15059</v>
      </c>
      <c r="AH15" s="70">
        <v>15125</v>
      </c>
      <c r="AI15" s="70">
        <v>15125</v>
      </c>
      <c r="AJ15" s="70">
        <v>15125</v>
      </c>
      <c r="AK15" s="70">
        <v>15125</v>
      </c>
      <c r="AL15" s="70">
        <v>15125</v>
      </c>
      <c r="AM15" s="70">
        <v>15125</v>
      </c>
      <c r="AN15" s="70">
        <v>15125</v>
      </c>
      <c r="AO15" s="70">
        <v>15125</v>
      </c>
      <c r="AP15" s="70">
        <v>15125</v>
      </c>
      <c r="AQ15" s="70">
        <v>15125</v>
      </c>
      <c r="AR15" s="70">
        <v>15125</v>
      </c>
      <c r="AS15" s="61"/>
      <c r="AT15" s="61"/>
      <c r="AU15" s="61"/>
      <c r="AV15" s="61"/>
      <c r="AW15" s="61"/>
      <c r="AX15" s="61"/>
      <c r="AY15" s="61"/>
      <c r="AZ15" s="61"/>
      <c r="BA15" s="61"/>
      <c r="BB15" s="61"/>
      <c r="BC15" s="61"/>
      <c r="BD15" s="61"/>
      <c r="BE15" s="61"/>
      <c r="BF15" s="61"/>
      <c r="BG15" s="61"/>
      <c r="BH15" s="61"/>
      <c r="BI15" s="61"/>
      <c r="BJ15" s="61"/>
      <c r="BK15" s="61"/>
      <c r="BL15" s="61"/>
    </row>
    <row r="16" spans="1:64">
      <c r="A16" s="95"/>
      <c r="B16" s="95"/>
      <c r="C16" s="61"/>
      <c r="D16" s="61"/>
      <c r="E16" s="61"/>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1"/>
      <c r="AT16" s="61"/>
      <c r="AU16" s="61"/>
      <c r="AV16" s="61"/>
      <c r="AW16" s="61"/>
      <c r="AX16" s="61"/>
      <c r="AY16" s="61"/>
      <c r="AZ16" s="61"/>
      <c r="BA16" s="61"/>
      <c r="BB16" s="61"/>
      <c r="BC16" s="61"/>
      <c r="BD16" s="61"/>
      <c r="BE16" s="61"/>
      <c r="BF16" s="61"/>
      <c r="BG16" s="61"/>
      <c r="BH16" s="61"/>
      <c r="BI16" s="61"/>
      <c r="BJ16" s="61"/>
      <c r="BK16" s="61"/>
      <c r="BL16" s="61"/>
    </row>
    <row r="17" spans="1:64">
      <c r="A17" s="94" t="s">
        <v>90</v>
      </c>
      <c r="B17" s="94"/>
      <c r="C17" s="61" t="s">
        <v>91</v>
      </c>
      <c r="D17" s="61"/>
      <c r="E17" s="64" t="s">
        <v>92</v>
      </c>
      <c r="F17" s="69">
        <v>0</v>
      </c>
      <c r="G17" s="69">
        <v>0</v>
      </c>
      <c r="H17" s="69">
        <v>0</v>
      </c>
      <c r="I17" s="69">
        <v>0.2</v>
      </c>
      <c r="J17" s="69">
        <v>0.4</v>
      </c>
      <c r="K17" s="69">
        <v>0.4</v>
      </c>
      <c r="L17" s="69">
        <v>0.8</v>
      </c>
      <c r="M17" s="69">
        <v>0.8</v>
      </c>
      <c r="N17" s="69">
        <v>1.2</v>
      </c>
      <c r="O17" s="69">
        <v>1.2</v>
      </c>
      <c r="P17" s="69">
        <v>1.6</v>
      </c>
      <c r="Q17" s="69">
        <v>1.6</v>
      </c>
      <c r="R17" s="69">
        <v>2</v>
      </c>
      <c r="S17" s="69">
        <v>2</v>
      </c>
      <c r="T17" s="69">
        <v>2.4</v>
      </c>
      <c r="U17" s="69">
        <v>2.8</v>
      </c>
      <c r="V17" s="69">
        <v>2.8</v>
      </c>
      <c r="W17" s="69">
        <v>3.2</v>
      </c>
      <c r="X17" s="69">
        <v>3.6</v>
      </c>
      <c r="Y17" s="69">
        <v>3.6</v>
      </c>
      <c r="Z17" s="69">
        <v>4</v>
      </c>
      <c r="AA17" s="69">
        <v>4.5</v>
      </c>
      <c r="AB17" s="69">
        <v>5.0999999999999996</v>
      </c>
      <c r="AC17" s="69">
        <v>5.7</v>
      </c>
      <c r="AD17" s="69">
        <v>6.3</v>
      </c>
      <c r="AE17" s="69">
        <v>6.6</v>
      </c>
      <c r="AF17" s="69">
        <v>7.2</v>
      </c>
      <c r="AG17" s="69">
        <v>7.5</v>
      </c>
      <c r="AH17" s="69">
        <v>7.8</v>
      </c>
      <c r="AI17" s="69">
        <v>7.8</v>
      </c>
      <c r="AJ17" s="69">
        <v>8.4</v>
      </c>
      <c r="AK17" s="69">
        <v>9</v>
      </c>
      <c r="AL17" s="69">
        <v>9.3000000000000007</v>
      </c>
      <c r="AM17" s="69">
        <v>10.199999999999999</v>
      </c>
      <c r="AN17" s="69">
        <v>10.8</v>
      </c>
      <c r="AO17" s="69">
        <v>11.4</v>
      </c>
      <c r="AP17" s="69">
        <v>12</v>
      </c>
      <c r="AQ17" s="69">
        <v>12.3</v>
      </c>
      <c r="AR17" s="69">
        <v>12.9</v>
      </c>
      <c r="AS17" s="61"/>
      <c r="AT17" s="61"/>
      <c r="AU17" s="61"/>
      <c r="AV17" s="61"/>
      <c r="AW17" s="61"/>
      <c r="AX17" s="61"/>
      <c r="AY17" s="61"/>
      <c r="AZ17" s="61"/>
      <c r="BA17" s="61"/>
      <c r="BB17" s="61"/>
      <c r="BC17" s="61"/>
      <c r="BD17" s="61"/>
      <c r="BE17" s="61"/>
      <c r="BF17" s="61"/>
      <c r="BG17" s="61"/>
      <c r="BH17" s="61"/>
      <c r="BI17" s="61"/>
      <c r="BJ17" s="61"/>
      <c r="BK17" s="61"/>
      <c r="BL17" s="61"/>
    </row>
    <row r="18" spans="1:64">
      <c r="A18" s="95"/>
      <c r="B18" s="95"/>
      <c r="C18" s="61" t="s">
        <v>93</v>
      </c>
      <c r="D18" s="61"/>
      <c r="E18" s="64" t="s">
        <v>92</v>
      </c>
      <c r="F18" s="69">
        <v>0</v>
      </c>
      <c r="G18" s="69">
        <v>0</v>
      </c>
      <c r="H18" s="69">
        <v>0</v>
      </c>
      <c r="I18" s="69">
        <v>0</v>
      </c>
      <c r="J18" s="69">
        <v>0</v>
      </c>
      <c r="K18" s="69">
        <v>0</v>
      </c>
      <c r="L18" s="69">
        <v>0</v>
      </c>
      <c r="M18" s="69">
        <v>0</v>
      </c>
      <c r="N18" s="69">
        <v>0.3</v>
      </c>
      <c r="O18" s="69">
        <v>0.3</v>
      </c>
      <c r="P18" s="69">
        <v>0.3</v>
      </c>
      <c r="Q18" s="69">
        <v>0.6</v>
      </c>
      <c r="R18" s="69">
        <v>0.6</v>
      </c>
      <c r="S18" s="69">
        <v>0.6</v>
      </c>
      <c r="T18" s="69">
        <v>0.6</v>
      </c>
      <c r="U18" s="69">
        <v>0.9</v>
      </c>
      <c r="V18" s="69">
        <v>1.2</v>
      </c>
      <c r="W18" s="69">
        <v>1.5</v>
      </c>
      <c r="X18" s="69">
        <v>1.8</v>
      </c>
      <c r="Y18" s="69">
        <v>2</v>
      </c>
      <c r="Z18" s="69">
        <v>2.2000000000000002</v>
      </c>
      <c r="AA18" s="69">
        <v>2.4</v>
      </c>
      <c r="AB18" s="69">
        <v>2.6</v>
      </c>
      <c r="AC18" s="69">
        <v>3</v>
      </c>
      <c r="AD18" s="69">
        <v>3.2</v>
      </c>
      <c r="AE18" s="69">
        <v>3.6</v>
      </c>
      <c r="AF18" s="69">
        <v>3.9</v>
      </c>
      <c r="AG18" s="69">
        <v>4.4000000000000004</v>
      </c>
      <c r="AH18" s="69">
        <v>4.8</v>
      </c>
      <c r="AI18" s="69">
        <v>5.2</v>
      </c>
      <c r="AJ18" s="69">
        <v>5.5</v>
      </c>
      <c r="AK18" s="69">
        <v>5.9</v>
      </c>
      <c r="AL18" s="69">
        <v>6.3</v>
      </c>
      <c r="AM18" s="69">
        <v>6.8</v>
      </c>
      <c r="AN18" s="69">
        <v>7.2</v>
      </c>
      <c r="AO18" s="69">
        <v>7.7</v>
      </c>
      <c r="AP18" s="69">
        <v>8.1999999999999993</v>
      </c>
      <c r="AQ18" s="69">
        <v>8.6999999999999993</v>
      </c>
      <c r="AR18" s="69">
        <v>9.1999999999999993</v>
      </c>
      <c r="AS18" s="61"/>
      <c r="AT18" s="61"/>
      <c r="AU18" s="61"/>
      <c r="AV18" s="61"/>
      <c r="AW18" s="61"/>
      <c r="AX18" s="61"/>
      <c r="AY18" s="61"/>
      <c r="AZ18" s="61"/>
      <c r="BA18" s="61"/>
      <c r="BB18" s="61"/>
      <c r="BC18" s="61"/>
      <c r="BD18" s="61"/>
      <c r="BE18" s="61"/>
      <c r="BF18" s="61"/>
      <c r="BG18" s="61"/>
      <c r="BH18" s="61"/>
      <c r="BI18" s="61"/>
      <c r="BJ18" s="61"/>
      <c r="BK18" s="61"/>
      <c r="BL18" s="61"/>
    </row>
    <row r="19" spans="1:64">
      <c r="A19" s="95"/>
      <c r="B19" s="95"/>
      <c r="C19" s="61"/>
      <c r="D19" s="61"/>
      <c r="E19" s="64"/>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9"/>
      <c r="AR19" s="69"/>
      <c r="AS19" s="61"/>
      <c r="AT19" s="61"/>
      <c r="AU19" s="61"/>
      <c r="AV19" s="61"/>
      <c r="AW19" s="61"/>
      <c r="AX19" s="61"/>
      <c r="AY19" s="61"/>
      <c r="AZ19" s="61"/>
      <c r="BA19" s="61"/>
      <c r="BB19" s="61"/>
      <c r="BC19" s="61"/>
      <c r="BD19" s="61"/>
      <c r="BE19" s="61"/>
      <c r="BF19" s="61"/>
      <c r="BG19" s="61"/>
      <c r="BH19" s="61"/>
      <c r="BI19" s="61"/>
      <c r="BJ19" s="61"/>
      <c r="BK19" s="61"/>
      <c r="BL19" s="61"/>
    </row>
    <row r="20" spans="1:64">
      <c r="A20" s="92" t="s">
        <v>94</v>
      </c>
      <c r="B20" s="92"/>
      <c r="C20" s="62"/>
      <c r="D20" s="62"/>
      <c r="E20" s="62"/>
      <c r="F20" s="71"/>
      <c r="G20" s="71"/>
      <c r="H20" s="71"/>
      <c r="I20" s="71"/>
      <c r="J20" s="71"/>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K20" s="71"/>
      <c r="AL20" s="71"/>
      <c r="AM20" s="71"/>
      <c r="AN20" s="71"/>
      <c r="AO20" s="71"/>
      <c r="AP20" s="71"/>
      <c r="AQ20" s="71"/>
      <c r="AR20" s="71"/>
      <c r="AS20" s="61"/>
      <c r="AT20" s="61"/>
      <c r="AU20" s="61"/>
      <c r="AV20" s="61"/>
      <c r="AW20" s="61"/>
      <c r="AX20" s="61"/>
      <c r="AY20" s="61"/>
      <c r="AZ20" s="61"/>
      <c r="BA20" s="61"/>
      <c r="BB20" s="61"/>
      <c r="BC20" s="61"/>
      <c r="BD20" s="61"/>
      <c r="BE20" s="61"/>
      <c r="BF20" s="61"/>
      <c r="BG20" s="61"/>
      <c r="BH20" s="61"/>
      <c r="BI20" s="61"/>
      <c r="BJ20" s="61"/>
      <c r="BK20" s="61"/>
      <c r="BL20" s="61"/>
    </row>
    <row r="21" spans="1:64">
      <c r="A21" s="96"/>
      <c r="B21" s="96"/>
      <c r="C21" s="63" t="s">
        <v>50</v>
      </c>
      <c r="D21" s="63"/>
      <c r="E21" s="63" t="s">
        <v>51</v>
      </c>
      <c r="F21" s="68">
        <v>2022</v>
      </c>
      <c r="G21" s="68">
        <v>2023</v>
      </c>
      <c r="H21" s="68">
        <v>2024</v>
      </c>
      <c r="I21" s="68">
        <v>2025</v>
      </c>
      <c r="J21" s="68">
        <v>2026</v>
      </c>
      <c r="K21" s="68">
        <v>2027</v>
      </c>
      <c r="L21" s="68">
        <v>2028</v>
      </c>
      <c r="M21" s="68">
        <v>2029</v>
      </c>
      <c r="N21" s="68">
        <v>2030</v>
      </c>
      <c r="O21" s="68">
        <v>2031</v>
      </c>
      <c r="P21" s="68">
        <v>2032</v>
      </c>
      <c r="Q21" s="68">
        <v>2033</v>
      </c>
      <c r="R21" s="68">
        <v>2034</v>
      </c>
      <c r="S21" s="68">
        <v>2035</v>
      </c>
      <c r="T21" s="68">
        <v>2036</v>
      </c>
      <c r="U21" s="68">
        <v>2037</v>
      </c>
      <c r="V21" s="68">
        <v>2038</v>
      </c>
      <c r="W21" s="68">
        <v>2039</v>
      </c>
      <c r="X21" s="68">
        <v>2040</v>
      </c>
      <c r="Y21" s="68">
        <v>2041</v>
      </c>
      <c r="Z21" s="68">
        <v>2042</v>
      </c>
      <c r="AA21" s="68">
        <v>2043</v>
      </c>
      <c r="AB21" s="68">
        <v>2044</v>
      </c>
      <c r="AC21" s="68">
        <v>2045</v>
      </c>
      <c r="AD21" s="68">
        <v>2046</v>
      </c>
      <c r="AE21" s="68">
        <v>2047</v>
      </c>
      <c r="AF21" s="68">
        <v>2048</v>
      </c>
      <c r="AG21" s="68">
        <v>2049</v>
      </c>
      <c r="AH21" s="68">
        <v>2050</v>
      </c>
      <c r="AI21" s="68">
        <v>2051</v>
      </c>
      <c r="AJ21" s="68">
        <v>2052</v>
      </c>
      <c r="AK21" s="68">
        <v>2053</v>
      </c>
      <c r="AL21" s="68">
        <v>2054</v>
      </c>
      <c r="AM21" s="68">
        <v>2055</v>
      </c>
      <c r="AN21" s="68">
        <v>2056</v>
      </c>
      <c r="AO21" s="68">
        <v>2057</v>
      </c>
      <c r="AP21" s="68">
        <v>2058</v>
      </c>
      <c r="AQ21" s="68">
        <v>2059</v>
      </c>
      <c r="AR21" s="68">
        <v>2060</v>
      </c>
      <c r="AS21" s="61"/>
      <c r="AT21" s="61"/>
      <c r="AU21" s="61"/>
      <c r="AV21" s="61"/>
      <c r="AW21" s="61"/>
      <c r="AX21" s="61"/>
      <c r="AY21" s="61"/>
      <c r="AZ21" s="61"/>
      <c r="BA21" s="61"/>
      <c r="BB21" s="61"/>
      <c r="BC21" s="61"/>
      <c r="BD21" s="61"/>
      <c r="BE21" s="61"/>
      <c r="BF21" s="61"/>
      <c r="BG21" s="61"/>
      <c r="BH21" s="61"/>
      <c r="BI21" s="61"/>
      <c r="BJ21" s="61"/>
      <c r="BK21" s="61"/>
      <c r="BL21" s="61"/>
    </row>
    <row r="22" spans="1:64">
      <c r="A22" s="94" t="s">
        <v>94</v>
      </c>
      <c r="B22" s="94"/>
      <c r="C22" s="61" t="s">
        <v>95</v>
      </c>
      <c r="D22" s="61"/>
      <c r="E22" s="64" t="s">
        <v>96</v>
      </c>
      <c r="F22" s="69">
        <v>0</v>
      </c>
      <c r="G22" s="69">
        <v>0</v>
      </c>
      <c r="H22" s="69">
        <v>0</v>
      </c>
      <c r="I22" s="69">
        <v>0</v>
      </c>
      <c r="J22" s="69">
        <v>0</v>
      </c>
      <c r="K22" s="69">
        <v>0</v>
      </c>
      <c r="L22" s="69">
        <v>0</v>
      </c>
      <c r="M22" s="69">
        <v>0</v>
      </c>
      <c r="N22" s="69">
        <v>1</v>
      </c>
      <c r="O22" s="69">
        <v>3</v>
      </c>
      <c r="P22" s="69">
        <v>7</v>
      </c>
      <c r="Q22" s="69">
        <v>10</v>
      </c>
      <c r="R22" s="69">
        <v>15</v>
      </c>
      <c r="S22" s="69">
        <v>22</v>
      </c>
      <c r="T22" s="69">
        <v>30</v>
      </c>
      <c r="U22" s="69">
        <v>39</v>
      </c>
      <c r="V22" s="69">
        <v>50</v>
      </c>
      <c r="W22" s="69">
        <v>61</v>
      </c>
      <c r="X22" s="69">
        <v>67</v>
      </c>
      <c r="Y22" s="69">
        <v>73</v>
      </c>
      <c r="Z22" s="69">
        <v>79</v>
      </c>
      <c r="AA22" s="69">
        <v>84</v>
      </c>
      <c r="AB22" s="69">
        <v>90</v>
      </c>
      <c r="AC22" s="69">
        <v>94</v>
      </c>
      <c r="AD22" s="69">
        <v>99</v>
      </c>
      <c r="AE22" s="69">
        <v>103</v>
      </c>
      <c r="AF22" s="69">
        <v>107</v>
      </c>
      <c r="AG22" s="69">
        <v>111</v>
      </c>
      <c r="AH22" s="69">
        <v>115</v>
      </c>
      <c r="AI22" s="69">
        <v>122</v>
      </c>
      <c r="AJ22" s="69">
        <v>121</v>
      </c>
      <c r="AK22" s="69">
        <v>121</v>
      </c>
      <c r="AL22" s="69">
        <v>121</v>
      </c>
      <c r="AM22" s="69">
        <v>120</v>
      </c>
      <c r="AN22" s="69">
        <v>120</v>
      </c>
      <c r="AO22" s="69">
        <v>120</v>
      </c>
      <c r="AP22" s="69">
        <v>120</v>
      </c>
      <c r="AQ22" s="69">
        <v>120</v>
      </c>
      <c r="AR22" s="69">
        <v>119</v>
      </c>
      <c r="AS22" s="61"/>
      <c r="AT22" s="61"/>
      <c r="AU22" s="61"/>
      <c r="AV22" s="61"/>
      <c r="AW22" s="61"/>
      <c r="AX22" s="61"/>
      <c r="AY22" s="61"/>
      <c r="AZ22" s="61"/>
      <c r="BA22" s="61"/>
      <c r="BB22" s="61"/>
      <c r="BC22" s="61"/>
      <c r="BD22" s="61"/>
      <c r="BE22" s="61"/>
      <c r="BF22" s="61"/>
      <c r="BG22" s="61"/>
      <c r="BH22" s="61"/>
      <c r="BI22" s="61"/>
      <c r="BJ22" s="61"/>
      <c r="BK22" s="61"/>
      <c r="BL22" s="61"/>
    </row>
    <row r="23" spans="1:64">
      <c r="A23" s="95"/>
      <c r="B23" s="95"/>
      <c r="C23" s="61" t="s">
        <v>97</v>
      </c>
      <c r="D23" s="61"/>
      <c r="E23" s="64" t="s">
        <v>96</v>
      </c>
      <c r="F23" s="69">
        <v>13</v>
      </c>
      <c r="G23" s="69">
        <v>13</v>
      </c>
      <c r="H23" s="69">
        <v>13</v>
      </c>
      <c r="I23" s="69">
        <v>13</v>
      </c>
      <c r="J23" s="69">
        <v>13</v>
      </c>
      <c r="K23" s="69">
        <v>15</v>
      </c>
      <c r="L23" s="69">
        <v>17</v>
      </c>
      <c r="M23" s="69">
        <v>19</v>
      </c>
      <c r="N23" s="69">
        <v>21</v>
      </c>
      <c r="O23" s="69">
        <v>23</v>
      </c>
      <c r="P23" s="69">
        <v>26</v>
      </c>
      <c r="Q23" s="69">
        <v>29</v>
      </c>
      <c r="R23" s="69">
        <v>33</v>
      </c>
      <c r="S23" s="69">
        <v>37</v>
      </c>
      <c r="T23" s="69">
        <v>41</v>
      </c>
      <c r="U23" s="69">
        <v>46</v>
      </c>
      <c r="V23" s="69">
        <v>51</v>
      </c>
      <c r="W23" s="69">
        <v>55</v>
      </c>
      <c r="X23" s="69">
        <v>60</v>
      </c>
      <c r="Y23" s="69">
        <v>64</v>
      </c>
      <c r="Z23" s="69">
        <v>69</v>
      </c>
      <c r="AA23" s="69">
        <v>73</v>
      </c>
      <c r="AB23" s="69">
        <v>77</v>
      </c>
      <c r="AC23" s="69">
        <v>80</v>
      </c>
      <c r="AD23" s="69">
        <v>83</v>
      </c>
      <c r="AE23" s="69">
        <v>85</v>
      </c>
      <c r="AF23" s="69">
        <v>87</v>
      </c>
      <c r="AG23" s="69">
        <v>88</v>
      </c>
      <c r="AH23" s="69">
        <v>89</v>
      </c>
      <c r="AI23" s="69">
        <v>89</v>
      </c>
      <c r="AJ23" s="69">
        <v>89</v>
      </c>
      <c r="AK23" s="69">
        <v>89</v>
      </c>
      <c r="AL23" s="69">
        <v>89</v>
      </c>
      <c r="AM23" s="69">
        <v>89</v>
      </c>
      <c r="AN23" s="69">
        <v>89</v>
      </c>
      <c r="AO23" s="69">
        <v>89</v>
      </c>
      <c r="AP23" s="69">
        <v>89</v>
      </c>
      <c r="AQ23" s="69">
        <v>89</v>
      </c>
      <c r="AR23" s="69">
        <v>89</v>
      </c>
      <c r="AS23" s="61"/>
      <c r="AT23" s="61"/>
      <c r="AU23" s="61"/>
      <c r="AV23" s="61"/>
      <c r="AW23" s="61"/>
      <c r="AX23" s="61"/>
      <c r="AY23" s="61"/>
      <c r="AZ23" s="61"/>
      <c r="BA23" s="61"/>
      <c r="BB23" s="61"/>
      <c r="BC23" s="61"/>
      <c r="BD23" s="61"/>
      <c r="BE23" s="61"/>
      <c r="BF23" s="61"/>
      <c r="BG23" s="61"/>
      <c r="BH23" s="61"/>
      <c r="BI23" s="61"/>
      <c r="BJ23" s="61"/>
      <c r="BK23" s="61"/>
      <c r="BL23" s="61"/>
    </row>
    <row r="24" spans="1:64">
      <c r="A24" s="95"/>
      <c r="B24" s="95"/>
      <c r="C24" s="61" t="s">
        <v>98</v>
      </c>
      <c r="D24" s="61"/>
      <c r="E24" s="64" t="s">
        <v>96</v>
      </c>
      <c r="F24" s="69">
        <v>0</v>
      </c>
      <c r="G24" s="69">
        <v>0</v>
      </c>
      <c r="H24" s="69">
        <v>0</v>
      </c>
      <c r="I24" s="69">
        <v>0</v>
      </c>
      <c r="J24" s="69">
        <v>1</v>
      </c>
      <c r="K24" s="69">
        <v>3</v>
      </c>
      <c r="L24" s="69">
        <v>6</v>
      </c>
      <c r="M24" s="69">
        <v>9</v>
      </c>
      <c r="N24" s="69">
        <v>12</v>
      </c>
      <c r="O24" s="69">
        <v>15</v>
      </c>
      <c r="P24" s="69">
        <v>18</v>
      </c>
      <c r="Q24" s="69">
        <v>22</v>
      </c>
      <c r="R24" s="69">
        <v>26</v>
      </c>
      <c r="S24" s="69">
        <v>30</v>
      </c>
      <c r="T24" s="69">
        <v>35</v>
      </c>
      <c r="U24" s="69">
        <v>40</v>
      </c>
      <c r="V24" s="69">
        <v>45</v>
      </c>
      <c r="W24" s="69">
        <v>50</v>
      </c>
      <c r="X24" s="69">
        <v>55</v>
      </c>
      <c r="Y24" s="69">
        <v>60</v>
      </c>
      <c r="Z24" s="69">
        <v>65</v>
      </c>
      <c r="AA24" s="69">
        <v>69</v>
      </c>
      <c r="AB24" s="69">
        <v>74</v>
      </c>
      <c r="AC24" s="69">
        <v>77</v>
      </c>
      <c r="AD24" s="69">
        <v>81</v>
      </c>
      <c r="AE24" s="69">
        <v>83</v>
      </c>
      <c r="AF24" s="69">
        <v>85</v>
      </c>
      <c r="AG24" s="69">
        <v>86</v>
      </c>
      <c r="AH24" s="69">
        <v>87</v>
      </c>
      <c r="AI24" s="69">
        <v>87</v>
      </c>
      <c r="AJ24" s="69">
        <v>87</v>
      </c>
      <c r="AK24" s="69">
        <v>87</v>
      </c>
      <c r="AL24" s="69">
        <v>87</v>
      </c>
      <c r="AM24" s="69">
        <v>87</v>
      </c>
      <c r="AN24" s="69">
        <v>87</v>
      </c>
      <c r="AO24" s="69">
        <v>87</v>
      </c>
      <c r="AP24" s="69">
        <v>87</v>
      </c>
      <c r="AQ24" s="69">
        <v>87</v>
      </c>
      <c r="AR24" s="69">
        <v>87</v>
      </c>
      <c r="AS24" s="61"/>
      <c r="AT24" s="61"/>
      <c r="AU24" s="61"/>
      <c r="AV24" s="61"/>
      <c r="AW24" s="61"/>
      <c r="AX24" s="61"/>
      <c r="AY24" s="61"/>
      <c r="AZ24" s="61"/>
      <c r="BA24" s="61"/>
      <c r="BB24" s="61"/>
      <c r="BC24" s="61"/>
      <c r="BD24" s="61"/>
      <c r="BE24" s="61"/>
      <c r="BF24" s="61"/>
      <c r="BG24" s="61"/>
      <c r="BH24" s="61"/>
      <c r="BI24" s="61"/>
      <c r="BJ24" s="61"/>
      <c r="BK24" s="61"/>
      <c r="BL24" s="61"/>
    </row>
    <row r="25" spans="1:64">
      <c r="A25" s="95"/>
      <c r="B25" s="95"/>
      <c r="C25" s="61"/>
      <c r="D25" s="61"/>
      <c r="E25" s="64"/>
      <c r="F25" s="69"/>
      <c r="G25" s="69"/>
      <c r="H25" s="69"/>
      <c r="I25" s="69"/>
      <c r="J25" s="69"/>
      <c r="K25" s="69"/>
      <c r="L25" s="69"/>
      <c r="M25" s="69"/>
      <c r="N25" s="69"/>
      <c r="O25" s="69"/>
      <c r="P25" s="69"/>
      <c r="Q25" s="69"/>
      <c r="R25" s="69"/>
      <c r="S25" s="69"/>
      <c r="T25" s="69"/>
      <c r="U25" s="69"/>
      <c r="V25" s="69"/>
      <c r="W25" s="69"/>
      <c r="X25" s="69"/>
      <c r="Y25" s="69"/>
      <c r="Z25" s="69"/>
      <c r="AA25" s="69"/>
      <c r="AB25" s="69"/>
      <c r="AC25" s="69"/>
      <c r="AD25" s="69"/>
      <c r="AE25" s="69"/>
      <c r="AF25" s="69"/>
      <c r="AG25" s="69"/>
      <c r="AH25" s="69"/>
      <c r="AI25" s="69"/>
      <c r="AJ25" s="69"/>
      <c r="AK25" s="69"/>
      <c r="AL25" s="69"/>
      <c r="AM25" s="69"/>
      <c r="AN25" s="69"/>
      <c r="AO25" s="69"/>
      <c r="AP25" s="69"/>
      <c r="AQ25" s="69"/>
      <c r="AR25" s="69"/>
      <c r="AS25" s="61"/>
      <c r="AT25" s="61"/>
      <c r="AU25" s="61"/>
      <c r="AV25" s="61"/>
      <c r="AW25" s="61"/>
      <c r="AX25" s="61"/>
      <c r="AY25" s="61"/>
      <c r="AZ25" s="61"/>
      <c r="BA25" s="61"/>
      <c r="BB25" s="61"/>
      <c r="BC25" s="61"/>
      <c r="BD25" s="61"/>
      <c r="BE25" s="61"/>
      <c r="BF25" s="61"/>
      <c r="BG25" s="61"/>
      <c r="BH25" s="61"/>
      <c r="BI25" s="61"/>
      <c r="BJ25" s="61"/>
      <c r="BK25" s="61"/>
      <c r="BL25" s="61"/>
    </row>
    <row r="26" spans="1:64">
      <c r="A26" s="92" t="s">
        <v>99</v>
      </c>
      <c r="B26" s="92"/>
      <c r="C26" s="62"/>
      <c r="D26" s="62"/>
      <c r="E26" s="62"/>
      <c r="F26" s="71"/>
      <c r="G26" s="71"/>
      <c r="H26" s="71"/>
      <c r="I26" s="71"/>
      <c r="J26" s="71"/>
      <c r="K26" s="71"/>
      <c r="L26" s="71"/>
      <c r="M26" s="71"/>
      <c r="N26" s="71"/>
      <c r="O26" s="71"/>
      <c r="P26" s="71"/>
      <c r="Q26" s="71"/>
      <c r="R26" s="71"/>
      <c r="S26" s="71"/>
      <c r="T26" s="71"/>
      <c r="U26" s="71"/>
      <c r="V26" s="71"/>
      <c r="W26" s="71"/>
      <c r="X26" s="71"/>
      <c r="Y26" s="71"/>
      <c r="Z26" s="71"/>
      <c r="AA26" s="71"/>
      <c r="AB26" s="71"/>
      <c r="AC26" s="71"/>
      <c r="AD26" s="71"/>
      <c r="AE26" s="71"/>
      <c r="AF26" s="71"/>
      <c r="AG26" s="71"/>
      <c r="AH26" s="71"/>
      <c r="AI26" s="71"/>
      <c r="AJ26" s="71"/>
      <c r="AK26" s="71"/>
      <c r="AL26" s="71"/>
      <c r="AM26" s="71"/>
      <c r="AN26" s="71"/>
      <c r="AO26" s="71"/>
      <c r="AP26" s="71"/>
      <c r="AQ26" s="71"/>
      <c r="AR26" s="71"/>
      <c r="AS26" s="61"/>
      <c r="AT26" s="61"/>
      <c r="AU26" s="61"/>
      <c r="AV26" s="61"/>
      <c r="AW26" s="61"/>
      <c r="AX26" s="61"/>
      <c r="AY26" s="61"/>
      <c r="AZ26" s="61"/>
      <c r="BA26" s="61"/>
      <c r="BB26" s="61"/>
      <c r="BC26" s="61"/>
      <c r="BD26" s="61"/>
      <c r="BE26" s="61"/>
      <c r="BF26" s="61"/>
      <c r="BG26" s="61"/>
      <c r="BH26" s="61"/>
      <c r="BI26" s="61"/>
      <c r="BJ26" s="61"/>
      <c r="BK26" s="61"/>
      <c r="BL26" s="61"/>
    </row>
    <row r="27" spans="1:64">
      <c r="A27" s="96"/>
      <c r="B27" s="96"/>
      <c r="C27" s="63" t="s">
        <v>50</v>
      </c>
      <c r="D27" s="63"/>
      <c r="E27" s="63" t="s">
        <v>51</v>
      </c>
      <c r="F27" s="68">
        <v>2022</v>
      </c>
      <c r="G27" s="68">
        <v>2023</v>
      </c>
      <c r="H27" s="68">
        <v>2024</v>
      </c>
      <c r="I27" s="68">
        <v>2025</v>
      </c>
      <c r="J27" s="68">
        <v>2026</v>
      </c>
      <c r="K27" s="68">
        <v>2027</v>
      </c>
      <c r="L27" s="68">
        <v>2028</v>
      </c>
      <c r="M27" s="68">
        <v>2029</v>
      </c>
      <c r="N27" s="68">
        <v>2030</v>
      </c>
      <c r="O27" s="68">
        <v>2031</v>
      </c>
      <c r="P27" s="68">
        <v>2032</v>
      </c>
      <c r="Q27" s="68">
        <v>2033</v>
      </c>
      <c r="R27" s="68">
        <v>2034</v>
      </c>
      <c r="S27" s="68">
        <v>2035</v>
      </c>
      <c r="T27" s="68">
        <v>2036</v>
      </c>
      <c r="U27" s="68">
        <v>2037</v>
      </c>
      <c r="V27" s="68">
        <v>2038</v>
      </c>
      <c r="W27" s="68">
        <v>2039</v>
      </c>
      <c r="X27" s="68">
        <v>2040</v>
      </c>
      <c r="Y27" s="68">
        <v>2041</v>
      </c>
      <c r="Z27" s="68">
        <v>2042</v>
      </c>
      <c r="AA27" s="68">
        <v>2043</v>
      </c>
      <c r="AB27" s="68">
        <v>2044</v>
      </c>
      <c r="AC27" s="68">
        <v>2045</v>
      </c>
      <c r="AD27" s="68">
        <v>2046</v>
      </c>
      <c r="AE27" s="68">
        <v>2047</v>
      </c>
      <c r="AF27" s="68">
        <v>2048</v>
      </c>
      <c r="AG27" s="68">
        <v>2049</v>
      </c>
      <c r="AH27" s="68">
        <v>2050</v>
      </c>
      <c r="AI27" s="68">
        <v>2051</v>
      </c>
      <c r="AJ27" s="68">
        <v>2052</v>
      </c>
      <c r="AK27" s="68">
        <v>2053</v>
      </c>
      <c r="AL27" s="68">
        <v>2054</v>
      </c>
      <c r="AM27" s="68">
        <v>2055</v>
      </c>
      <c r="AN27" s="68">
        <v>2056</v>
      </c>
      <c r="AO27" s="68">
        <v>2057</v>
      </c>
      <c r="AP27" s="68">
        <v>2058</v>
      </c>
      <c r="AQ27" s="68">
        <v>2059</v>
      </c>
      <c r="AR27" s="68">
        <v>2060</v>
      </c>
      <c r="AS27" s="61"/>
      <c r="AT27" s="61"/>
      <c r="AU27" s="61"/>
      <c r="AV27" s="61"/>
      <c r="AW27" s="61"/>
      <c r="AX27" s="61"/>
      <c r="AY27" s="61"/>
      <c r="AZ27" s="61"/>
      <c r="BA27" s="61"/>
      <c r="BB27" s="61"/>
      <c r="BC27" s="61"/>
      <c r="BD27" s="61"/>
      <c r="BE27" s="61"/>
      <c r="BF27" s="61"/>
      <c r="BG27" s="61"/>
      <c r="BH27" s="61"/>
      <c r="BI27" s="61"/>
      <c r="BJ27" s="61"/>
      <c r="BK27" s="61"/>
      <c r="BL27" s="61"/>
    </row>
    <row r="28" spans="1:64">
      <c r="A28" s="94" t="s">
        <v>100</v>
      </c>
      <c r="B28" s="94"/>
      <c r="C28" s="65" t="s">
        <v>91</v>
      </c>
      <c r="D28" s="61"/>
      <c r="E28" s="66" t="s">
        <v>101</v>
      </c>
      <c r="F28" s="69">
        <v>637</v>
      </c>
      <c r="G28" s="69">
        <v>637</v>
      </c>
      <c r="H28" s="69">
        <v>637</v>
      </c>
      <c r="I28" s="69">
        <v>637</v>
      </c>
      <c r="J28" s="69">
        <v>637</v>
      </c>
      <c r="K28" s="69">
        <v>637</v>
      </c>
      <c r="L28" s="69">
        <v>637</v>
      </c>
      <c r="M28" s="69">
        <v>637</v>
      </c>
      <c r="N28" s="69">
        <v>637</v>
      </c>
      <c r="O28" s="69">
        <v>637</v>
      </c>
      <c r="P28" s="69">
        <v>637</v>
      </c>
      <c r="Q28" s="69">
        <v>637</v>
      </c>
      <c r="R28" s="69">
        <v>637</v>
      </c>
      <c r="S28" s="69">
        <v>637</v>
      </c>
      <c r="T28" s="69">
        <v>637</v>
      </c>
      <c r="U28" s="69">
        <v>637</v>
      </c>
      <c r="V28" s="69">
        <v>462</v>
      </c>
      <c r="W28" s="69">
        <v>462</v>
      </c>
      <c r="X28" s="69">
        <v>462</v>
      </c>
      <c r="Y28" s="69">
        <v>462</v>
      </c>
      <c r="Z28" s="69">
        <v>462</v>
      </c>
      <c r="AA28" s="69">
        <v>462</v>
      </c>
      <c r="AB28" s="69">
        <v>462</v>
      </c>
      <c r="AC28" s="69">
        <v>462</v>
      </c>
      <c r="AD28" s="69">
        <v>462</v>
      </c>
      <c r="AE28" s="69">
        <v>462</v>
      </c>
      <c r="AF28" s="69">
        <v>462</v>
      </c>
      <c r="AG28" s="69">
        <v>462</v>
      </c>
      <c r="AH28" s="69">
        <v>462</v>
      </c>
      <c r="AI28" s="69">
        <v>462</v>
      </c>
      <c r="AJ28" s="69">
        <v>462</v>
      </c>
      <c r="AK28" s="69">
        <v>462</v>
      </c>
      <c r="AL28" s="69">
        <v>462</v>
      </c>
      <c r="AM28" s="69">
        <v>462</v>
      </c>
      <c r="AN28" s="69">
        <v>462</v>
      </c>
      <c r="AO28" s="69">
        <v>462</v>
      </c>
      <c r="AP28" s="69">
        <v>462</v>
      </c>
      <c r="AQ28" s="69">
        <v>462</v>
      </c>
      <c r="AR28" s="69">
        <v>462</v>
      </c>
      <c r="AS28" s="61"/>
      <c r="AT28" s="61"/>
      <c r="AU28" s="61"/>
      <c r="AV28" s="61"/>
      <c r="AW28" s="61"/>
      <c r="AX28" s="61"/>
      <c r="AY28" s="61"/>
      <c r="AZ28" s="61"/>
      <c r="BA28" s="61"/>
      <c r="BB28" s="61"/>
      <c r="BC28" s="61"/>
      <c r="BD28" s="61"/>
      <c r="BE28" s="61"/>
      <c r="BF28" s="61"/>
      <c r="BG28" s="61"/>
      <c r="BH28" s="61"/>
      <c r="BI28" s="61"/>
      <c r="BJ28" s="61"/>
      <c r="BK28" s="61"/>
      <c r="BL28" s="61"/>
    </row>
    <row r="29" spans="1:64">
      <c r="A29" s="94"/>
      <c r="B29" s="94"/>
      <c r="C29" s="65" t="s">
        <v>93</v>
      </c>
      <c r="D29" s="61"/>
      <c r="E29" s="66" t="s">
        <v>101</v>
      </c>
      <c r="F29" s="69">
        <v>472</v>
      </c>
      <c r="G29" s="69">
        <v>470</v>
      </c>
      <c r="H29" s="69">
        <v>469</v>
      </c>
      <c r="I29" s="69">
        <v>467</v>
      </c>
      <c r="J29" s="69">
        <v>466</v>
      </c>
      <c r="K29" s="69">
        <v>464</v>
      </c>
      <c r="L29" s="69">
        <v>462</v>
      </c>
      <c r="M29" s="69">
        <v>462</v>
      </c>
      <c r="N29" s="69">
        <v>462</v>
      </c>
      <c r="O29" s="69">
        <v>462</v>
      </c>
      <c r="P29" s="69">
        <v>462</v>
      </c>
      <c r="Q29" s="69">
        <v>462</v>
      </c>
      <c r="R29" s="69">
        <v>462</v>
      </c>
      <c r="S29" s="69">
        <v>462</v>
      </c>
      <c r="T29" s="69">
        <v>462</v>
      </c>
      <c r="U29" s="69">
        <v>462</v>
      </c>
      <c r="V29" s="69">
        <v>462</v>
      </c>
      <c r="W29" s="69">
        <v>462</v>
      </c>
      <c r="X29" s="69">
        <v>462</v>
      </c>
      <c r="Y29" s="69">
        <v>462</v>
      </c>
      <c r="Z29" s="69">
        <v>462</v>
      </c>
      <c r="AA29" s="69">
        <v>462</v>
      </c>
      <c r="AB29" s="69">
        <v>462</v>
      </c>
      <c r="AC29" s="69">
        <v>462</v>
      </c>
      <c r="AD29" s="69">
        <v>462</v>
      </c>
      <c r="AE29" s="69">
        <v>462</v>
      </c>
      <c r="AF29" s="69">
        <v>462</v>
      </c>
      <c r="AG29" s="69">
        <v>462</v>
      </c>
      <c r="AH29" s="69">
        <v>462</v>
      </c>
      <c r="AI29" s="69">
        <v>462</v>
      </c>
      <c r="AJ29" s="69">
        <v>462</v>
      </c>
      <c r="AK29" s="69">
        <v>462</v>
      </c>
      <c r="AL29" s="69">
        <v>462</v>
      </c>
      <c r="AM29" s="69">
        <v>462</v>
      </c>
      <c r="AN29" s="69">
        <v>462</v>
      </c>
      <c r="AO29" s="69">
        <v>462</v>
      </c>
      <c r="AP29" s="69">
        <v>462</v>
      </c>
      <c r="AQ29" s="69">
        <v>462</v>
      </c>
      <c r="AR29" s="69">
        <v>462</v>
      </c>
      <c r="AS29" s="61"/>
      <c r="AT29" s="61"/>
      <c r="AU29" s="61"/>
      <c r="AV29" s="61"/>
      <c r="AW29" s="61"/>
      <c r="AX29" s="61"/>
      <c r="AY29" s="61"/>
      <c r="AZ29" s="61"/>
      <c r="BA29" s="61"/>
      <c r="BB29" s="61"/>
      <c r="BC29" s="61"/>
      <c r="BD29" s="61"/>
      <c r="BE29" s="61"/>
      <c r="BF29" s="61"/>
      <c r="BG29" s="61"/>
      <c r="BH29" s="61"/>
      <c r="BI29" s="61"/>
      <c r="BJ29" s="61"/>
      <c r="BK29" s="61"/>
      <c r="BL29" s="61"/>
    </row>
    <row r="30" spans="1:64">
      <c r="A30" s="94"/>
      <c r="B30" s="94"/>
      <c r="C30" s="65"/>
      <c r="D30" s="61"/>
      <c r="E30" s="65"/>
      <c r="F30" s="72"/>
      <c r="G30" s="72"/>
      <c r="H30" s="72"/>
      <c r="I30" s="72"/>
      <c r="J30" s="72"/>
      <c r="K30" s="72"/>
      <c r="L30" s="72"/>
      <c r="M30" s="72"/>
      <c r="N30" s="72"/>
      <c r="O30" s="72"/>
      <c r="P30" s="72"/>
      <c r="Q30" s="72"/>
      <c r="R30" s="72"/>
      <c r="S30" s="72"/>
      <c r="T30" s="72"/>
      <c r="U30" s="72"/>
      <c r="V30" s="72"/>
      <c r="W30" s="72"/>
      <c r="X30" s="72"/>
      <c r="Y30" s="72"/>
      <c r="Z30" s="72"/>
      <c r="AA30" s="72"/>
      <c r="AB30" s="72"/>
      <c r="AC30" s="72"/>
      <c r="AD30" s="72"/>
      <c r="AE30" s="72"/>
      <c r="AF30" s="72"/>
      <c r="AG30" s="72"/>
      <c r="AH30" s="72"/>
      <c r="AI30" s="72"/>
      <c r="AJ30" s="72"/>
      <c r="AK30" s="72"/>
      <c r="AL30" s="72"/>
      <c r="AM30" s="72"/>
      <c r="AN30" s="72"/>
      <c r="AO30" s="72"/>
      <c r="AP30" s="72"/>
      <c r="AQ30" s="72"/>
      <c r="AR30" s="72"/>
      <c r="AS30" s="61"/>
      <c r="AT30" s="61"/>
      <c r="AU30" s="61"/>
      <c r="AV30" s="61"/>
      <c r="AW30" s="61"/>
      <c r="AX30" s="61"/>
      <c r="AY30" s="61"/>
      <c r="AZ30" s="61"/>
      <c r="BA30" s="61"/>
      <c r="BB30" s="61"/>
      <c r="BC30" s="61"/>
      <c r="BD30" s="61"/>
      <c r="BE30" s="61"/>
      <c r="BF30" s="61"/>
      <c r="BG30" s="61"/>
      <c r="BH30" s="61"/>
      <c r="BI30" s="61"/>
      <c r="BJ30" s="61"/>
      <c r="BK30" s="61"/>
      <c r="BL30" s="61"/>
    </row>
    <row r="31" spans="1:64">
      <c r="A31" s="94" t="s">
        <v>102</v>
      </c>
      <c r="B31" s="94"/>
      <c r="C31" s="65" t="s">
        <v>91</v>
      </c>
      <c r="D31" s="61"/>
      <c r="E31" s="66" t="s">
        <v>103</v>
      </c>
      <c r="F31" s="69">
        <v>25747</v>
      </c>
      <c r="G31" s="72"/>
      <c r="H31" s="72"/>
      <c r="I31" s="72"/>
      <c r="J31" s="72"/>
      <c r="K31" s="72"/>
      <c r="L31" s="72"/>
      <c r="M31" s="72"/>
      <c r="N31" s="72"/>
      <c r="O31" s="72"/>
      <c r="P31" s="72"/>
      <c r="Q31" s="72"/>
      <c r="R31" s="72"/>
      <c r="S31" s="72"/>
      <c r="T31" s="72"/>
      <c r="U31" s="72"/>
      <c r="V31" s="72"/>
      <c r="W31" s="72"/>
      <c r="X31" s="72"/>
      <c r="Y31" s="72"/>
      <c r="Z31" s="72"/>
      <c r="AA31" s="72"/>
      <c r="AB31" s="72"/>
      <c r="AC31" s="72"/>
      <c r="AD31" s="72"/>
      <c r="AE31" s="72"/>
      <c r="AF31" s="72"/>
      <c r="AG31" s="72"/>
      <c r="AH31" s="72"/>
      <c r="AI31" s="72"/>
      <c r="AJ31" s="72"/>
      <c r="AK31" s="72"/>
      <c r="AL31" s="72"/>
      <c r="AM31" s="72"/>
      <c r="AN31" s="72"/>
      <c r="AO31" s="72"/>
      <c r="AP31" s="72"/>
      <c r="AQ31" s="72"/>
      <c r="AR31" s="72"/>
      <c r="AS31" s="61"/>
      <c r="AT31" s="61"/>
      <c r="AU31" s="61"/>
      <c r="AV31" s="61"/>
      <c r="AW31" s="61"/>
      <c r="AX31" s="61"/>
      <c r="AY31" s="61"/>
      <c r="AZ31" s="61"/>
      <c r="BA31" s="61"/>
      <c r="BB31" s="61"/>
      <c r="BC31" s="61"/>
      <c r="BD31" s="61"/>
      <c r="BE31" s="61"/>
      <c r="BF31" s="61"/>
      <c r="BG31" s="61"/>
      <c r="BH31" s="61"/>
      <c r="BI31" s="61"/>
      <c r="BJ31" s="61"/>
      <c r="BK31" s="61"/>
      <c r="BL31" s="61"/>
    </row>
    <row r="32" spans="1:64">
      <c r="A32" s="94"/>
      <c r="B32" s="94"/>
      <c r="C32" s="65" t="s">
        <v>93</v>
      </c>
      <c r="D32" s="61"/>
      <c r="E32" s="66" t="s">
        <v>103</v>
      </c>
      <c r="F32" s="69">
        <v>16782</v>
      </c>
      <c r="G32" s="72"/>
      <c r="H32" s="72"/>
      <c r="I32" s="72"/>
      <c r="J32" s="72"/>
      <c r="K32" s="72"/>
      <c r="L32" s="72"/>
      <c r="M32" s="72"/>
      <c r="N32" s="72"/>
      <c r="O32" s="72"/>
      <c r="P32" s="72"/>
      <c r="Q32" s="72"/>
      <c r="R32" s="72"/>
      <c r="S32" s="72"/>
      <c r="T32" s="72"/>
      <c r="U32" s="72"/>
      <c r="V32" s="72"/>
      <c r="W32" s="72"/>
      <c r="X32" s="72"/>
      <c r="Y32" s="72"/>
      <c r="Z32" s="72"/>
      <c r="AA32" s="72"/>
      <c r="AB32" s="72"/>
      <c r="AC32" s="72"/>
      <c r="AD32" s="72"/>
      <c r="AE32" s="72"/>
      <c r="AF32" s="72"/>
      <c r="AG32" s="72"/>
      <c r="AH32" s="72"/>
      <c r="AI32" s="72"/>
      <c r="AJ32" s="72"/>
      <c r="AK32" s="72"/>
      <c r="AL32" s="72"/>
      <c r="AM32" s="72"/>
      <c r="AN32" s="72"/>
      <c r="AO32" s="72"/>
      <c r="AP32" s="72"/>
      <c r="AQ32" s="72"/>
      <c r="AR32" s="72"/>
      <c r="AS32" s="61"/>
      <c r="AT32" s="61"/>
      <c r="AU32" s="61"/>
      <c r="AV32" s="61"/>
      <c r="AW32" s="61"/>
      <c r="AX32" s="61"/>
      <c r="AY32" s="61"/>
      <c r="AZ32" s="61"/>
      <c r="BA32" s="61"/>
      <c r="BB32" s="61"/>
      <c r="BC32" s="61"/>
      <c r="BD32" s="61"/>
      <c r="BE32" s="61"/>
      <c r="BF32" s="61"/>
      <c r="BG32" s="61"/>
      <c r="BH32" s="61"/>
      <c r="BI32" s="61"/>
      <c r="BJ32" s="61"/>
      <c r="BK32" s="61"/>
      <c r="BL32" s="61"/>
    </row>
    <row r="33" spans="1:64">
      <c r="A33" s="94"/>
      <c r="B33" s="94"/>
      <c r="C33" s="65"/>
      <c r="D33" s="61"/>
      <c r="E33" s="65"/>
      <c r="F33" s="72"/>
      <c r="G33" s="72"/>
      <c r="H33" s="72"/>
      <c r="I33" s="72"/>
      <c r="J33" s="72"/>
      <c r="K33" s="72"/>
      <c r="L33" s="72"/>
      <c r="M33" s="72"/>
      <c r="N33" s="72"/>
      <c r="O33" s="72"/>
      <c r="P33" s="72"/>
      <c r="Q33" s="72"/>
      <c r="R33" s="72"/>
      <c r="S33" s="72"/>
      <c r="T33" s="72"/>
      <c r="U33" s="72"/>
      <c r="V33" s="72"/>
      <c r="W33" s="72"/>
      <c r="X33" s="72"/>
      <c r="Y33" s="72"/>
      <c r="Z33" s="72"/>
      <c r="AA33" s="72"/>
      <c r="AB33" s="72"/>
      <c r="AC33" s="72"/>
      <c r="AD33" s="72"/>
      <c r="AE33" s="72"/>
      <c r="AF33" s="72"/>
      <c r="AG33" s="72"/>
      <c r="AH33" s="72"/>
      <c r="AI33" s="72"/>
      <c r="AJ33" s="72"/>
      <c r="AK33" s="72"/>
      <c r="AL33" s="72"/>
      <c r="AM33" s="72"/>
      <c r="AN33" s="72"/>
      <c r="AO33" s="72"/>
      <c r="AP33" s="72"/>
      <c r="AQ33" s="72"/>
      <c r="AR33" s="72"/>
      <c r="AS33" s="61"/>
      <c r="AT33" s="61"/>
      <c r="AU33" s="61"/>
      <c r="AV33" s="61"/>
      <c r="AW33" s="61"/>
      <c r="AX33" s="61"/>
      <c r="AY33" s="61"/>
      <c r="AZ33" s="61"/>
      <c r="BA33" s="61"/>
      <c r="BB33" s="61"/>
      <c r="BC33" s="61"/>
      <c r="BD33" s="61"/>
      <c r="BE33" s="61"/>
      <c r="BF33" s="61"/>
      <c r="BG33" s="61"/>
      <c r="BH33" s="61"/>
      <c r="BI33" s="61"/>
      <c r="BJ33" s="61"/>
      <c r="BK33" s="61"/>
      <c r="BL33" s="61"/>
    </row>
    <row r="34" spans="1:64">
      <c r="A34" s="94" t="s">
        <v>104</v>
      </c>
      <c r="B34" s="94"/>
      <c r="C34" s="65" t="s">
        <v>91</v>
      </c>
      <c r="D34" s="61"/>
      <c r="E34" s="66" t="s">
        <v>105</v>
      </c>
      <c r="F34" s="69">
        <v>0.93</v>
      </c>
      <c r="G34" s="72"/>
      <c r="H34" s="72"/>
      <c r="I34" s="72"/>
      <c r="J34" s="72"/>
      <c r="K34" s="72"/>
      <c r="L34" s="72"/>
      <c r="M34" s="72"/>
      <c r="N34" s="72"/>
      <c r="O34" s="72"/>
      <c r="P34" s="72"/>
      <c r="Q34" s="72"/>
      <c r="R34" s="72"/>
      <c r="S34" s="72"/>
      <c r="T34" s="72"/>
      <c r="U34" s="72"/>
      <c r="V34" s="72"/>
      <c r="W34" s="72"/>
      <c r="X34" s="72"/>
      <c r="Y34" s="72"/>
      <c r="Z34" s="72"/>
      <c r="AA34" s="72"/>
      <c r="AB34" s="72"/>
      <c r="AC34" s="72"/>
      <c r="AD34" s="72"/>
      <c r="AE34" s="72"/>
      <c r="AF34" s="72"/>
      <c r="AG34" s="72"/>
      <c r="AH34" s="72"/>
      <c r="AI34" s="72"/>
      <c r="AJ34" s="72"/>
      <c r="AK34" s="72"/>
      <c r="AL34" s="72"/>
      <c r="AM34" s="72"/>
      <c r="AN34" s="72"/>
      <c r="AO34" s="72"/>
      <c r="AP34" s="72"/>
      <c r="AQ34" s="72"/>
      <c r="AR34" s="72"/>
      <c r="AS34" s="61"/>
      <c r="AT34" s="61"/>
      <c r="AU34" s="61"/>
      <c r="AV34" s="61"/>
      <c r="AW34" s="61"/>
      <c r="AX34" s="61"/>
      <c r="AY34" s="61"/>
      <c r="AZ34" s="61"/>
      <c r="BA34" s="61"/>
      <c r="BB34" s="61"/>
      <c r="BC34" s="61"/>
      <c r="BD34" s="61"/>
      <c r="BE34" s="61"/>
      <c r="BF34" s="61"/>
      <c r="BG34" s="61"/>
      <c r="BH34" s="61"/>
      <c r="BI34" s="61"/>
      <c r="BJ34" s="61"/>
      <c r="BK34" s="61"/>
      <c r="BL34" s="61"/>
    </row>
    <row r="35" spans="1:64">
      <c r="A35" s="95"/>
      <c r="B35" s="95"/>
      <c r="C35" s="65" t="s">
        <v>93</v>
      </c>
      <c r="D35" s="61"/>
      <c r="E35" s="66" t="s">
        <v>105</v>
      </c>
      <c r="F35" s="72">
        <v>0.7</v>
      </c>
      <c r="G35" s="72"/>
      <c r="H35" s="72"/>
      <c r="I35" s="72"/>
      <c r="J35" s="72"/>
      <c r="K35" s="72"/>
      <c r="L35" s="72"/>
      <c r="M35" s="72"/>
      <c r="N35" s="72"/>
      <c r="O35" s="72"/>
      <c r="P35" s="72"/>
      <c r="Q35" s="72"/>
      <c r="R35" s="72"/>
      <c r="S35" s="72"/>
      <c r="T35" s="72"/>
      <c r="U35" s="72"/>
      <c r="V35" s="72"/>
      <c r="W35" s="72"/>
      <c r="X35" s="72"/>
      <c r="Y35" s="72"/>
      <c r="Z35" s="72"/>
      <c r="AA35" s="72"/>
      <c r="AB35" s="72"/>
      <c r="AC35" s="72"/>
      <c r="AD35" s="72"/>
      <c r="AE35" s="72"/>
      <c r="AF35" s="72"/>
      <c r="AG35" s="72"/>
      <c r="AH35" s="72"/>
      <c r="AI35" s="72"/>
      <c r="AJ35" s="72"/>
      <c r="AK35" s="72"/>
      <c r="AL35" s="72"/>
      <c r="AM35" s="72"/>
      <c r="AN35" s="72"/>
      <c r="AO35" s="72"/>
      <c r="AP35" s="72"/>
      <c r="AQ35" s="72"/>
      <c r="AR35" s="72"/>
      <c r="AS35" s="61"/>
      <c r="AT35" s="61"/>
      <c r="AU35" s="61"/>
      <c r="AV35" s="61"/>
      <c r="AW35" s="61"/>
      <c r="AX35" s="61"/>
      <c r="AY35" s="61"/>
      <c r="AZ35" s="61"/>
      <c r="BA35" s="61"/>
      <c r="BB35" s="61"/>
      <c r="BC35" s="61"/>
      <c r="BD35" s="61"/>
      <c r="BE35" s="61"/>
      <c r="BF35" s="61"/>
      <c r="BG35" s="61"/>
      <c r="BH35" s="61"/>
      <c r="BI35" s="61"/>
      <c r="BJ35" s="61"/>
      <c r="BK35" s="61"/>
      <c r="BL35" s="61"/>
    </row>
    <row r="36" spans="1:64">
      <c r="A36" s="95"/>
      <c r="B36" s="95"/>
      <c r="C36" s="65"/>
      <c r="D36" s="61"/>
      <c r="E36" s="65"/>
      <c r="F36" s="72"/>
      <c r="G36" s="72"/>
      <c r="H36" s="72"/>
      <c r="I36" s="72"/>
      <c r="J36" s="72"/>
      <c r="K36" s="72"/>
      <c r="L36" s="72"/>
      <c r="M36" s="72"/>
      <c r="N36" s="72"/>
      <c r="O36" s="72"/>
      <c r="P36" s="72"/>
      <c r="Q36" s="72"/>
      <c r="R36" s="72"/>
      <c r="S36" s="72"/>
      <c r="T36" s="72"/>
      <c r="U36" s="72"/>
      <c r="V36" s="72"/>
      <c r="W36" s="72"/>
      <c r="X36" s="72"/>
      <c r="Y36" s="72"/>
      <c r="Z36" s="72"/>
      <c r="AA36" s="72"/>
      <c r="AB36" s="72"/>
      <c r="AC36" s="72"/>
      <c r="AD36" s="72"/>
      <c r="AE36" s="72"/>
      <c r="AF36" s="72"/>
      <c r="AG36" s="72"/>
      <c r="AH36" s="72"/>
      <c r="AI36" s="72"/>
      <c r="AJ36" s="72"/>
      <c r="AK36" s="72"/>
      <c r="AL36" s="72"/>
      <c r="AM36" s="72"/>
      <c r="AN36" s="72"/>
      <c r="AO36" s="72"/>
      <c r="AP36" s="72"/>
      <c r="AQ36" s="72"/>
      <c r="AR36" s="72"/>
      <c r="AS36" s="61"/>
      <c r="AT36" s="61"/>
      <c r="AU36" s="61"/>
      <c r="AV36" s="61"/>
      <c r="AW36" s="61"/>
      <c r="AX36" s="61"/>
      <c r="AY36" s="61"/>
      <c r="AZ36" s="61"/>
      <c r="BA36" s="61"/>
      <c r="BB36" s="61"/>
      <c r="BC36" s="61"/>
      <c r="BD36" s="61"/>
      <c r="BE36" s="61"/>
      <c r="BF36" s="61"/>
      <c r="BG36" s="61"/>
      <c r="BH36" s="61"/>
      <c r="BI36" s="61"/>
      <c r="BJ36" s="61"/>
      <c r="BK36" s="61"/>
      <c r="BL36" s="61"/>
    </row>
    <row r="37" spans="1:64">
      <c r="A37" s="92" t="s">
        <v>106</v>
      </c>
      <c r="B37" s="92"/>
      <c r="C37" s="62"/>
      <c r="D37" s="62"/>
      <c r="E37" s="62"/>
      <c r="F37" s="73"/>
      <c r="G37" s="73"/>
      <c r="H37" s="73"/>
      <c r="I37" s="73"/>
      <c r="J37" s="73"/>
      <c r="K37" s="73"/>
      <c r="L37" s="73"/>
      <c r="M37" s="73"/>
      <c r="N37" s="73"/>
      <c r="O37" s="73"/>
      <c r="P37" s="73"/>
      <c r="Q37" s="73"/>
      <c r="R37" s="73"/>
      <c r="S37" s="73"/>
      <c r="T37" s="73"/>
      <c r="U37" s="73"/>
      <c r="V37" s="73"/>
      <c r="W37" s="73"/>
      <c r="X37" s="73"/>
      <c r="Y37" s="73"/>
      <c r="Z37" s="73"/>
      <c r="AA37" s="73"/>
      <c r="AB37" s="73"/>
      <c r="AC37" s="73"/>
      <c r="AD37" s="73"/>
      <c r="AE37" s="73"/>
      <c r="AF37" s="73"/>
      <c r="AG37" s="73"/>
      <c r="AH37" s="73"/>
      <c r="AI37" s="73"/>
      <c r="AJ37" s="73"/>
      <c r="AK37" s="73"/>
      <c r="AL37" s="73"/>
      <c r="AM37" s="73"/>
      <c r="AN37" s="73"/>
      <c r="AO37" s="73"/>
      <c r="AP37" s="73"/>
      <c r="AQ37" s="73"/>
      <c r="AR37" s="73"/>
      <c r="AS37" s="61"/>
      <c r="AT37" s="61"/>
      <c r="AU37" s="61"/>
      <c r="AV37" s="61"/>
      <c r="AW37" s="61"/>
      <c r="AX37" s="61"/>
      <c r="AY37" s="61"/>
      <c r="AZ37" s="61"/>
      <c r="BA37" s="61"/>
      <c r="BB37" s="61"/>
      <c r="BC37" s="61"/>
      <c r="BD37" s="61"/>
      <c r="BE37" s="61"/>
      <c r="BF37" s="61"/>
      <c r="BG37" s="61"/>
      <c r="BH37" s="61"/>
      <c r="BI37" s="61"/>
      <c r="BJ37" s="61"/>
      <c r="BK37" s="61"/>
      <c r="BL37" s="61"/>
    </row>
    <row r="38" spans="1:64">
      <c r="A38" s="96"/>
      <c r="B38" s="96"/>
      <c r="C38" s="63" t="s">
        <v>50</v>
      </c>
      <c r="D38" s="63"/>
      <c r="E38" s="63" t="s">
        <v>51</v>
      </c>
      <c r="F38" s="68">
        <v>2022</v>
      </c>
      <c r="G38" s="68">
        <v>2023</v>
      </c>
      <c r="H38" s="68">
        <v>2024</v>
      </c>
      <c r="I38" s="68">
        <v>2025</v>
      </c>
      <c r="J38" s="68">
        <v>2026</v>
      </c>
      <c r="K38" s="68">
        <v>2027</v>
      </c>
      <c r="L38" s="68">
        <v>2028</v>
      </c>
      <c r="M38" s="68">
        <v>2029</v>
      </c>
      <c r="N38" s="68">
        <v>2030</v>
      </c>
      <c r="O38" s="68">
        <v>2031</v>
      </c>
      <c r="P38" s="68">
        <v>2032</v>
      </c>
      <c r="Q38" s="68">
        <v>2033</v>
      </c>
      <c r="R38" s="68">
        <v>2034</v>
      </c>
      <c r="S38" s="68">
        <v>2035</v>
      </c>
      <c r="T38" s="68">
        <v>2036</v>
      </c>
      <c r="U38" s="68">
        <v>2037</v>
      </c>
      <c r="V38" s="68">
        <v>2038</v>
      </c>
      <c r="W38" s="68">
        <v>2039</v>
      </c>
      <c r="X38" s="68">
        <v>2040</v>
      </c>
      <c r="Y38" s="68">
        <v>2041</v>
      </c>
      <c r="Z38" s="68">
        <v>2042</v>
      </c>
      <c r="AA38" s="68">
        <v>2043</v>
      </c>
      <c r="AB38" s="68">
        <v>2044</v>
      </c>
      <c r="AC38" s="68">
        <v>2045</v>
      </c>
      <c r="AD38" s="68">
        <v>2046</v>
      </c>
      <c r="AE38" s="68">
        <v>2047</v>
      </c>
      <c r="AF38" s="68">
        <v>2048</v>
      </c>
      <c r="AG38" s="68">
        <v>2049</v>
      </c>
      <c r="AH38" s="68">
        <v>2050</v>
      </c>
      <c r="AI38" s="68">
        <v>2051</v>
      </c>
      <c r="AJ38" s="68">
        <v>2052</v>
      </c>
      <c r="AK38" s="68">
        <v>2053</v>
      </c>
      <c r="AL38" s="68">
        <v>2054</v>
      </c>
      <c r="AM38" s="68">
        <v>2055</v>
      </c>
      <c r="AN38" s="68">
        <v>2056</v>
      </c>
      <c r="AO38" s="68">
        <v>2057</v>
      </c>
      <c r="AP38" s="68">
        <v>2058</v>
      </c>
      <c r="AQ38" s="68">
        <v>2059</v>
      </c>
      <c r="AR38" s="68">
        <v>2060</v>
      </c>
      <c r="AS38" s="61"/>
      <c r="AT38" s="61"/>
      <c r="AU38" s="61"/>
      <c r="AV38" s="61"/>
      <c r="AW38" s="61"/>
      <c r="AX38" s="61"/>
      <c r="AY38" s="61"/>
      <c r="AZ38" s="61"/>
      <c r="BA38" s="61"/>
      <c r="BB38" s="61"/>
      <c r="BC38" s="61"/>
      <c r="BD38" s="61"/>
      <c r="BE38" s="61"/>
      <c r="BF38" s="61"/>
      <c r="BG38" s="61"/>
      <c r="BH38" s="61"/>
      <c r="BI38" s="61"/>
      <c r="BJ38" s="61"/>
      <c r="BK38" s="61"/>
      <c r="BL38" s="61"/>
    </row>
    <row r="39" spans="1:64">
      <c r="A39" s="94" t="s">
        <v>107</v>
      </c>
      <c r="B39" s="94"/>
      <c r="C39" s="65" t="s">
        <v>91</v>
      </c>
      <c r="D39" s="61"/>
      <c r="E39" s="66" t="s">
        <v>67</v>
      </c>
      <c r="F39" s="74">
        <v>0.56000000000000005</v>
      </c>
      <c r="G39" s="72"/>
      <c r="H39" s="72"/>
      <c r="I39" s="72"/>
      <c r="J39" s="72"/>
      <c r="K39" s="72"/>
      <c r="L39" s="72"/>
      <c r="M39" s="72"/>
      <c r="N39" s="72"/>
      <c r="O39" s="72"/>
      <c r="P39" s="72"/>
      <c r="Q39" s="72"/>
      <c r="R39" s="72"/>
      <c r="S39" s="72"/>
      <c r="T39" s="72"/>
      <c r="U39" s="72"/>
      <c r="V39" s="72"/>
      <c r="W39" s="72"/>
      <c r="X39" s="72"/>
      <c r="Y39" s="72"/>
      <c r="Z39" s="72"/>
      <c r="AA39" s="72"/>
      <c r="AB39" s="72"/>
      <c r="AC39" s="72"/>
      <c r="AD39" s="72"/>
      <c r="AE39" s="72"/>
      <c r="AF39" s="72"/>
      <c r="AG39" s="72"/>
      <c r="AH39" s="72"/>
      <c r="AI39" s="72"/>
      <c r="AJ39" s="72"/>
      <c r="AK39" s="72"/>
      <c r="AL39" s="72"/>
      <c r="AM39" s="72"/>
      <c r="AN39" s="72"/>
      <c r="AO39" s="72"/>
      <c r="AP39" s="72"/>
      <c r="AQ39" s="72"/>
      <c r="AR39" s="72"/>
      <c r="AS39" s="61"/>
      <c r="AT39" s="61"/>
      <c r="AU39" s="61"/>
      <c r="AV39" s="61"/>
      <c r="AW39" s="61"/>
      <c r="AX39" s="61"/>
      <c r="AY39" s="61"/>
      <c r="AZ39" s="61"/>
      <c r="BA39" s="61"/>
      <c r="BB39" s="61"/>
      <c r="BC39" s="61"/>
      <c r="BD39" s="61"/>
      <c r="BE39" s="61"/>
      <c r="BF39" s="61"/>
      <c r="BG39" s="61"/>
      <c r="BH39" s="61"/>
      <c r="BI39" s="61"/>
      <c r="BJ39" s="61"/>
      <c r="BK39" s="61"/>
      <c r="BL39" s="61"/>
    </row>
    <row r="40" spans="1:64">
      <c r="A40" s="94"/>
      <c r="B40" s="94"/>
      <c r="C40" s="65" t="s">
        <v>93</v>
      </c>
      <c r="D40" s="61"/>
      <c r="E40" s="66" t="s">
        <v>67</v>
      </c>
      <c r="F40" s="74">
        <v>0.4</v>
      </c>
      <c r="G40" s="72"/>
      <c r="H40" s="72"/>
      <c r="I40" s="72"/>
      <c r="J40" s="72"/>
      <c r="K40" s="72"/>
      <c r="L40" s="72"/>
      <c r="M40" s="72"/>
      <c r="N40" s="72"/>
      <c r="O40" s="72"/>
      <c r="P40" s="72"/>
      <c r="Q40" s="72"/>
      <c r="R40" s="72"/>
      <c r="S40" s="72"/>
      <c r="T40" s="72"/>
      <c r="U40" s="72"/>
      <c r="V40" s="72"/>
      <c r="W40" s="72"/>
      <c r="X40" s="72"/>
      <c r="Y40" s="72"/>
      <c r="Z40" s="72"/>
      <c r="AA40" s="72"/>
      <c r="AB40" s="72"/>
      <c r="AC40" s="72"/>
      <c r="AD40" s="72"/>
      <c r="AE40" s="72"/>
      <c r="AF40" s="72"/>
      <c r="AG40" s="72"/>
      <c r="AH40" s="72"/>
      <c r="AI40" s="72"/>
      <c r="AJ40" s="72"/>
      <c r="AK40" s="72"/>
      <c r="AL40" s="72"/>
      <c r="AM40" s="72"/>
      <c r="AN40" s="72"/>
      <c r="AO40" s="72"/>
      <c r="AP40" s="72"/>
      <c r="AQ40" s="72"/>
      <c r="AR40" s="72"/>
      <c r="AS40" s="61"/>
      <c r="AT40" s="61"/>
      <c r="AU40" s="61"/>
      <c r="AV40" s="61"/>
      <c r="AW40" s="61"/>
      <c r="AX40" s="61"/>
      <c r="AY40" s="61"/>
      <c r="AZ40" s="61"/>
      <c r="BA40" s="61"/>
      <c r="BB40" s="61"/>
      <c r="BC40" s="61"/>
      <c r="BD40" s="61"/>
      <c r="BE40" s="61"/>
      <c r="BF40" s="61"/>
      <c r="BG40" s="61"/>
      <c r="BH40" s="61"/>
      <c r="BI40" s="61"/>
      <c r="BJ40" s="61"/>
      <c r="BK40" s="61"/>
      <c r="BL40" s="61"/>
    </row>
    <row r="41" spans="1:64">
      <c r="A41" s="94"/>
      <c r="B41" s="94"/>
      <c r="C41" s="65" t="s">
        <v>108</v>
      </c>
      <c r="D41" s="61"/>
      <c r="E41" s="66" t="s">
        <v>67</v>
      </c>
      <c r="F41" s="74">
        <v>0.75</v>
      </c>
      <c r="G41" s="72"/>
      <c r="H41" s="72"/>
      <c r="I41" s="72"/>
      <c r="J41" s="72"/>
      <c r="K41" s="72"/>
      <c r="L41" s="72"/>
      <c r="M41" s="72"/>
      <c r="N41" s="72"/>
      <c r="O41" s="72"/>
      <c r="P41" s="72"/>
      <c r="Q41" s="72"/>
      <c r="R41" s="72"/>
      <c r="S41" s="72"/>
      <c r="T41" s="72"/>
      <c r="U41" s="72"/>
      <c r="V41" s="72"/>
      <c r="W41" s="72"/>
      <c r="X41" s="72"/>
      <c r="Y41" s="72"/>
      <c r="Z41" s="72"/>
      <c r="AA41" s="72"/>
      <c r="AB41" s="72"/>
      <c r="AC41" s="72"/>
      <c r="AD41" s="72"/>
      <c r="AE41" s="72"/>
      <c r="AF41" s="72"/>
      <c r="AG41" s="72"/>
      <c r="AH41" s="72"/>
      <c r="AI41" s="72"/>
      <c r="AJ41" s="72"/>
      <c r="AK41" s="72"/>
      <c r="AL41" s="72"/>
      <c r="AM41" s="72"/>
      <c r="AN41" s="72"/>
      <c r="AO41" s="72"/>
      <c r="AP41" s="72"/>
      <c r="AQ41" s="72"/>
      <c r="AR41" s="72"/>
      <c r="AS41" s="61"/>
      <c r="AT41" s="61"/>
      <c r="AU41" s="61"/>
      <c r="AV41" s="61"/>
      <c r="AW41" s="61"/>
      <c r="AX41" s="61"/>
      <c r="AY41" s="61"/>
      <c r="AZ41" s="61"/>
      <c r="BA41" s="61"/>
      <c r="BB41" s="61"/>
      <c r="BC41" s="61"/>
      <c r="BD41" s="61"/>
      <c r="BE41" s="61"/>
      <c r="BF41" s="61"/>
      <c r="BG41" s="61"/>
      <c r="BH41" s="61"/>
      <c r="BI41" s="61"/>
      <c r="BJ41" s="61"/>
      <c r="BK41" s="61"/>
      <c r="BL41" s="61"/>
    </row>
    <row r="42" spans="1:64">
      <c r="A42" s="94"/>
      <c r="B42" s="94"/>
      <c r="C42" s="65"/>
      <c r="D42" s="61"/>
      <c r="E42" s="65"/>
      <c r="F42" s="72"/>
      <c r="G42" s="72"/>
      <c r="H42" s="72"/>
      <c r="I42" s="72"/>
      <c r="J42" s="72"/>
      <c r="K42" s="72"/>
      <c r="L42" s="72"/>
      <c r="M42" s="72"/>
      <c r="N42" s="72"/>
      <c r="O42" s="72"/>
      <c r="P42" s="72"/>
      <c r="Q42" s="72"/>
      <c r="R42" s="72"/>
      <c r="S42" s="72"/>
      <c r="T42" s="72"/>
      <c r="U42" s="72"/>
      <c r="V42" s="72"/>
      <c r="W42" s="72"/>
      <c r="X42" s="72"/>
      <c r="Y42" s="72"/>
      <c r="Z42" s="72"/>
      <c r="AA42" s="72"/>
      <c r="AB42" s="72"/>
      <c r="AC42" s="72"/>
      <c r="AD42" s="72"/>
      <c r="AE42" s="72"/>
      <c r="AF42" s="72"/>
      <c r="AG42" s="72"/>
      <c r="AH42" s="72"/>
      <c r="AI42" s="72"/>
      <c r="AJ42" s="72"/>
      <c r="AK42" s="72"/>
      <c r="AL42" s="72"/>
      <c r="AM42" s="72"/>
      <c r="AN42" s="72"/>
      <c r="AO42" s="72"/>
      <c r="AP42" s="72"/>
      <c r="AQ42" s="72"/>
      <c r="AR42" s="72"/>
      <c r="AS42" s="61"/>
      <c r="AT42" s="61"/>
      <c r="AU42" s="61"/>
      <c r="AV42" s="61"/>
      <c r="AW42" s="61"/>
      <c r="AX42" s="61"/>
      <c r="AY42" s="61"/>
      <c r="AZ42" s="61"/>
      <c r="BA42" s="61"/>
      <c r="BB42" s="61"/>
      <c r="BC42" s="61"/>
      <c r="BD42" s="61"/>
      <c r="BE42" s="61"/>
      <c r="BF42" s="61"/>
      <c r="BG42" s="61"/>
      <c r="BH42" s="61"/>
      <c r="BI42" s="61"/>
      <c r="BJ42" s="61"/>
      <c r="BK42" s="61"/>
      <c r="BL42" s="61"/>
    </row>
    <row r="43" spans="1:64">
      <c r="A43" s="94" t="s">
        <v>109</v>
      </c>
      <c r="B43" s="94"/>
      <c r="C43" s="65" t="s">
        <v>91</v>
      </c>
      <c r="D43" s="61"/>
      <c r="E43" s="65"/>
      <c r="F43" s="74">
        <v>0.52</v>
      </c>
      <c r="G43" s="72"/>
      <c r="H43" s="72"/>
      <c r="I43" s="72"/>
      <c r="J43" s="72"/>
      <c r="K43" s="72"/>
      <c r="L43" s="72"/>
      <c r="M43" s="72"/>
      <c r="N43" s="72"/>
      <c r="O43" s="72"/>
      <c r="P43" s="72"/>
      <c r="Q43" s="72"/>
      <c r="R43" s="72"/>
      <c r="S43" s="72"/>
      <c r="T43" s="72"/>
      <c r="U43" s="72"/>
      <c r="V43" s="72"/>
      <c r="W43" s="72"/>
      <c r="X43" s="72"/>
      <c r="Y43" s="72"/>
      <c r="Z43" s="72"/>
      <c r="AA43" s="72"/>
      <c r="AB43" s="72"/>
      <c r="AC43" s="72"/>
      <c r="AD43" s="72"/>
      <c r="AE43" s="72"/>
      <c r="AF43" s="72"/>
      <c r="AG43" s="72"/>
      <c r="AH43" s="72"/>
      <c r="AI43" s="72"/>
      <c r="AJ43" s="72"/>
      <c r="AK43" s="72"/>
      <c r="AL43" s="72"/>
      <c r="AM43" s="72"/>
      <c r="AN43" s="72"/>
      <c r="AO43" s="72"/>
      <c r="AP43" s="72"/>
      <c r="AQ43" s="72"/>
      <c r="AR43" s="72"/>
      <c r="AS43" s="61"/>
      <c r="AT43" s="61"/>
      <c r="AU43" s="61"/>
      <c r="AV43" s="61"/>
      <c r="AW43" s="61"/>
      <c r="AX43" s="61"/>
      <c r="AY43" s="61"/>
      <c r="AZ43" s="61"/>
      <c r="BA43" s="61"/>
      <c r="BB43" s="61"/>
      <c r="BC43" s="61"/>
      <c r="BD43" s="61"/>
      <c r="BE43" s="61"/>
      <c r="BF43" s="61"/>
      <c r="BG43" s="61"/>
      <c r="BH43" s="61"/>
      <c r="BI43" s="61"/>
      <c r="BJ43" s="61"/>
      <c r="BK43" s="61"/>
      <c r="BL43" s="61"/>
    </row>
    <row r="44" spans="1:64">
      <c r="A44" s="94"/>
      <c r="B44" s="94"/>
      <c r="C44" s="65" t="s">
        <v>93</v>
      </c>
      <c r="D44" s="61"/>
      <c r="E44" s="65"/>
      <c r="F44" s="72" t="s">
        <v>110</v>
      </c>
      <c r="G44" s="72"/>
      <c r="H44" s="72"/>
      <c r="I44" s="72"/>
      <c r="J44" s="72"/>
      <c r="K44" s="72"/>
      <c r="L44" s="72"/>
      <c r="M44" s="72"/>
      <c r="N44" s="72"/>
      <c r="O44" s="72"/>
      <c r="P44" s="72"/>
      <c r="Q44" s="72"/>
      <c r="R44" s="72"/>
      <c r="S44" s="72"/>
      <c r="T44" s="72"/>
      <c r="U44" s="72"/>
      <c r="V44" s="72"/>
      <c r="W44" s="72"/>
      <c r="X44" s="72"/>
      <c r="Y44" s="72"/>
      <c r="Z44" s="72"/>
      <c r="AA44" s="72"/>
      <c r="AB44" s="72"/>
      <c r="AC44" s="72"/>
      <c r="AD44" s="72"/>
      <c r="AE44" s="72"/>
      <c r="AF44" s="72"/>
      <c r="AG44" s="72"/>
      <c r="AH44" s="72"/>
      <c r="AI44" s="72"/>
      <c r="AJ44" s="72"/>
      <c r="AK44" s="72"/>
      <c r="AL44" s="72"/>
      <c r="AM44" s="72"/>
      <c r="AN44" s="72"/>
      <c r="AO44" s="72"/>
      <c r="AP44" s="72"/>
      <c r="AQ44" s="72"/>
      <c r="AR44" s="72"/>
      <c r="AS44" s="61"/>
      <c r="AT44" s="61"/>
      <c r="AU44" s="61"/>
      <c r="AV44" s="61"/>
      <c r="AW44" s="61"/>
      <c r="AX44" s="61"/>
      <c r="AY44" s="61"/>
      <c r="AZ44" s="61"/>
      <c r="BA44" s="61"/>
      <c r="BB44" s="61"/>
      <c r="BC44" s="61"/>
      <c r="BD44" s="61"/>
      <c r="BE44" s="61"/>
      <c r="BF44" s="61"/>
      <c r="BG44" s="61"/>
      <c r="BH44" s="61"/>
      <c r="BI44" s="61"/>
      <c r="BJ44" s="61"/>
      <c r="BK44" s="61"/>
      <c r="BL44" s="61"/>
    </row>
    <row r="45" spans="1:64">
      <c r="A45" s="94"/>
      <c r="B45" s="94"/>
      <c r="C45" s="65"/>
      <c r="D45" s="61"/>
      <c r="E45" s="65"/>
      <c r="F45" s="72"/>
      <c r="G45" s="72"/>
      <c r="H45" s="72"/>
      <c r="I45" s="72"/>
      <c r="J45" s="72"/>
      <c r="K45" s="72"/>
      <c r="L45" s="72"/>
      <c r="M45" s="72"/>
      <c r="N45" s="72"/>
      <c r="O45" s="72"/>
      <c r="P45" s="72"/>
      <c r="Q45" s="72"/>
      <c r="R45" s="72"/>
      <c r="S45" s="72"/>
      <c r="T45" s="72"/>
      <c r="U45" s="72"/>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61"/>
      <c r="AT45" s="61"/>
      <c r="AU45" s="61"/>
      <c r="AV45" s="61"/>
      <c r="AW45" s="61"/>
      <c r="AX45" s="61"/>
      <c r="AY45" s="61"/>
      <c r="AZ45" s="61"/>
      <c r="BA45" s="61"/>
      <c r="BB45" s="61"/>
      <c r="BC45" s="61"/>
      <c r="BD45" s="61"/>
      <c r="BE45" s="61"/>
      <c r="BF45" s="61"/>
      <c r="BG45" s="61"/>
      <c r="BH45" s="61"/>
      <c r="BI45" s="61"/>
      <c r="BJ45" s="61"/>
      <c r="BK45" s="61"/>
      <c r="BL45" s="61"/>
    </row>
    <row r="46" spans="1:64">
      <c r="A46" s="94" t="s">
        <v>111</v>
      </c>
      <c r="B46" s="94"/>
      <c r="C46" s="65" t="s">
        <v>91</v>
      </c>
      <c r="D46" s="61"/>
      <c r="E46" s="66" t="s">
        <v>67</v>
      </c>
      <c r="F46" s="74">
        <v>0.1</v>
      </c>
      <c r="G46" s="72"/>
      <c r="H46" s="72"/>
      <c r="I46" s="72"/>
      <c r="J46" s="72"/>
      <c r="K46" s="72"/>
      <c r="L46" s="72"/>
      <c r="M46" s="72"/>
      <c r="N46" s="72"/>
      <c r="O46" s="72"/>
      <c r="P46" s="72"/>
      <c r="Q46" s="72"/>
      <c r="R46" s="72"/>
      <c r="S46" s="72"/>
      <c r="T46" s="72"/>
      <c r="U46" s="72"/>
      <c r="V46" s="72"/>
      <c r="W46" s="72"/>
      <c r="X46" s="72"/>
      <c r="Y46" s="72"/>
      <c r="Z46" s="72"/>
      <c r="AA46" s="72"/>
      <c r="AB46" s="72"/>
      <c r="AC46" s="72"/>
      <c r="AD46" s="72"/>
      <c r="AE46" s="72"/>
      <c r="AF46" s="72"/>
      <c r="AG46" s="72"/>
      <c r="AH46" s="72"/>
      <c r="AI46" s="72"/>
      <c r="AJ46" s="72"/>
      <c r="AK46" s="72"/>
      <c r="AL46" s="72"/>
      <c r="AM46" s="72"/>
      <c r="AN46" s="72"/>
      <c r="AO46" s="72"/>
      <c r="AP46" s="72"/>
      <c r="AQ46" s="72"/>
      <c r="AR46" s="72"/>
      <c r="AS46" s="61"/>
      <c r="AT46" s="61"/>
      <c r="AU46" s="61"/>
      <c r="AV46" s="61"/>
      <c r="AW46" s="61"/>
      <c r="AX46" s="61"/>
      <c r="AY46" s="61"/>
      <c r="AZ46" s="61"/>
      <c r="BA46" s="61"/>
      <c r="BB46" s="61"/>
      <c r="BC46" s="61"/>
      <c r="BD46" s="61"/>
      <c r="BE46" s="61"/>
      <c r="BF46" s="61"/>
      <c r="BG46" s="61"/>
      <c r="BH46" s="61"/>
      <c r="BI46" s="61"/>
      <c r="BJ46" s="61"/>
      <c r="BK46" s="61"/>
      <c r="BL46" s="61"/>
    </row>
    <row r="47" spans="1:64">
      <c r="A47" s="94"/>
      <c r="B47" s="94"/>
      <c r="C47" s="65" t="s">
        <v>93</v>
      </c>
      <c r="D47" s="61"/>
      <c r="E47" s="66" t="s">
        <v>67</v>
      </c>
      <c r="F47" s="74">
        <v>0.16</v>
      </c>
      <c r="G47" s="72"/>
      <c r="H47" s="72"/>
      <c r="I47" s="72"/>
      <c r="J47" s="72"/>
      <c r="K47" s="72"/>
      <c r="L47" s="72"/>
      <c r="M47" s="72"/>
      <c r="N47" s="72"/>
      <c r="O47" s="72"/>
      <c r="P47" s="72"/>
      <c r="Q47" s="72"/>
      <c r="R47" s="72"/>
      <c r="S47" s="72"/>
      <c r="T47" s="72"/>
      <c r="U47" s="72"/>
      <c r="V47" s="72"/>
      <c r="W47" s="72"/>
      <c r="X47" s="72"/>
      <c r="Y47" s="72"/>
      <c r="Z47" s="72"/>
      <c r="AA47" s="72"/>
      <c r="AB47" s="72"/>
      <c r="AC47" s="72"/>
      <c r="AD47" s="72"/>
      <c r="AE47" s="72"/>
      <c r="AF47" s="72"/>
      <c r="AG47" s="72"/>
      <c r="AH47" s="72"/>
      <c r="AI47" s="72"/>
      <c r="AJ47" s="72"/>
      <c r="AK47" s="72"/>
      <c r="AL47" s="72"/>
      <c r="AM47" s="72"/>
      <c r="AN47" s="72"/>
      <c r="AO47" s="72"/>
      <c r="AP47" s="72"/>
      <c r="AQ47" s="72"/>
      <c r="AR47" s="72"/>
      <c r="AS47" s="61"/>
      <c r="AT47" s="61"/>
      <c r="AU47" s="61"/>
      <c r="AV47" s="61"/>
      <c r="AW47" s="61"/>
      <c r="AX47" s="61"/>
      <c r="AY47" s="61"/>
      <c r="AZ47" s="61"/>
      <c r="BA47" s="61"/>
      <c r="BB47" s="61"/>
      <c r="BC47" s="61"/>
      <c r="BD47" s="61"/>
      <c r="BE47" s="61"/>
      <c r="BF47" s="61"/>
      <c r="BG47" s="61"/>
      <c r="BH47" s="61"/>
      <c r="BI47" s="61"/>
      <c r="BJ47" s="61"/>
      <c r="BK47" s="61"/>
      <c r="BL47" s="61"/>
    </row>
    <row r="48" spans="1:64">
      <c r="A48" s="94"/>
      <c r="B48" s="94"/>
      <c r="C48" s="65"/>
      <c r="D48" s="61"/>
      <c r="E48" s="66"/>
      <c r="F48" s="72"/>
      <c r="G48" s="72"/>
      <c r="H48" s="72"/>
      <c r="I48" s="72"/>
      <c r="J48" s="72"/>
      <c r="K48" s="72"/>
      <c r="L48" s="72"/>
      <c r="M48" s="72"/>
      <c r="N48" s="72"/>
      <c r="O48" s="72"/>
      <c r="P48" s="72"/>
      <c r="Q48" s="72"/>
      <c r="R48" s="72"/>
      <c r="S48" s="72"/>
      <c r="T48" s="72"/>
      <c r="U48" s="72"/>
      <c r="V48" s="72"/>
      <c r="W48" s="72"/>
      <c r="X48" s="72"/>
      <c r="Y48" s="72"/>
      <c r="Z48" s="72"/>
      <c r="AA48" s="72"/>
      <c r="AB48" s="72"/>
      <c r="AC48" s="72"/>
      <c r="AD48" s="72"/>
      <c r="AE48" s="72"/>
      <c r="AF48" s="72"/>
      <c r="AG48" s="72"/>
      <c r="AH48" s="72"/>
      <c r="AI48" s="72"/>
      <c r="AJ48" s="72"/>
      <c r="AK48" s="72"/>
      <c r="AL48" s="72"/>
      <c r="AM48" s="72"/>
      <c r="AN48" s="72"/>
      <c r="AO48" s="72"/>
      <c r="AP48" s="72"/>
      <c r="AQ48" s="72"/>
      <c r="AR48" s="72"/>
      <c r="AS48" s="61"/>
      <c r="AT48" s="61"/>
      <c r="AU48" s="61"/>
      <c r="AV48" s="61"/>
      <c r="AW48" s="61"/>
      <c r="AX48" s="61"/>
      <c r="AY48" s="61"/>
      <c r="AZ48" s="61"/>
      <c r="BA48" s="61"/>
      <c r="BB48" s="61"/>
      <c r="BC48" s="61"/>
      <c r="BD48" s="61"/>
      <c r="BE48" s="61"/>
      <c r="BF48" s="61"/>
      <c r="BG48" s="61"/>
      <c r="BH48" s="61"/>
      <c r="BI48" s="61"/>
      <c r="BJ48" s="61"/>
      <c r="BK48" s="61"/>
      <c r="BL48" s="61"/>
    </row>
    <row r="49" spans="1:64">
      <c r="A49" s="94" t="s">
        <v>112</v>
      </c>
      <c r="B49" s="94"/>
      <c r="C49" s="65" t="s">
        <v>113</v>
      </c>
      <c r="D49" s="61"/>
      <c r="E49" s="66" t="s">
        <v>67</v>
      </c>
      <c r="F49" s="75">
        <v>0.9</v>
      </c>
      <c r="G49" s="75">
        <v>0.9</v>
      </c>
      <c r="H49" s="75">
        <v>0.9</v>
      </c>
      <c r="I49" s="75">
        <v>0.9</v>
      </c>
      <c r="J49" s="75">
        <v>0.9</v>
      </c>
      <c r="K49" s="75">
        <v>0.9</v>
      </c>
      <c r="L49" s="75">
        <v>0.9</v>
      </c>
      <c r="M49" s="75">
        <v>0.9</v>
      </c>
      <c r="N49" s="75">
        <v>0.66</v>
      </c>
      <c r="O49" s="75">
        <v>0.65</v>
      </c>
      <c r="P49" s="75">
        <v>0.65</v>
      </c>
      <c r="Q49" s="75">
        <v>0.65</v>
      </c>
      <c r="R49" s="75">
        <v>0.65</v>
      </c>
      <c r="S49" s="75">
        <v>0.65</v>
      </c>
      <c r="T49" s="75">
        <v>0.65</v>
      </c>
      <c r="U49" s="75">
        <v>0.65</v>
      </c>
      <c r="V49" s="75">
        <v>0.64</v>
      </c>
      <c r="W49" s="75">
        <v>0.64</v>
      </c>
      <c r="X49" s="75">
        <v>0.64</v>
      </c>
      <c r="Y49" s="75">
        <v>0.64</v>
      </c>
      <c r="Z49" s="75">
        <v>0.64</v>
      </c>
      <c r="AA49" s="75">
        <v>0.64</v>
      </c>
      <c r="AB49" s="75">
        <v>0.64</v>
      </c>
      <c r="AC49" s="75">
        <v>0.64</v>
      </c>
      <c r="AD49" s="75">
        <v>0.64</v>
      </c>
      <c r="AE49" s="75">
        <v>0.64</v>
      </c>
      <c r="AF49" s="75">
        <v>0.64</v>
      </c>
      <c r="AG49" s="75">
        <v>0.64</v>
      </c>
      <c r="AH49" s="75">
        <v>0.64</v>
      </c>
      <c r="AI49" s="75">
        <v>0.63</v>
      </c>
      <c r="AJ49" s="75">
        <v>0.63</v>
      </c>
      <c r="AK49" s="75">
        <v>0.63</v>
      </c>
      <c r="AL49" s="75">
        <v>0.63</v>
      </c>
      <c r="AM49" s="75">
        <v>0.63</v>
      </c>
      <c r="AN49" s="75">
        <v>0.63</v>
      </c>
      <c r="AO49" s="75">
        <v>0.63</v>
      </c>
      <c r="AP49" s="75">
        <v>0.63</v>
      </c>
      <c r="AQ49" s="75">
        <v>0.63</v>
      </c>
      <c r="AR49" s="75">
        <v>0.63</v>
      </c>
      <c r="AS49" s="67"/>
      <c r="AT49" s="67"/>
      <c r="AU49" s="67"/>
      <c r="AV49" s="67"/>
      <c r="AW49" s="67"/>
      <c r="AX49" s="67"/>
      <c r="AY49" s="67"/>
      <c r="AZ49" s="67"/>
      <c r="BA49" s="67"/>
      <c r="BB49" s="67"/>
      <c r="BC49" s="67"/>
      <c r="BD49" s="67"/>
      <c r="BE49" s="67"/>
      <c r="BF49" s="67"/>
      <c r="BG49" s="67"/>
      <c r="BH49" s="67"/>
      <c r="BI49" s="67"/>
      <c r="BJ49" s="67"/>
      <c r="BK49" s="67"/>
      <c r="BL49" s="61"/>
    </row>
    <row r="50" spans="1:64">
      <c r="A50" s="95"/>
      <c r="B50" s="95"/>
      <c r="C50" s="65"/>
      <c r="D50" s="61"/>
      <c r="E50" s="65"/>
      <c r="F50" s="72"/>
      <c r="G50" s="72"/>
      <c r="H50" s="72"/>
      <c r="I50" s="72"/>
      <c r="J50" s="72"/>
      <c r="K50" s="72"/>
      <c r="L50" s="72"/>
      <c r="M50" s="72"/>
      <c r="N50" s="72"/>
      <c r="O50" s="72"/>
      <c r="P50" s="72"/>
      <c r="Q50" s="72"/>
      <c r="R50" s="72"/>
      <c r="S50" s="72"/>
      <c r="T50" s="72"/>
      <c r="U50" s="72"/>
      <c r="V50" s="72"/>
      <c r="W50" s="72"/>
      <c r="X50" s="72"/>
      <c r="Y50" s="72"/>
      <c r="Z50" s="72"/>
      <c r="AA50" s="72"/>
      <c r="AB50" s="72"/>
      <c r="AC50" s="72"/>
      <c r="AD50" s="72"/>
      <c r="AE50" s="72"/>
      <c r="AF50" s="72"/>
      <c r="AG50" s="72"/>
      <c r="AH50" s="72"/>
      <c r="AI50" s="72"/>
      <c r="AJ50" s="72"/>
      <c r="AK50" s="72"/>
      <c r="AL50" s="72"/>
      <c r="AM50" s="72"/>
      <c r="AN50" s="72"/>
      <c r="AO50" s="72"/>
      <c r="AP50" s="72"/>
      <c r="AQ50" s="72"/>
      <c r="AR50" s="72"/>
      <c r="AS50" s="61"/>
      <c r="AT50" s="61"/>
      <c r="AU50" s="61"/>
      <c r="AV50" s="61"/>
      <c r="AW50" s="61"/>
      <c r="AX50" s="61"/>
      <c r="AY50" s="61"/>
      <c r="AZ50" s="61"/>
      <c r="BA50" s="61"/>
      <c r="BB50" s="61"/>
      <c r="BC50" s="61"/>
      <c r="BD50" s="61"/>
      <c r="BE50" s="61"/>
      <c r="BF50" s="61"/>
      <c r="BG50" s="61"/>
      <c r="BH50" s="61"/>
      <c r="BI50" s="61"/>
      <c r="BJ50" s="61"/>
      <c r="BK50" s="61"/>
      <c r="BL50" s="61"/>
    </row>
    <row r="51" spans="1:64">
      <c r="A51" s="92" t="s">
        <v>114</v>
      </c>
      <c r="B51" s="92"/>
      <c r="C51" s="62"/>
      <c r="D51" s="62"/>
      <c r="E51" s="62"/>
      <c r="F51" s="73"/>
      <c r="G51" s="73"/>
      <c r="H51" s="73"/>
      <c r="I51" s="73"/>
      <c r="J51" s="73"/>
      <c r="K51" s="73"/>
      <c r="L51" s="73"/>
      <c r="M51" s="73"/>
      <c r="N51" s="73"/>
      <c r="O51" s="73"/>
      <c r="P51" s="73"/>
      <c r="Q51" s="73"/>
      <c r="R51" s="73"/>
      <c r="S51" s="73"/>
      <c r="T51" s="73"/>
      <c r="U51" s="73"/>
      <c r="V51" s="73"/>
      <c r="W51" s="73"/>
      <c r="X51" s="73"/>
      <c r="Y51" s="73"/>
      <c r="Z51" s="73"/>
      <c r="AA51" s="73"/>
      <c r="AB51" s="73"/>
      <c r="AC51" s="73"/>
      <c r="AD51" s="73"/>
      <c r="AE51" s="73"/>
      <c r="AF51" s="73"/>
      <c r="AG51" s="73"/>
      <c r="AH51" s="73"/>
      <c r="AI51" s="73"/>
      <c r="AJ51" s="73"/>
      <c r="AK51" s="73"/>
      <c r="AL51" s="73"/>
      <c r="AM51" s="73"/>
      <c r="AN51" s="73"/>
      <c r="AO51" s="73"/>
      <c r="AP51" s="73"/>
      <c r="AQ51" s="73"/>
      <c r="AR51" s="73"/>
      <c r="AS51" s="61"/>
      <c r="AT51" s="61"/>
      <c r="AU51" s="61"/>
      <c r="AV51" s="61"/>
      <c r="AW51" s="61"/>
      <c r="AX51" s="61"/>
      <c r="AY51" s="61"/>
      <c r="AZ51" s="61"/>
      <c r="BA51" s="61"/>
      <c r="BB51" s="61"/>
      <c r="BC51" s="61"/>
      <c r="BD51" s="61"/>
      <c r="BE51" s="61"/>
      <c r="BF51" s="61"/>
      <c r="BG51" s="61"/>
      <c r="BH51" s="61"/>
      <c r="BI51" s="61"/>
      <c r="BJ51" s="61"/>
      <c r="BK51" s="61"/>
      <c r="BL51" s="61"/>
    </row>
    <row r="52" spans="1:64">
      <c r="A52" s="96"/>
      <c r="B52" s="96"/>
      <c r="C52" s="63" t="s">
        <v>50</v>
      </c>
      <c r="D52" s="63"/>
      <c r="E52" s="63" t="s">
        <v>51</v>
      </c>
      <c r="F52" s="68">
        <v>2022</v>
      </c>
      <c r="G52" s="68">
        <v>2023</v>
      </c>
      <c r="H52" s="68">
        <v>2024</v>
      </c>
      <c r="I52" s="68">
        <v>2025</v>
      </c>
      <c r="J52" s="68">
        <v>2026</v>
      </c>
      <c r="K52" s="68">
        <v>2027</v>
      </c>
      <c r="L52" s="68">
        <v>2028</v>
      </c>
      <c r="M52" s="68">
        <v>2029</v>
      </c>
      <c r="N52" s="68">
        <v>2030</v>
      </c>
      <c r="O52" s="68">
        <v>2031</v>
      </c>
      <c r="P52" s="68">
        <v>2032</v>
      </c>
      <c r="Q52" s="68">
        <v>2033</v>
      </c>
      <c r="R52" s="68">
        <v>2034</v>
      </c>
      <c r="S52" s="68">
        <v>2035</v>
      </c>
      <c r="T52" s="68">
        <v>2036</v>
      </c>
      <c r="U52" s="68">
        <v>2037</v>
      </c>
      <c r="V52" s="68">
        <v>2038</v>
      </c>
      <c r="W52" s="68">
        <v>2039</v>
      </c>
      <c r="X52" s="68">
        <v>2040</v>
      </c>
      <c r="Y52" s="68">
        <v>2041</v>
      </c>
      <c r="Z52" s="68">
        <v>2042</v>
      </c>
      <c r="AA52" s="68">
        <v>2043</v>
      </c>
      <c r="AB52" s="68">
        <v>2044</v>
      </c>
      <c r="AC52" s="68">
        <v>2045</v>
      </c>
      <c r="AD52" s="68">
        <v>2046</v>
      </c>
      <c r="AE52" s="68">
        <v>2047</v>
      </c>
      <c r="AF52" s="68">
        <v>2048</v>
      </c>
      <c r="AG52" s="68">
        <v>2049</v>
      </c>
      <c r="AH52" s="68">
        <v>2050</v>
      </c>
      <c r="AI52" s="68">
        <v>2051</v>
      </c>
      <c r="AJ52" s="68">
        <v>2052</v>
      </c>
      <c r="AK52" s="68">
        <v>2053</v>
      </c>
      <c r="AL52" s="68">
        <v>2054</v>
      </c>
      <c r="AM52" s="68">
        <v>2055</v>
      </c>
      <c r="AN52" s="68">
        <v>2056</v>
      </c>
      <c r="AO52" s="68">
        <v>2057</v>
      </c>
      <c r="AP52" s="68">
        <v>2058</v>
      </c>
      <c r="AQ52" s="68">
        <v>2059</v>
      </c>
      <c r="AR52" s="68">
        <v>2060</v>
      </c>
      <c r="AS52" s="61"/>
      <c r="AT52" s="61"/>
      <c r="AU52" s="61"/>
      <c r="AV52" s="61"/>
      <c r="AW52" s="61"/>
      <c r="AX52" s="61"/>
      <c r="AY52" s="61"/>
      <c r="AZ52" s="61"/>
      <c r="BA52" s="61"/>
      <c r="BB52" s="61"/>
      <c r="BC52" s="61"/>
      <c r="BD52" s="61"/>
      <c r="BE52" s="61"/>
      <c r="BF52" s="61"/>
      <c r="BG52" s="61"/>
      <c r="BH52" s="61"/>
      <c r="BI52" s="61"/>
      <c r="BJ52" s="61"/>
      <c r="BK52" s="61"/>
      <c r="BL52" s="61"/>
    </row>
    <row r="53" spans="1:64">
      <c r="A53" s="94" t="s">
        <v>115</v>
      </c>
      <c r="B53" s="94"/>
      <c r="C53" s="65" t="s">
        <v>116</v>
      </c>
      <c r="D53" s="61"/>
      <c r="E53" s="66" t="s">
        <v>117</v>
      </c>
      <c r="F53" s="69">
        <v>48.04</v>
      </c>
      <c r="G53" s="69">
        <v>39.15</v>
      </c>
      <c r="H53" s="69">
        <v>30.67</v>
      </c>
      <c r="I53" s="69">
        <v>21.83</v>
      </c>
      <c r="J53" s="69">
        <v>20.309999999999999</v>
      </c>
      <c r="K53" s="69">
        <v>21.33</v>
      </c>
      <c r="L53" s="69">
        <v>19.760000000000002</v>
      </c>
      <c r="M53" s="69">
        <v>20.53</v>
      </c>
      <c r="N53" s="69">
        <v>20.63</v>
      </c>
      <c r="O53" s="69">
        <v>19.77</v>
      </c>
      <c r="P53" s="69">
        <v>21.26</v>
      </c>
      <c r="Q53" s="69">
        <v>23.94</v>
      </c>
      <c r="R53" s="69">
        <v>26.84</v>
      </c>
      <c r="S53" s="69">
        <v>30.21</v>
      </c>
      <c r="T53" s="69">
        <v>32.25</v>
      </c>
      <c r="U53" s="69">
        <v>35.25</v>
      </c>
      <c r="V53" s="69">
        <v>37.79</v>
      </c>
      <c r="W53" s="69">
        <v>38.64</v>
      </c>
      <c r="X53" s="69">
        <v>39</v>
      </c>
      <c r="Y53" s="69">
        <v>39.71</v>
      </c>
      <c r="Z53" s="69">
        <v>39.159999999999997</v>
      </c>
      <c r="AA53" s="69">
        <v>38.049999999999997</v>
      </c>
      <c r="AB53" s="69">
        <v>36.159999999999997</v>
      </c>
      <c r="AC53" s="69">
        <v>35.729999999999997</v>
      </c>
      <c r="AD53" s="69">
        <v>36.26</v>
      </c>
      <c r="AE53" s="69">
        <v>39.409999999999997</v>
      </c>
      <c r="AF53" s="69">
        <v>39.82</v>
      </c>
      <c r="AG53" s="69">
        <v>43.16</v>
      </c>
      <c r="AH53" s="69">
        <v>43.85</v>
      </c>
      <c r="AI53" s="69">
        <v>42.86</v>
      </c>
      <c r="AJ53" s="69">
        <v>40.479999999999997</v>
      </c>
      <c r="AK53" s="69">
        <v>42.92</v>
      </c>
      <c r="AL53" s="69">
        <v>40.83</v>
      </c>
      <c r="AM53" s="69">
        <v>43.09</v>
      </c>
      <c r="AN53" s="69">
        <v>41.69</v>
      </c>
      <c r="AO53" s="72"/>
      <c r="AP53" s="72"/>
      <c r="AQ53" s="72"/>
      <c r="AR53" s="72"/>
      <c r="AS53" s="61"/>
      <c r="AT53" s="61"/>
      <c r="AU53" s="61"/>
      <c r="AV53" s="61"/>
      <c r="AW53" s="61"/>
      <c r="AX53" s="61"/>
      <c r="AY53" s="61"/>
      <c r="AZ53" s="61"/>
      <c r="BA53" s="61"/>
      <c r="BB53" s="61"/>
      <c r="BC53" s="61"/>
      <c r="BD53" s="61"/>
      <c r="BE53" s="61"/>
      <c r="BF53" s="61"/>
      <c r="BG53" s="61"/>
      <c r="BH53" s="61"/>
      <c r="BI53" s="61"/>
      <c r="BJ53" s="61"/>
      <c r="BK53" s="61"/>
      <c r="BL53" s="61"/>
    </row>
    <row r="54" spans="1:64">
      <c r="A54" s="94"/>
      <c r="B54" s="94"/>
      <c r="C54" s="65"/>
      <c r="D54" s="61"/>
      <c r="E54" s="66"/>
      <c r="F54" s="72"/>
      <c r="G54" s="72"/>
      <c r="H54" s="72"/>
      <c r="I54" s="72"/>
      <c r="J54" s="72"/>
      <c r="K54" s="72"/>
      <c r="L54" s="72"/>
      <c r="M54" s="72"/>
      <c r="N54" s="72"/>
      <c r="O54" s="72"/>
      <c r="P54" s="72"/>
      <c r="Q54" s="72"/>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61"/>
      <c r="AT54" s="61"/>
      <c r="AU54" s="61"/>
      <c r="AV54" s="61"/>
      <c r="AW54" s="61"/>
      <c r="AX54" s="61"/>
      <c r="AY54" s="61"/>
      <c r="AZ54" s="61"/>
      <c r="BA54" s="61"/>
      <c r="BB54" s="61"/>
      <c r="BC54" s="61"/>
      <c r="BD54" s="61"/>
      <c r="BE54" s="61"/>
      <c r="BF54" s="61"/>
      <c r="BG54" s="61"/>
      <c r="BH54" s="61"/>
      <c r="BI54" s="61"/>
      <c r="BJ54" s="61"/>
      <c r="BK54" s="61"/>
      <c r="BL54" s="61"/>
    </row>
    <row r="55" spans="1:64">
      <c r="A55" s="94" t="s">
        <v>118</v>
      </c>
      <c r="B55" s="94"/>
      <c r="C55" s="65" t="s">
        <v>119</v>
      </c>
      <c r="D55" s="61"/>
      <c r="E55" s="66" t="s">
        <v>117</v>
      </c>
      <c r="F55" s="69">
        <v>116.6</v>
      </c>
      <c r="G55" s="69">
        <v>102.5</v>
      </c>
      <c r="H55" s="69">
        <v>80.41</v>
      </c>
      <c r="I55" s="69">
        <v>55.59</v>
      </c>
      <c r="J55" s="69">
        <v>40.65</v>
      </c>
      <c r="K55" s="69">
        <v>39.659999999999997</v>
      </c>
      <c r="L55" s="69">
        <v>37.369999999999997</v>
      </c>
      <c r="M55" s="69">
        <v>37.409999999999997</v>
      </c>
      <c r="N55" s="69">
        <v>36.53</v>
      </c>
      <c r="O55" s="69">
        <v>37.24</v>
      </c>
      <c r="P55" s="69">
        <v>38.67</v>
      </c>
      <c r="Q55" s="69">
        <v>38.89</v>
      </c>
      <c r="R55" s="69">
        <v>39.11</v>
      </c>
      <c r="S55" s="69">
        <v>39.299999999999997</v>
      </c>
      <c r="T55" s="69">
        <v>39.49</v>
      </c>
      <c r="U55" s="69">
        <v>39.700000000000003</v>
      </c>
      <c r="V55" s="69">
        <v>39.979999999999997</v>
      </c>
      <c r="W55" s="69">
        <v>40.29</v>
      </c>
      <c r="X55" s="69">
        <v>40.520000000000003</v>
      </c>
      <c r="Y55" s="69">
        <v>40.71</v>
      </c>
      <c r="Z55" s="69">
        <v>41.02</v>
      </c>
      <c r="AA55" s="69">
        <v>41.15</v>
      </c>
      <c r="AB55" s="69">
        <v>41.24</v>
      </c>
      <c r="AC55" s="69">
        <v>41.21</v>
      </c>
      <c r="AD55" s="69">
        <v>41.3</v>
      </c>
      <c r="AE55" s="69">
        <v>41.39</v>
      </c>
      <c r="AF55" s="69">
        <v>41.39</v>
      </c>
      <c r="AG55" s="69">
        <v>41.43</v>
      </c>
      <c r="AH55" s="69">
        <v>41.45</v>
      </c>
      <c r="AI55" s="72"/>
      <c r="AJ55" s="72"/>
      <c r="AK55" s="72"/>
      <c r="AL55" s="72"/>
      <c r="AM55" s="72"/>
      <c r="AN55" s="72"/>
      <c r="AO55" s="72"/>
      <c r="AP55" s="72"/>
      <c r="AQ55" s="72"/>
      <c r="AR55" s="72"/>
      <c r="AS55" s="61"/>
      <c r="AT55" s="61"/>
      <c r="AU55" s="61"/>
      <c r="AV55" s="61"/>
      <c r="AW55" s="61"/>
      <c r="AX55" s="61"/>
      <c r="AY55" s="61"/>
      <c r="AZ55" s="61"/>
      <c r="BA55" s="61"/>
      <c r="BB55" s="61"/>
      <c r="BC55" s="61"/>
      <c r="BD55" s="61"/>
      <c r="BE55" s="61"/>
      <c r="BF55" s="61"/>
      <c r="BG55" s="61"/>
      <c r="BH55" s="61"/>
      <c r="BI55" s="61"/>
      <c r="BJ55" s="61"/>
      <c r="BK55" s="61"/>
      <c r="BL55" s="61"/>
    </row>
    <row r="56" spans="1:64">
      <c r="A56" s="95"/>
      <c r="B56" s="95"/>
      <c r="C56" s="61"/>
      <c r="D56" s="61"/>
      <c r="E56" s="61"/>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c r="AS56" s="61"/>
      <c r="AT56" s="61"/>
      <c r="AU56" s="61"/>
      <c r="AV56" s="61"/>
      <c r="AW56" s="61"/>
      <c r="AX56" s="61"/>
      <c r="AY56" s="61"/>
      <c r="AZ56" s="61"/>
      <c r="BA56" s="61"/>
      <c r="BB56" s="61"/>
      <c r="BC56" s="61"/>
      <c r="BD56" s="61"/>
      <c r="BE56" s="61"/>
      <c r="BF56" s="61"/>
      <c r="BG56" s="61"/>
      <c r="BH56" s="61"/>
      <c r="BI56" s="61"/>
      <c r="BJ56" s="61"/>
      <c r="BK56" s="61"/>
      <c r="BL56" s="61"/>
    </row>
    <row r="57" spans="1:64">
      <c r="A57" s="92" t="s">
        <v>75</v>
      </c>
      <c r="B57" s="92"/>
      <c r="C57" s="62"/>
      <c r="D57" s="62"/>
      <c r="E57" s="62"/>
      <c r="F57" s="73"/>
      <c r="G57" s="73"/>
      <c r="H57" s="73"/>
      <c r="I57" s="73"/>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61"/>
      <c r="AT57" s="61"/>
      <c r="AU57" s="61"/>
      <c r="AV57" s="61"/>
      <c r="AW57" s="61"/>
      <c r="AX57" s="61"/>
      <c r="AY57" s="61"/>
      <c r="AZ57" s="61"/>
      <c r="BA57" s="61"/>
      <c r="BB57" s="61"/>
      <c r="BC57" s="61"/>
      <c r="BD57" s="61"/>
      <c r="BE57" s="61"/>
      <c r="BF57" s="61"/>
      <c r="BG57" s="61"/>
      <c r="BH57" s="61"/>
      <c r="BI57" s="61"/>
      <c r="BJ57" s="61"/>
      <c r="BK57" s="61"/>
      <c r="BL57" s="61"/>
    </row>
    <row r="58" spans="1:64">
      <c r="A58" s="95"/>
      <c r="B58" s="95"/>
      <c r="C58" s="61"/>
      <c r="D58" s="61"/>
      <c r="E58" s="61"/>
      <c r="F58" s="61"/>
      <c r="G58" s="61"/>
      <c r="H58" s="61"/>
      <c r="I58" s="61"/>
      <c r="J58" s="61"/>
      <c r="K58" s="61"/>
      <c r="L58" s="61"/>
      <c r="M58" s="61"/>
      <c r="N58" s="61"/>
      <c r="O58" s="61"/>
      <c r="P58" s="61"/>
      <c r="Q58" s="61"/>
      <c r="R58" s="61"/>
      <c r="S58" s="61"/>
      <c r="T58" s="61"/>
      <c r="U58" s="61"/>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row>
    <row r="59" spans="1:64">
      <c r="A59" s="95"/>
      <c r="B59" s="95"/>
      <c r="C59" s="61"/>
      <c r="D59" s="61"/>
      <c r="E59" s="61"/>
      <c r="F59" s="61"/>
      <c r="G59" s="61"/>
      <c r="H59" s="61"/>
      <c r="I59" s="61"/>
      <c r="J59" s="61"/>
      <c r="K59" s="61"/>
      <c r="L59" s="61"/>
      <c r="M59" s="61"/>
      <c r="N59" s="61"/>
      <c r="O59" s="61"/>
      <c r="P59" s="61"/>
      <c r="Q59" s="61"/>
      <c r="R59" s="61"/>
      <c r="S59" s="61"/>
      <c r="T59" s="61"/>
      <c r="U59" s="61"/>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row>
    <row r="60" spans="1:64">
      <c r="A60" s="95"/>
      <c r="B60" s="95"/>
      <c r="C60" s="65"/>
      <c r="D60" s="65"/>
      <c r="E60" s="65"/>
      <c r="F60" s="65"/>
      <c r="G60" s="65"/>
      <c r="H60" s="65"/>
      <c r="I60" s="61"/>
      <c r="J60" s="61"/>
      <c r="K60" s="61"/>
      <c r="L60" s="61"/>
      <c r="M60" s="61"/>
      <c r="N60" s="61"/>
      <c r="O60" s="61"/>
      <c r="P60" s="61"/>
      <c r="Q60" s="61"/>
      <c r="R60" s="61"/>
      <c r="S60" s="61"/>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row>
    <row r="61" spans="1:64">
      <c r="A61" s="95"/>
      <c r="B61" s="95"/>
      <c r="C61" s="61"/>
      <c r="D61" s="61"/>
      <c r="E61" s="61"/>
      <c r="F61" s="61"/>
      <c r="G61" s="61"/>
      <c r="H61" s="61"/>
      <c r="I61" s="61"/>
      <c r="J61" s="61"/>
      <c r="K61" s="61"/>
      <c r="L61" s="61"/>
      <c r="M61" s="61"/>
      <c r="N61" s="61"/>
      <c r="O61" s="61"/>
      <c r="P61" s="61"/>
      <c r="Q61" s="61"/>
      <c r="R61" s="61"/>
      <c r="S61" s="61"/>
      <c r="T61" s="61"/>
      <c r="U61" s="61"/>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row>
  </sheetData>
  <mergeCells count="61">
    <mergeCell ref="A6:B6"/>
    <mergeCell ref="A1:B1"/>
    <mergeCell ref="A2:B2"/>
    <mergeCell ref="A3:B3"/>
    <mergeCell ref="A4:B4"/>
    <mergeCell ref="A5:B5"/>
    <mergeCell ref="A18:B18"/>
    <mergeCell ref="A7:B7"/>
    <mergeCell ref="A8:B8"/>
    <mergeCell ref="A9:B9"/>
    <mergeCell ref="A10:B10"/>
    <mergeCell ref="A11:B11"/>
    <mergeCell ref="A12:B12"/>
    <mergeCell ref="A13:B13"/>
    <mergeCell ref="A14:B14"/>
    <mergeCell ref="A15:B15"/>
    <mergeCell ref="A16:B16"/>
    <mergeCell ref="A17:B17"/>
    <mergeCell ref="A30:B30"/>
    <mergeCell ref="A19:B19"/>
    <mergeCell ref="A20:B20"/>
    <mergeCell ref="A21:B21"/>
    <mergeCell ref="A22:B22"/>
    <mergeCell ref="A23:B23"/>
    <mergeCell ref="A24:B24"/>
    <mergeCell ref="A25:B25"/>
    <mergeCell ref="A26:B26"/>
    <mergeCell ref="A27:B27"/>
    <mergeCell ref="A28:B28"/>
    <mergeCell ref="A29:B29"/>
    <mergeCell ref="A42:B42"/>
    <mergeCell ref="A31:B31"/>
    <mergeCell ref="A32:B32"/>
    <mergeCell ref="A33:B33"/>
    <mergeCell ref="A34:B34"/>
    <mergeCell ref="A35:B35"/>
    <mergeCell ref="A36:B36"/>
    <mergeCell ref="A37:B37"/>
    <mergeCell ref="A38:B38"/>
    <mergeCell ref="A39:B39"/>
    <mergeCell ref="A40:B40"/>
    <mergeCell ref="A41:B41"/>
    <mergeCell ref="A54:B54"/>
    <mergeCell ref="A43:B43"/>
    <mergeCell ref="A44:B44"/>
    <mergeCell ref="A45:B45"/>
    <mergeCell ref="A46:B46"/>
    <mergeCell ref="A47:B47"/>
    <mergeCell ref="A48:B48"/>
    <mergeCell ref="A49:B49"/>
    <mergeCell ref="A50:B50"/>
    <mergeCell ref="A51:B51"/>
    <mergeCell ref="A52:B52"/>
    <mergeCell ref="A53:B53"/>
    <mergeCell ref="A61:B61"/>
    <mergeCell ref="A55:B55"/>
    <mergeCell ref="A56:B56"/>
    <mergeCell ref="A57:B57"/>
    <mergeCell ref="A58:B58"/>
    <mergeCell ref="A59:B59"/>
    <mergeCell ref="A60:B60"/>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2EF5A-F3C2-4E7E-B2D0-2189CEC3BB40}">
  <sheetPr codeName="Sheet11"/>
  <dimension ref="A1:AS264"/>
  <sheetViews>
    <sheetView showGridLines="0" zoomScale="70" zoomScaleNormal="70" workbookViewId="0">
      <pane xSplit="5" ySplit="5" topLeftCell="F127" activePane="bottomRight" state="frozen"/>
      <selection pane="bottomRight" activeCell="C176" sqref="C176"/>
      <selection pane="bottomLeft" activeCell="C19" sqref="C19"/>
      <selection pane="topRight" activeCell="C19" sqref="C19"/>
    </sheetView>
  </sheetViews>
  <sheetFormatPr defaultColWidth="8.7109375" defaultRowHeight="14.45"/>
  <cols>
    <col min="1" max="1" width="5.5703125" customWidth="1"/>
    <col min="2" max="2" width="35" customWidth="1"/>
    <col min="3" max="3" width="28.7109375" customWidth="1"/>
    <col min="4" max="4" width="10.7109375" customWidth="1"/>
    <col min="5" max="5" width="12.42578125" customWidth="1"/>
    <col min="6" max="34" width="8.7109375" customWidth="1"/>
    <col min="35" max="41" width="14.28515625" bestFit="1" customWidth="1"/>
    <col min="42" max="42" width="12" bestFit="1" customWidth="1"/>
    <col min="43" max="44" width="14.28515625" bestFit="1" customWidth="1"/>
  </cols>
  <sheetData>
    <row r="1" spans="1:44">
      <c r="A1" s="12"/>
      <c r="B1" s="8"/>
      <c r="C1" s="12" t="s">
        <v>44</v>
      </c>
      <c r="D1" s="38" t="s">
        <v>76</v>
      </c>
      <c r="E1" s="8"/>
      <c r="F1" s="8"/>
      <c r="G1" s="8"/>
      <c r="H1" s="8"/>
      <c r="I1" s="8"/>
      <c r="J1" s="8"/>
      <c r="K1" s="8"/>
      <c r="L1" s="8"/>
      <c r="M1" s="8"/>
      <c r="N1" s="8"/>
      <c r="O1" s="8"/>
      <c r="P1" s="8"/>
      <c r="Q1" s="8"/>
      <c r="R1" s="8"/>
      <c r="S1" s="8"/>
      <c r="T1" s="8"/>
      <c r="U1" s="8"/>
      <c r="V1" s="8"/>
      <c r="W1" s="8"/>
      <c r="X1" s="8"/>
      <c r="Y1" s="8"/>
      <c r="Z1" s="8"/>
      <c r="AA1" s="8"/>
      <c r="AB1" s="8"/>
      <c r="AC1" s="8"/>
      <c r="AD1" s="8"/>
      <c r="AE1" s="8"/>
      <c r="AF1" s="8"/>
      <c r="AG1" s="8"/>
      <c r="AH1" s="8"/>
    </row>
    <row r="2" spans="1:44">
      <c r="A2" s="12"/>
      <c r="B2" s="8"/>
      <c r="C2" s="12" t="s">
        <v>8</v>
      </c>
      <c r="D2" s="38" t="s">
        <v>46</v>
      </c>
      <c r="E2" s="8"/>
      <c r="F2" s="8"/>
      <c r="G2" s="8"/>
      <c r="H2" s="8"/>
      <c r="I2" s="8"/>
      <c r="J2" s="8"/>
      <c r="K2" s="8"/>
      <c r="L2" s="8"/>
      <c r="M2" s="8"/>
      <c r="N2" s="8"/>
      <c r="O2" s="8"/>
      <c r="P2" s="8"/>
      <c r="Q2" s="8"/>
      <c r="R2" s="8"/>
      <c r="S2" s="8"/>
      <c r="T2" s="8"/>
      <c r="U2" s="8"/>
      <c r="V2" s="8"/>
      <c r="W2" s="8"/>
      <c r="X2" s="8"/>
      <c r="Y2" s="8"/>
      <c r="Z2" s="8"/>
      <c r="AA2" s="8"/>
      <c r="AB2" s="8"/>
      <c r="AC2" s="8"/>
      <c r="AD2" s="8"/>
      <c r="AE2" s="8"/>
      <c r="AF2" s="8"/>
      <c r="AG2" s="8"/>
      <c r="AH2" s="8"/>
    </row>
    <row r="3" spans="1:44">
      <c r="A3" s="12"/>
      <c r="B3" s="8"/>
      <c r="C3" s="12" t="s">
        <v>10</v>
      </c>
      <c r="D3" s="38" t="s">
        <v>47</v>
      </c>
      <c r="E3" s="8"/>
      <c r="F3" s="8"/>
      <c r="G3" s="8"/>
      <c r="H3" s="8"/>
      <c r="I3" s="8"/>
      <c r="J3" s="8"/>
      <c r="K3" s="8"/>
      <c r="L3" s="8"/>
      <c r="M3" s="8"/>
      <c r="N3" s="8"/>
      <c r="O3" s="8"/>
      <c r="P3" s="8"/>
      <c r="Q3" s="8"/>
      <c r="R3" s="8"/>
      <c r="S3" s="8"/>
      <c r="T3" s="8"/>
      <c r="U3" s="8"/>
      <c r="V3" s="8"/>
      <c r="W3" s="8"/>
      <c r="X3" s="8"/>
      <c r="Y3" s="8"/>
      <c r="Z3" s="8"/>
      <c r="AA3" s="8"/>
      <c r="AB3" s="8"/>
      <c r="AC3" s="8"/>
      <c r="AD3" s="8"/>
      <c r="AE3" s="8"/>
      <c r="AF3" s="8"/>
      <c r="AG3" s="8"/>
      <c r="AH3" s="8"/>
    </row>
    <row r="4" spans="1:44">
      <c r="A4" s="8"/>
      <c r="B4" s="8"/>
      <c r="C4" s="12" t="s">
        <v>48</v>
      </c>
      <c r="D4" s="38" t="s">
        <v>78</v>
      </c>
      <c r="E4" s="8"/>
      <c r="F4" s="8"/>
      <c r="G4" s="8"/>
      <c r="H4" s="8"/>
      <c r="I4" s="8"/>
      <c r="J4" s="8"/>
      <c r="K4" s="8"/>
      <c r="L4" s="8"/>
      <c r="M4" s="8"/>
      <c r="N4" s="8"/>
      <c r="O4" s="8"/>
      <c r="P4" s="8"/>
      <c r="Q4" s="8"/>
      <c r="R4" s="8"/>
      <c r="S4" s="8"/>
      <c r="T4" s="8"/>
      <c r="U4" s="8"/>
      <c r="V4" s="8"/>
      <c r="W4" s="8"/>
      <c r="X4" s="8"/>
      <c r="Y4" s="8"/>
      <c r="Z4" s="8"/>
      <c r="AA4" s="8"/>
      <c r="AB4" s="8"/>
      <c r="AC4" s="8"/>
      <c r="AD4" s="8"/>
      <c r="AE4" s="8"/>
      <c r="AF4" s="8"/>
      <c r="AG4" s="8"/>
      <c r="AH4" s="8"/>
    </row>
    <row r="5" spans="1:44" ht="14.1" customHeight="1">
      <c r="A5" s="12"/>
      <c r="B5" s="12"/>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row>
    <row r="6" spans="1:44">
      <c r="A6" s="30" t="s">
        <v>21</v>
      </c>
      <c r="B6" s="30"/>
      <c r="C6" s="31"/>
      <c r="D6" s="31"/>
      <c r="E6" s="31"/>
      <c r="F6" s="31"/>
      <c r="G6" s="31"/>
      <c r="H6" s="31"/>
      <c r="I6" s="31"/>
      <c r="J6" s="31"/>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row>
    <row r="7" spans="1:44">
      <c r="A7" s="32"/>
      <c r="B7" s="32"/>
      <c r="C7" s="32" t="s">
        <v>50</v>
      </c>
      <c r="D7" s="32"/>
      <c r="E7" s="32" t="s">
        <v>51</v>
      </c>
      <c r="F7" s="33">
        <v>2022</v>
      </c>
      <c r="G7" s="33">
        <v>2023</v>
      </c>
      <c r="H7" s="33">
        <v>2024</v>
      </c>
      <c r="I7" s="33">
        <v>2025</v>
      </c>
      <c r="J7" s="33">
        <v>2026</v>
      </c>
      <c r="K7" s="33">
        <v>2027</v>
      </c>
      <c r="L7" s="33">
        <v>2028</v>
      </c>
      <c r="M7" s="33">
        <v>2029</v>
      </c>
      <c r="N7" s="33">
        <v>2030</v>
      </c>
      <c r="O7" s="33">
        <v>2031</v>
      </c>
      <c r="P7" s="33">
        <v>2032</v>
      </c>
      <c r="Q7" s="33">
        <v>2033</v>
      </c>
      <c r="R7" s="33">
        <v>2034</v>
      </c>
      <c r="S7" s="33">
        <v>2035</v>
      </c>
      <c r="T7" s="33">
        <v>2036</v>
      </c>
      <c r="U7" s="33">
        <v>2037</v>
      </c>
      <c r="V7" s="33">
        <v>2038</v>
      </c>
      <c r="W7" s="33">
        <v>2039</v>
      </c>
      <c r="X7" s="33">
        <v>2040</v>
      </c>
      <c r="Y7" s="33">
        <v>2041</v>
      </c>
      <c r="Z7" s="33">
        <v>2042</v>
      </c>
      <c r="AA7" s="33">
        <v>2043</v>
      </c>
      <c r="AB7" s="33">
        <v>2044</v>
      </c>
      <c r="AC7" s="33">
        <v>2045</v>
      </c>
      <c r="AD7" s="33">
        <v>2046</v>
      </c>
      <c r="AE7" s="33">
        <v>2047</v>
      </c>
      <c r="AF7" s="33">
        <v>2048</v>
      </c>
      <c r="AG7" s="33">
        <v>2049</v>
      </c>
      <c r="AH7" s="33">
        <v>2050</v>
      </c>
      <c r="AI7" s="33">
        <v>2051</v>
      </c>
      <c r="AJ7" s="33">
        <v>2052</v>
      </c>
      <c r="AK7" s="33">
        <v>2053</v>
      </c>
      <c r="AL7" s="33">
        <v>2054</v>
      </c>
      <c r="AM7" s="33">
        <v>2055</v>
      </c>
      <c r="AN7" s="33">
        <v>2056</v>
      </c>
      <c r="AO7" s="33">
        <v>2057</v>
      </c>
      <c r="AP7" s="33">
        <v>2058</v>
      </c>
      <c r="AQ7" s="33">
        <v>2059</v>
      </c>
      <c r="AR7" s="33">
        <v>2060</v>
      </c>
    </row>
    <row r="8" spans="1:44">
      <c r="A8" s="12"/>
      <c r="B8" s="12" t="s">
        <v>120</v>
      </c>
      <c r="C8" s="8" t="s">
        <v>121</v>
      </c>
      <c r="D8" s="8"/>
      <c r="E8" s="34" t="s">
        <v>117</v>
      </c>
      <c r="F8" s="39">
        <v>66.12</v>
      </c>
      <c r="G8" s="39">
        <v>56.97</v>
      </c>
      <c r="H8" s="39">
        <v>40.72</v>
      </c>
      <c r="I8" s="39">
        <v>29.41</v>
      </c>
      <c r="J8" s="39">
        <v>23.5</v>
      </c>
      <c r="K8" s="39">
        <v>21.95</v>
      </c>
      <c r="L8" s="39">
        <v>20.100000000000001</v>
      </c>
      <c r="M8" s="39">
        <v>20.170000000000002</v>
      </c>
      <c r="N8" s="39">
        <v>20.329999999999998</v>
      </c>
      <c r="O8" s="39">
        <v>20.55</v>
      </c>
      <c r="P8" s="39">
        <v>20.78</v>
      </c>
      <c r="Q8" s="39">
        <v>20.95</v>
      </c>
      <c r="R8" s="39">
        <v>21.12</v>
      </c>
      <c r="S8" s="39">
        <v>21.3</v>
      </c>
      <c r="T8" s="39">
        <v>21.47</v>
      </c>
      <c r="U8" s="39">
        <v>21.64</v>
      </c>
      <c r="V8" s="39">
        <v>21.82</v>
      </c>
      <c r="W8" s="39">
        <v>22</v>
      </c>
      <c r="X8" s="39">
        <v>22.17</v>
      </c>
      <c r="Y8" s="39">
        <v>22.32</v>
      </c>
      <c r="Z8" s="39">
        <v>22.46</v>
      </c>
      <c r="AA8" s="39">
        <v>22.58</v>
      </c>
      <c r="AB8" s="39">
        <v>22.7</v>
      </c>
      <c r="AC8" s="39">
        <v>22.8</v>
      </c>
      <c r="AD8" s="39">
        <v>22.91</v>
      </c>
      <c r="AE8" s="39">
        <v>23.02</v>
      </c>
      <c r="AF8" s="39">
        <v>23.13</v>
      </c>
      <c r="AG8" s="39">
        <v>23.22</v>
      </c>
      <c r="AH8" s="39">
        <v>23.33</v>
      </c>
      <c r="AI8" s="39">
        <v>23.44</v>
      </c>
      <c r="AJ8" s="39">
        <v>23.55</v>
      </c>
      <c r="AK8" s="39">
        <v>23.65</v>
      </c>
      <c r="AL8" s="39">
        <v>23.75</v>
      </c>
      <c r="AM8" s="39">
        <v>23.86</v>
      </c>
      <c r="AN8" s="39">
        <v>23.97</v>
      </c>
      <c r="AO8" s="39">
        <v>24.07</v>
      </c>
      <c r="AP8" s="39">
        <v>24.18</v>
      </c>
      <c r="AQ8" s="39">
        <v>24.28</v>
      </c>
      <c r="AR8" s="39">
        <v>24.39</v>
      </c>
    </row>
    <row r="9" spans="1:44">
      <c r="A9" s="12"/>
      <c r="B9" s="12"/>
      <c r="C9" s="8" t="s">
        <v>122</v>
      </c>
      <c r="D9" s="8"/>
      <c r="E9" s="34" t="s">
        <v>123</v>
      </c>
      <c r="F9" s="39">
        <v>202.79</v>
      </c>
      <c r="G9" s="39">
        <v>138.80000000000001</v>
      </c>
      <c r="H9" s="39">
        <v>100.35</v>
      </c>
      <c r="I9" s="39">
        <v>80.77</v>
      </c>
      <c r="J9" s="39">
        <v>73.95</v>
      </c>
      <c r="K9" s="39">
        <v>67.540000000000006</v>
      </c>
      <c r="L9" s="39">
        <v>61.16</v>
      </c>
      <c r="M9" s="39">
        <v>57.1</v>
      </c>
      <c r="N9" s="39">
        <v>57.78</v>
      </c>
      <c r="O9" s="39">
        <v>58.47</v>
      </c>
      <c r="P9" s="39">
        <v>59.16</v>
      </c>
      <c r="Q9" s="39">
        <v>59.85</v>
      </c>
      <c r="R9" s="39">
        <v>60.54</v>
      </c>
      <c r="S9" s="39">
        <v>61.23</v>
      </c>
      <c r="T9" s="39">
        <v>61.23</v>
      </c>
      <c r="U9" s="39">
        <v>61.23</v>
      </c>
      <c r="V9" s="39">
        <v>61.23</v>
      </c>
      <c r="W9" s="39">
        <v>61.23</v>
      </c>
      <c r="X9" s="39">
        <v>61.23</v>
      </c>
      <c r="Y9" s="39">
        <v>63.43</v>
      </c>
      <c r="Z9" s="39">
        <v>63.98</v>
      </c>
      <c r="AA9" s="39">
        <v>64.53</v>
      </c>
      <c r="AB9" s="39">
        <v>65.08</v>
      </c>
      <c r="AC9" s="39">
        <v>65.63</v>
      </c>
      <c r="AD9" s="39">
        <v>66.180000000000007</v>
      </c>
      <c r="AE9" s="39">
        <v>66.73</v>
      </c>
      <c r="AF9" s="39">
        <v>67.28</v>
      </c>
      <c r="AG9" s="39">
        <v>67.83</v>
      </c>
      <c r="AH9" s="39">
        <v>68.38</v>
      </c>
      <c r="AI9" s="39">
        <v>68.930000000000007</v>
      </c>
      <c r="AJ9" s="39">
        <v>69.48</v>
      </c>
      <c r="AK9" s="39">
        <v>70.03</v>
      </c>
      <c r="AL9" s="39">
        <v>70.58</v>
      </c>
      <c r="AM9" s="39">
        <v>71.13</v>
      </c>
      <c r="AN9" s="39">
        <v>71.680000000000007</v>
      </c>
      <c r="AO9" s="39">
        <v>72.23</v>
      </c>
      <c r="AP9" s="39">
        <v>72.78</v>
      </c>
      <c r="AQ9" s="39">
        <v>73.33</v>
      </c>
      <c r="AR9" s="39">
        <v>73.88</v>
      </c>
    </row>
    <row r="10" spans="1:44">
      <c r="A10" s="40"/>
      <c r="B10" s="12"/>
      <c r="C10" s="8" t="s">
        <v>124</v>
      </c>
      <c r="D10" s="8"/>
      <c r="E10" s="34" t="s">
        <v>123</v>
      </c>
      <c r="F10" s="39">
        <v>94.17</v>
      </c>
      <c r="G10" s="39">
        <v>89.46</v>
      </c>
      <c r="H10" s="39">
        <v>89.57</v>
      </c>
      <c r="I10" s="39">
        <v>91.18</v>
      </c>
      <c r="J10" s="39">
        <v>93.88</v>
      </c>
      <c r="K10" s="39">
        <v>96.41</v>
      </c>
      <c r="L10" s="39">
        <v>101.84</v>
      </c>
      <c r="M10" s="39">
        <v>104.44</v>
      </c>
      <c r="N10" s="39">
        <v>107.03</v>
      </c>
      <c r="O10" s="39">
        <v>109.73</v>
      </c>
      <c r="P10" s="39">
        <v>112.43</v>
      </c>
      <c r="Q10" s="39">
        <v>115.13</v>
      </c>
      <c r="R10" s="39">
        <v>117.82</v>
      </c>
      <c r="S10" s="39">
        <v>120.52</v>
      </c>
      <c r="T10" s="39">
        <v>123.22</v>
      </c>
      <c r="U10" s="39">
        <v>125.91</v>
      </c>
      <c r="V10" s="39">
        <v>128.61000000000001</v>
      </c>
      <c r="W10" s="39">
        <v>131.31</v>
      </c>
      <c r="X10" s="39">
        <v>134.01</v>
      </c>
      <c r="Y10" s="39">
        <v>136.69999999999999</v>
      </c>
      <c r="Z10" s="39">
        <v>139.4</v>
      </c>
      <c r="AA10" s="39">
        <v>142.1</v>
      </c>
      <c r="AB10" s="39">
        <v>144.80000000000001</v>
      </c>
      <c r="AC10" s="39">
        <v>147.49</v>
      </c>
      <c r="AD10" s="39">
        <v>150.19</v>
      </c>
      <c r="AE10" s="39">
        <v>152.88999999999999</v>
      </c>
      <c r="AF10" s="39">
        <v>155.58000000000001</v>
      </c>
      <c r="AG10" s="39">
        <v>158.28</v>
      </c>
      <c r="AH10" s="39">
        <v>160.97999999999999</v>
      </c>
      <c r="AI10" s="39">
        <v>163.68</v>
      </c>
      <c r="AJ10" s="39">
        <v>166.37</v>
      </c>
      <c r="AK10" s="39">
        <v>169.07</v>
      </c>
      <c r="AL10" s="39">
        <v>171.77</v>
      </c>
      <c r="AM10" s="39">
        <v>174.46</v>
      </c>
      <c r="AN10" s="39">
        <v>177.16</v>
      </c>
      <c r="AO10" s="39">
        <v>179.86</v>
      </c>
      <c r="AP10" s="39">
        <v>182.56</v>
      </c>
      <c r="AQ10" s="39">
        <v>185.25</v>
      </c>
      <c r="AR10" s="39">
        <v>187.95</v>
      </c>
    </row>
    <row r="11" spans="1:44">
      <c r="A11" s="12"/>
      <c r="B11" s="12"/>
      <c r="C11" s="8"/>
      <c r="D11" s="8"/>
      <c r="E11" s="34"/>
      <c r="F11" s="39"/>
      <c r="G11" s="39"/>
      <c r="H11" s="39"/>
      <c r="I11" s="39"/>
      <c r="J11" s="39"/>
      <c r="K11" s="39"/>
      <c r="L11" s="39"/>
      <c r="M11" s="39"/>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row>
    <row r="12" spans="1:44">
      <c r="A12" s="12"/>
      <c r="B12" s="12" t="s">
        <v>125</v>
      </c>
      <c r="C12" s="8" t="s">
        <v>125</v>
      </c>
      <c r="D12" s="8"/>
      <c r="E12" s="34" t="s">
        <v>96</v>
      </c>
      <c r="F12" s="39">
        <v>318.29000000000002</v>
      </c>
      <c r="G12" s="39">
        <v>322.3</v>
      </c>
      <c r="H12" s="39">
        <v>328.45</v>
      </c>
      <c r="I12" s="39">
        <v>338.9</v>
      </c>
      <c r="J12" s="39">
        <v>349.23</v>
      </c>
      <c r="K12" s="39">
        <v>359.1</v>
      </c>
      <c r="L12" s="39">
        <v>369.71</v>
      </c>
      <c r="M12" s="39">
        <v>380.59</v>
      </c>
      <c r="N12" s="39">
        <v>400.08</v>
      </c>
      <c r="O12" s="39">
        <v>416.01</v>
      </c>
      <c r="P12" s="39">
        <v>427.32</v>
      </c>
      <c r="Q12" s="39">
        <v>439.83</v>
      </c>
      <c r="R12" s="39">
        <v>454.77</v>
      </c>
      <c r="S12" s="39">
        <v>470.66</v>
      </c>
      <c r="T12" s="39">
        <v>491.76</v>
      </c>
      <c r="U12" s="39">
        <v>510.88</v>
      </c>
      <c r="V12" s="39">
        <v>529.03</v>
      </c>
      <c r="W12" s="39">
        <v>545.9</v>
      </c>
      <c r="X12" s="39">
        <v>562.42999999999995</v>
      </c>
      <c r="Y12" s="39">
        <v>580.05999999999995</v>
      </c>
      <c r="Z12" s="39">
        <v>596.82000000000005</v>
      </c>
      <c r="AA12" s="39">
        <v>612.53</v>
      </c>
      <c r="AB12" s="39">
        <v>633.38</v>
      </c>
      <c r="AC12" s="39">
        <v>648.44000000000005</v>
      </c>
      <c r="AD12" s="39">
        <v>661.78</v>
      </c>
      <c r="AE12" s="39">
        <v>674.34</v>
      </c>
      <c r="AF12" s="39">
        <v>688.4</v>
      </c>
      <c r="AG12" s="39">
        <v>697.66</v>
      </c>
      <c r="AH12" s="39">
        <v>706.74</v>
      </c>
      <c r="AI12" s="39">
        <v>710.34</v>
      </c>
      <c r="AJ12" s="39">
        <v>712.26</v>
      </c>
      <c r="AK12" s="39">
        <v>715.38</v>
      </c>
      <c r="AL12" s="39">
        <v>717.17</v>
      </c>
      <c r="AM12" s="39">
        <v>717.89</v>
      </c>
      <c r="AN12" s="39">
        <v>721.82</v>
      </c>
      <c r="AO12" s="39">
        <v>724.36</v>
      </c>
      <c r="AP12" s="39">
        <v>727.98</v>
      </c>
      <c r="AQ12" s="39">
        <v>732.34</v>
      </c>
      <c r="AR12" s="39">
        <v>737.09</v>
      </c>
    </row>
    <row r="13" spans="1:44">
      <c r="A13" s="12"/>
      <c r="B13" s="12"/>
      <c r="C13" s="41" t="s">
        <v>126</v>
      </c>
      <c r="D13" s="41"/>
      <c r="E13" s="34" t="s">
        <v>96</v>
      </c>
      <c r="F13" s="39">
        <v>1.6</v>
      </c>
      <c r="G13" s="39">
        <v>2.21</v>
      </c>
      <c r="H13" s="39">
        <v>3.28</v>
      </c>
      <c r="I13" s="39">
        <v>6.59</v>
      </c>
      <c r="J13" s="39">
        <v>10.37</v>
      </c>
      <c r="K13" s="39">
        <v>14.66</v>
      </c>
      <c r="L13" s="39">
        <v>19.45</v>
      </c>
      <c r="M13" s="39">
        <v>24.82</v>
      </c>
      <c r="N13" s="39">
        <v>30.67</v>
      </c>
      <c r="O13" s="39">
        <v>36.299999999999997</v>
      </c>
      <c r="P13" s="39">
        <v>42.39</v>
      </c>
      <c r="Q13" s="39">
        <v>48.57</v>
      </c>
      <c r="R13" s="39">
        <v>54.4</v>
      </c>
      <c r="S13" s="39">
        <v>60.39</v>
      </c>
      <c r="T13" s="39">
        <v>66.709999999999994</v>
      </c>
      <c r="U13" s="39">
        <v>72.88</v>
      </c>
      <c r="V13" s="39">
        <v>78.95</v>
      </c>
      <c r="W13" s="39">
        <v>85.19</v>
      </c>
      <c r="X13" s="39">
        <v>91.32</v>
      </c>
      <c r="Y13" s="39">
        <v>97.4</v>
      </c>
      <c r="Z13" s="39">
        <v>103.45</v>
      </c>
      <c r="AA13" s="39">
        <v>109.65</v>
      </c>
      <c r="AB13" s="39">
        <v>116.9</v>
      </c>
      <c r="AC13" s="39">
        <v>121.71</v>
      </c>
      <c r="AD13" s="39">
        <v>125.01</v>
      </c>
      <c r="AE13" s="39">
        <v>127.74</v>
      </c>
      <c r="AF13" s="39">
        <v>130.16999999999999</v>
      </c>
      <c r="AG13" s="39">
        <v>132.78</v>
      </c>
      <c r="AH13" s="39">
        <v>134.62</v>
      </c>
      <c r="AI13" s="39">
        <v>135.38999999999999</v>
      </c>
      <c r="AJ13" s="39">
        <v>135.69</v>
      </c>
      <c r="AK13" s="39">
        <v>136.15</v>
      </c>
      <c r="AL13" s="39">
        <v>136.78</v>
      </c>
      <c r="AM13" s="39">
        <v>137.16999999999999</v>
      </c>
      <c r="AN13" s="39">
        <v>137.57</v>
      </c>
      <c r="AO13" s="39">
        <v>137.57</v>
      </c>
      <c r="AP13" s="39">
        <v>137.52000000000001</v>
      </c>
      <c r="AQ13" s="39">
        <v>137.6</v>
      </c>
      <c r="AR13" s="39">
        <v>137.66</v>
      </c>
    </row>
    <row r="14" spans="1:44">
      <c r="A14" s="12"/>
      <c r="B14" s="12"/>
      <c r="C14" s="41" t="s">
        <v>127</v>
      </c>
      <c r="D14" s="41"/>
      <c r="E14" s="34" t="s">
        <v>96</v>
      </c>
      <c r="F14" s="39">
        <v>28.69</v>
      </c>
      <c r="G14" s="39">
        <v>29.36</v>
      </c>
      <c r="H14" s="39">
        <v>31.19</v>
      </c>
      <c r="I14" s="39">
        <v>33.340000000000003</v>
      </c>
      <c r="J14" s="39">
        <v>35.68</v>
      </c>
      <c r="K14" s="39">
        <v>37.909999999999997</v>
      </c>
      <c r="L14" s="39">
        <v>40.04</v>
      </c>
      <c r="M14" s="39">
        <v>42.04</v>
      </c>
      <c r="N14" s="39">
        <v>44.65</v>
      </c>
      <c r="O14" s="39">
        <v>47.41</v>
      </c>
      <c r="P14" s="39">
        <v>50.14</v>
      </c>
      <c r="Q14" s="39">
        <v>52.77</v>
      </c>
      <c r="R14" s="39">
        <v>55.36</v>
      </c>
      <c r="S14" s="39">
        <v>57.88</v>
      </c>
      <c r="T14" s="39">
        <v>60.37</v>
      </c>
      <c r="U14" s="39">
        <v>62.75</v>
      </c>
      <c r="V14" s="39">
        <v>65.09</v>
      </c>
      <c r="W14" s="39">
        <v>67.36</v>
      </c>
      <c r="X14" s="39">
        <v>69.59</v>
      </c>
      <c r="Y14" s="39">
        <v>71.7</v>
      </c>
      <c r="Z14" s="39">
        <v>73.790000000000006</v>
      </c>
      <c r="AA14" s="39">
        <v>75.8</v>
      </c>
      <c r="AB14" s="39">
        <v>77.790000000000006</v>
      </c>
      <c r="AC14" s="39">
        <v>79.739999999999995</v>
      </c>
      <c r="AD14" s="39">
        <v>81.58</v>
      </c>
      <c r="AE14" s="39">
        <v>83.35</v>
      </c>
      <c r="AF14" s="39">
        <v>84.06</v>
      </c>
      <c r="AG14" s="39">
        <v>83.61</v>
      </c>
      <c r="AH14" s="39">
        <v>83.23</v>
      </c>
      <c r="AI14" s="39">
        <v>83.26</v>
      </c>
      <c r="AJ14" s="39">
        <v>82.87</v>
      </c>
      <c r="AK14" s="39">
        <v>82.37</v>
      </c>
      <c r="AL14" s="39">
        <v>82.13</v>
      </c>
      <c r="AM14" s="39">
        <v>81.87</v>
      </c>
      <c r="AN14" s="39">
        <v>81.66</v>
      </c>
      <c r="AO14" s="39">
        <v>81.489999999999995</v>
      </c>
      <c r="AP14" s="39">
        <v>81.39</v>
      </c>
      <c r="AQ14" s="39">
        <v>81.27</v>
      </c>
      <c r="AR14" s="39">
        <v>81.36</v>
      </c>
    </row>
    <row r="15" spans="1:44">
      <c r="A15" s="12"/>
      <c r="B15" s="12"/>
      <c r="C15" s="41" t="s">
        <v>128</v>
      </c>
      <c r="D15" s="41"/>
      <c r="E15" s="34" t="s">
        <v>96</v>
      </c>
      <c r="F15" s="39">
        <v>4.6500000000000004</v>
      </c>
      <c r="G15" s="39">
        <v>6.95</v>
      </c>
      <c r="H15" s="39">
        <v>9.84</v>
      </c>
      <c r="I15" s="39">
        <v>14.37</v>
      </c>
      <c r="J15" s="39">
        <v>18.21</v>
      </c>
      <c r="K15" s="39">
        <v>21.08</v>
      </c>
      <c r="L15" s="39">
        <v>24.52</v>
      </c>
      <c r="M15" s="39">
        <v>27.74</v>
      </c>
      <c r="N15" s="39">
        <v>38.57</v>
      </c>
      <c r="O15" s="39">
        <v>46.17</v>
      </c>
      <c r="P15" s="39">
        <v>48.94</v>
      </c>
      <c r="Q15" s="39">
        <v>52.53</v>
      </c>
      <c r="R15" s="39">
        <v>59.39</v>
      </c>
      <c r="S15" s="39">
        <v>67.069999999999993</v>
      </c>
      <c r="T15" s="39">
        <v>79.28</v>
      </c>
      <c r="U15" s="39">
        <v>89.92</v>
      </c>
      <c r="V15" s="39">
        <v>99.92</v>
      </c>
      <c r="W15" s="39">
        <v>109.07</v>
      </c>
      <c r="X15" s="39">
        <v>118.79</v>
      </c>
      <c r="Y15" s="39">
        <v>129.1</v>
      </c>
      <c r="Z15" s="39">
        <v>139.41999999999999</v>
      </c>
      <c r="AA15" s="39">
        <v>148.91999999999999</v>
      </c>
      <c r="AB15" s="39">
        <v>162.06</v>
      </c>
      <c r="AC15" s="39">
        <v>171.36</v>
      </c>
      <c r="AD15" s="39">
        <v>180.07</v>
      </c>
      <c r="AE15" s="39">
        <v>188.33</v>
      </c>
      <c r="AF15" s="39">
        <v>199.55</v>
      </c>
      <c r="AG15" s="39">
        <v>206.98</v>
      </c>
      <c r="AH15" s="39">
        <v>215</v>
      </c>
      <c r="AI15" s="39">
        <v>218.19</v>
      </c>
      <c r="AJ15" s="39">
        <v>220.6</v>
      </c>
      <c r="AK15" s="39">
        <v>224.14</v>
      </c>
      <c r="AL15" s="39">
        <v>225.92</v>
      </c>
      <c r="AM15" s="39">
        <v>226.9</v>
      </c>
      <c r="AN15" s="39">
        <v>231.06</v>
      </c>
      <c r="AO15" s="39">
        <v>234.14</v>
      </c>
      <c r="AP15" s="39">
        <v>238.3</v>
      </c>
      <c r="AQ15" s="39">
        <v>243.09</v>
      </c>
      <c r="AR15" s="39">
        <v>248.09</v>
      </c>
    </row>
    <row r="16" spans="1:44">
      <c r="A16" s="12"/>
      <c r="B16" s="12"/>
      <c r="C16" s="8" t="s">
        <v>129</v>
      </c>
      <c r="D16" s="8"/>
      <c r="E16" s="34" t="s">
        <v>92</v>
      </c>
      <c r="F16" s="39">
        <v>59.977411454524862</v>
      </c>
      <c r="G16" s="39">
        <v>60.257372954375874</v>
      </c>
      <c r="H16" s="39">
        <v>61.115518211387894</v>
      </c>
      <c r="I16" s="39">
        <v>62.632493627344211</v>
      </c>
      <c r="J16" s="39">
        <v>64.037093241598114</v>
      </c>
      <c r="K16" s="39">
        <v>65.138977026177216</v>
      </c>
      <c r="L16" s="39">
        <v>66.744778759811169</v>
      </c>
      <c r="M16" s="39">
        <v>68.135936362713792</v>
      </c>
      <c r="N16" s="39">
        <v>70.114927423350053</v>
      </c>
      <c r="O16" s="39">
        <v>72.135316333521615</v>
      </c>
      <c r="P16" s="39">
        <v>73.745792650960595</v>
      </c>
      <c r="Q16" s="39">
        <v>75.418769029460393</v>
      </c>
      <c r="R16" s="39">
        <v>77.115750624338403</v>
      </c>
      <c r="S16" s="39">
        <v>78.851935338694304</v>
      </c>
      <c r="T16" s="39">
        <v>80.503412462825949</v>
      </c>
      <c r="U16" s="39">
        <v>82.309318950286581</v>
      </c>
      <c r="V16" s="39">
        <v>83.981669008317056</v>
      </c>
      <c r="W16" s="39">
        <v>85.67716446513586</v>
      </c>
      <c r="X16" s="39">
        <v>87.462732053264148</v>
      </c>
      <c r="Y16" s="39">
        <v>89.364746676989</v>
      </c>
      <c r="Z16" s="39">
        <v>91.065868318947949</v>
      </c>
      <c r="AA16" s="39">
        <v>92.626649733652926</v>
      </c>
      <c r="AB16" s="39">
        <v>94.428865250576905</v>
      </c>
      <c r="AC16" s="39">
        <v>95.633652052032829</v>
      </c>
      <c r="AD16" s="39">
        <v>96.783307163052626</v>
      </c>
      <c r="AE16" s="39">
        <v>97.733104195056683</v>
      </c>
      <c r="AF16" s="39">
        <v>98.303744305450493</v>
      </c>
      <c r="AG16" s="39">
        <v>98.645810536225298</v>
      </c>
      <c r="AH16" s="39">
        <v>98.96115852146437</v>
      </c>
      <c r="AI16" s="51">
        <v>98.022413319814433</v>
      </c>
      <c r="AJ16" s="51">
        <v>97.072090835650187</v>
      </c>
      <c r="AK16" s="51">
        <v>95.956652272249741</v>
      </c>
      <c r="AL16" s="51">
        <v>95.000547606593699</v>
      </c>
      <c r="AM16" s="51">
        <v>94.159540328722287</v>
      </c>
      <c r="AN16" s="51">
        <v>93.285112802880661</v>
      </c>
      <c r="AO16" s="51">
        <v>92.481554069287057</v>
      </c>
      <c r="AP16" s="51">
        <v>91.651264740526955</v>
      </c>
      <c r="AQ16" s="51">
        <v>91.070469417775996</v>
      </c>
      <c r="AR16" s="51">
        <v>90.586853138303297</v>
      </c>
    </row>
    <row r="17" spans="1:44">
      <c r="A17" s="12"/>
      <c r="B17" s="12"/>
      <c r="C17" s="8"/>
      <c r="D17" s="8"/>
      <c r="E17" s="8"/>
      <c r="F17" s="35"/>
      <c r="G17" s="35"/>
      <c r="H17" s="35"/>
      <c r="I17" s="35"/>
      <c r="J17" s="35"/>
      <c r="K17" s="35"/>
      <c r="L17" s="35"/>
      <c r="M17" s="35"/>
      <c r="N17" s="35"/>
      <c r="O17" s="35"/>
      <c r="P17" s="35"/>
      <c r="Q17" s="35"/>
      <c r="R17" s="35"/>
      <c r="S17" s="35"/>
      <c r="T17" s="35"/>
      <c r="U17" s="35"/>
      <c r="V17" s="35"/>
      <c r="W17" s="35"/>
      <c r="X17" s="35"/>
      <c r="Y17" s="35"/>
      <c r="Z17" s="35"/>
      <c r="AA17" s="35"/>
      <c r="AB17" s="35"/>
      <c r="AC17" s="35"/>
      <c r="AD17" s="35"/>
      <c r="AE17" s="35"/>
      <c r="AF17" s="35"/>
      <c r="AG17" s="35"/>
      <c r="AH17" s="35"/>
    </row>
    <row r="18" spans="1:44">
      <c r="A18" s="30" t="s">
        <v>130</v>
      </c>
      <c r="B18" s="30"/>
      <c r="C18" s="31"/>
      <c r="D18" s="31"/>
      <c r="E18" s="31"/>
      <c r="F18" s="31"/>
      <c r="G18" s="31"/>
      <c r="H18" s="31"/>
      <c r="I18" s="31"/>
      <c r="J18" s="31"/>
      <c r="K18" s="31"/>
      <c r="L18" s="31"/>
      <c r="M18" s="31"/>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row>
    <row r="19" spans="1:44">
      <c r="A19" s="32"/>
      <c r="B19" s="32"/>
      <c r="C19" s="32" t="s">
        <v>50</v>
      </c>
      <c r="D19" s="32"/>
      <c r="E19" s="32" t="s">
        <v>51</v>
      </c>
      <c r="F19" s="33">
        <v>2022</v>
      </c>
      <c r="G19" s="33">
        <v>2023</v>
      </c>
      <c r="H19" s="33">
        <v>2024</v>
      </c>
      <c r="I19" s="33">
        <v>2025</v>
      </c>
      <c r="J19" s="33">
        <v>2026</v>
      </c>
      <c r="K19" s="33">
        <v>2027</v>
      </c>
      <c r="L19" s="33">
        <v>2028</v>
      </c>
      <c r="M19" s="33">
        <v>2029</v>
      </c>
      <c r="N19" s="33">
        <v>2030</v>
      </c>
      <c r="O19" s="33">
        <v>2031</v>
      </c>
      <c r="P19" s="33">
        <v>2032</v>
      </c>
      <c r="Q19" s="33">
        <v>2033</v>
      </c>
      <c r="R19" s="33">
        <v>2034</v>
      </c>
      <c r="S19" s="33">
        <v>2035</v>
      </c>
      <c r="T19" s="33">
        <v>2036</v>
      </c>
      <c r="U19" s="33">
        <v>2037</v>
      </c>
      <c r="V19" s="33">
        <v>2038</v>
      </c>
      <c r="W19" s="33">
        <v>2039</v>
      </c>
      <c r="X19" s="33">
        <v>2040</v>
      </c>
      <c r="Y19" s="33">
        <v>2041</v>
      </c>
      <c r="Z19" s="33">
        <v>2042</v>
      </c>
      <c r="AA19" s="33">
        <v>2043</v>
      </c>
      <c r="AB19" s="33">
        <v>2044</v>
      </c>
      <c r="AC19" s="33">
        <v>2045</v>
      </c>
      <c r="AD19" s="33">
        <v>2046</v>
      </c>
      <c r="AE19" s="33">
        <v>2047</v>
      </c>
      <c r="AF19" s="33">
        <v>2048</v>
      </c>
      <c r="AG19" s="33">
        <v>2049</v>
      </c>
      <c r="AH19" s="33">
        <v>2050</v>
      </c>
      <c r="AI19" s="33">
        <v>2051</v>
      </c>
      <c r="AJ19" s="33">
        <v>2052</v>
      </c>
      <c r="AK19" s="33">
        <v>2053</v>
      </c>
      <c r="AL19" s="33">
        <v>2054</v>
      </c>
      <c r="AM19" s="33">
        <v>2055</v>
      </c>
      <c r="AN19" s="33">
        <v>2056</v>
      </c>
      <c r="AO19" s="33">
        <v>2057</v>
      </c>
      <c r="AP19" s="33">
        <v>2058</v>
      </c>
      <c r="AQ19" s="33">
        <v>2059</v>
      </c>
      <c r="AR19" s="33">
        <v>2060</v>
      </c>
    </row>
    <row r="20" spans="1:44">
      <c r="A20" s="12"/>
      <c r="B20" s="12" t="s">
        <v>131</v>
      </c>
      <c r="C20" s="8" t="s">
        <v>132</v>
      </c>
      <c r="D20" s="8"/>
      <c r="E20" s="34" t="s">
        <v>117</v>
      </c>
      <c r="F20" s="39">
        <v>167.61</v>
      </c>
      <c r="G20" s="39">
        <v>141.61000000000001</v>
      </c>
      <c r="H20" s="39">
        <v>108.8</v>
      </c>
      <c r="I20" s="39">
        <v>82.14</v>
      </c>
      <c r="J20" s="39">
        <v>67.709999999999994</v>
      </c>
      <c r="K20" s="39">
        <v>60.31</v>
      </c>
      <c r="L20" s="39">
        <v>53.14</v>
      </c>
      <c r="M20" s="39">
        <v>47.97</v>
      </c>
      <c r="N20" s="39">
        <v>44.51</v>
      </c>
      <c r="O20" s="39">
        <v>46</v>
      </c>
      <c r="P20" s="39">
        <v>44.77</v>
      </c>
      <c r="Q20" s="39">
        <v>45.95</v>
      </c>
      <c r="R20" s="39">
        <v>45.76</v>
      </c>
      <c r="S20" s="39">
        <v>44.16</v>
      </c>
      <c r="T20" s="39">
        <v>45.17</v>
      </c>
      <c r="U20" s="39">
        <v>47.32</v>
      </c>
      <c r="V20" s="39">
        <v>49.54</v>
      </c>
      <c r="W20" s="39">
        <v>51.99</v>
      </c>
      <c r="X20" s="39">
        <v>52.29</v>
      </c>
      <c r="Y20" s="39">
        <v>53.44</v>
      </c>
      <c r="Z20" s="39">
        <v>54.95</v>
      </c>
      <c r="AA20" s="39">
        <v>54.19</v>
      </c>
      <c r="AB20" s="39">
        <v>53.83</v>
      </c>
      <c r="AC20" s="39">
        <v>53.76</v>
      </c>
      <c r="AD20" s="39">
        <v>52.88</v>
      </c>
      <c r="AE20" s="39">
        <v>51.11</v>
      </c>
      <c r="AF20" s="39">
        <v>48.46</v>
      </c>
      <c r="AG20" s="39">
        <v>48.15</v>
      </c>
      <c r="AH20" s="39">
        <v>49.12</v>
      </c>
      <c r="AI20" s="39">
        <v>50.89</v>
      </c>
      <c r="AJ20" s="39">
        <v>50.35</v>
      </c>
      <c r="AK20" s="39">
        <v>53</v>
      </c>
      <c r="AL20" s="39">
        <v>53.56</v>
      </c>
      <c r="AM20" s="39">
        <v>52.03</v>
      </c>
      <c r="AN20" s="39">
        <v>48.51</v>
      </c>
      <c r="AO20" s="39">
        <v>46.87</v>
      </c>
      <c r="AP20" s="39">
        <v>46.19</v>
      </c>
      <c r="AQ20" s="39">
        <v>45.92</v>
      </c>
      <c r="AR20" s="39">
        <v>42.99</v>
      </c>
    </row>
    <row r="21" spans="1:44">
      <c r="A21" s="12"/>
      <c r="B21" s="12"/>
      <c r="C21" s="8" t="s">
        <v>133</v>
      </c>
      <c r="D21" s="8"/>
      <c r="E21" s="34" t="s">
        <v>117</v>
      </c>
      <c r="F21" s="39">
        <v>183.1</v>
      </c>
      <c r="G21" s="39">
        <v>155.5</v>
      </c>
      <c r="H21" s="39">
        <v>118.78</v>
      </c>
      <c r="I21" s="39">
        <v>90.09</v>
      </c>
      <c r="J21" s="39">
        <v>74.430000000000007</v>
      </c>
      <c r="K21" s="39">
        <v>65.52</v>
      </c>
      <c r="L21" s="39">
        <v>56.87</v>
      </c>
      <c r="M21" s="39">
        <v>50.53</v>
      </c>
      <c r="N21" s="39">
        <v>45</v>
      </c>
      <c r="O21" s="39">
        <v>45.62</v>
      </c>
      <c r="P21" s="39">
        <v>43.15</v>
      </c>
      <c r="Q21" s="39">
        <v>43.77</v>
      </c>
      <c r="R21" s="39">
        <v>42.91</v>
      </c>
      <c r="S21" s="39">
        <v>40.92</v>
      </c>
      <c r="T21" s="39">
        <v>41.75</v>
      </c>
      <c r="U21" s="39">
        <v>44.01</v>
      </c>
      <c r="V21" s="39">
        <v>46.42</v>
      </c>
      <c r="W21" s="39">
        <v>49.36</v>
      </c>
      <c r="X21" s="39">
        <v>49.75</v>
      </c>
      <c r="Y21" s="39">
        <v>51.03</v>
      </c>
      <c r="Z21" s="39">
        <v>53.21</v>
      </c>
      <c r="AA21" s="39">
        <v>52.52</v>
      </c>
      <c r="AB21" s="39">
        <v>52.77</v>
      </c>
      <c r="AC21" s="39">
        <v>52.96</v>
      </c>
      <c r="AD21" s="39">
        <v>51.91</v>
      </c>
      <c r="AE21" s="39">
        <v>49.84</v>
      </c>
      <c r="AF21" s="39">
        <v>46.67</v>
      </c>
      <c r="AG21" s="39">
        <v>46.18</v>
      </c>
      <c r="AH21" s="39">
        <v>47.18</v>
      </c>
      <c r="AI21" s="39">
        <v>49.24</v>
      </c>
      <c r="AJ21" s="39">
        <v>48.19</v>
      </c>
      <c r="AK21" s="39">
        <v>50.84</v>
      </c>
      <c r="AL21" s="39">
        <v>51.21</v>
      </c>
      <c r="AM21" s="39">
        <v>49.69</v>
      </c>
      <c r="AN21" s="39">
        <v>46.36</v>
      </c>
      <c r="AO21" s="39">
        <v>45.29</v>
      </c>
      <c r="AP21" s="39">
        <v>45.15</v>
      </c>
      <c r="AQ21" s="39">
        <v>45.47</v>
      </c>
      <c r="AR21" s="39">
        <v>41.52</v>
      </c>
    </row>
    <row r="22" spans="1:44">
      <c r="A22" s="12"/>
      <c r="B22" s="12"/>
      <c r="C22" s="8"/>
      <c r="D22" s="8"/>
      <c r="E22" s="34"/>
      <c r="F22" s="35"/>
      <c r="G22" s="35"/>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row>
    <row r="23" spans="1:44">
      <c r="A23" s="12"/>
      <c r="B23" s="12" t="s">
        <v>134</v>
      </c>
      <c r="C23" s="8" t="s">
        <v>135</v>
      </c>
      <c r="D23" s="8"/>
      <c r="E23" s="34" t="s">
        <v>136</v>
      </c>
      <c r="F23" s="39">
        <v>91.64</v>
      </c>
      <c r="G23" s="39">
        <v>91.3</v>
      </c>
      <c r="H23" s="39">
        <v>68.010000000000005</v>
      </c>
      <c r="I23" s="39">
        <v>22.57</v>
      </c>
      <c r="J23" s="39">
        <v>9.39</v>
      </c>
      <c r="K23" s="39">
        <v>6.99</v>
      </c>
      <c r="L23" s="39">
        <v>5.88</v>
      </c>
      <c r="M23" s="39">
        <v>5.74</v>
      </c>
      <c r="N23" s="39">
        <v>4.75</v>
      </c>
      <c r="O23" s="39">
        <v>5.43</v>
      </c>
      <c r="P23" s="39">
        <v>5.7</v>
      </c>
      <c r="Q23" s="39">
        <v>6.2</v>
      </c>
      <c r="R23" s="39">
        <v>6.42</v>
      </c>
      <c r="S23" s="39">
        <v>6.44</v>
      </c>
      <c r="T23" s="39">
        <v>7.13</v>
      </c>
      <c r="U23" s="39">
        <v>8.2899999999999991</v>
      </c>
      <c r="V23" s="39">
        <v>9.24</v>
      </c>
      <c r="W23" s="39">
        <v>10.38</v>
      </c>
      <c r="X23" s="39">
        <v>11.03</v>
      </c>
      <c r="Y23" s="39">
        <v>12.33</v>
      </c>
      <c r="Z23" s="39">
        <v>14.43</v>
      </c>
      <c r="AA23" s="39">
        <v>14.03</v>
      </c>
      <c r="AB23" s="39">
        <v>13.91</v>
      </c>
      <c r="AC23" s="39">
        <v>14.16</v>
      </c>
      <c r="AD23" s="39">
        <v>14.13</v>
      </c>
      <c r="AE23" s="39">
        <v>13.53</v>
      </c>
      <c r="AF23" s="39">
        <v>12.4</v>
      </c>
      <c r="AG23" s="39">
        <v>11.95</v>
      </c>
      <c r="AH23" s="39">
        <v>12.32</v>
      </c>
      <c r="AI23" s="39">
        <v>12.88</v>
      </c>
      <c r="AJ23" s="39">
        <v>12.9</v>
      </c>
      <c r="AK23" s="39">
        <v>13.9</v>
      </c>
      <c r="AL23" s="39">
        <v>14.18</v>
      </c>
      <c r="AM23" s="39">
        <v>13.69</v>
      </c>
      <c r="AN23" s="39">
        <v>12.12</v>
      </c>
      <c r="AO23" s="39">
        <v>10.82</v>
      </c>
      <c r="AP23" s="39">
        <v>9.52</v>
      </c>
      <c r="AQ23" s="39">
        <v>9.4700000000000006</v>
      </c>
      <c r="AR23" s="39">
        <v>8.69</v>
      </c>
    </row>
    <row r="24" spans="1:44">
      <c r="A24" s="12"/>
      <c r="B24" s="12"/>
      <c r="C24" s="8" t="s">
        <v>137</v>
      </c>
      <c r="D24" s="8"/>
      <c r="E24" s="34" t="s">
        <v>136</v>
      </c>
      <c r="F24" s="39">
        <v>4.87</v>
      </c>
      <c r="G24" s="39">
        <v>3.71</v>
      </c>
      <c r="H24" s="39">
        <v>20.89</v>
      </c>
      <c r="I24" s="39">
        <v>41.04</v>
      </c>
      <c r="J24" s="39">
        <v>27.55</v>
      </c>
      <c r="K24" s="39">
        <v>20.65</v>
      </c>
      <c r="L24" s="39">
        <v>14.34</v>
      </c>
      <c r="M24" s="39">
        <v>12.83</v>
      </c>
      <c r="N24" s="39">
        <v>11.19</v>
      </c>
      <c r="O24" s="39">
        <v>13.26</v>
      </c>
      <c r="P24" s="39">
        <v>13.48</v>
      </c>
      <c r="Q24" s="39">
        <v>14.8</v>
      </c>
      <c r="R24" s="39">
        <v>15.18</v>
      </c>
      <c r="S24" s="39">
        <v>14.82</v>
      </c>
      <c r="T24" s="39">
        <v>15.15</v>
      </c>
      <c r="U24" s="39">
        <v>15.84</v>
      </c>
      <c r="V24" s="39">
        <v>17.05</v>
      </c>
      <c r="W24" s="39">
        <v>17.989999999999998</v>
      </c>
      <c r="X24" s="39">
        <v>17.2</v>
      </c>
      <c r="Y24" s="39">
        <v>16.75</v>
      </c>
      <c r="Z24" s="39">
        <v>15.09</v>
      </c>
      <c r="AA24" s="39">
        <v>15.18</v>
      </c>
      <c r="AB24" s="39">
        <v>14.41</v>
      </c>
      <c r="AC24" s="39">
        <v>13.85</v>
      </c>
      <c r="AD24" s="39">
        <v>12.77</v>
      </c>
      <c r="AE24" s="39">
        <v>11.34</v>
      </c>
      <c r="AF24" s="39">
        <v>9.82</v>
      </c>
      <c r="AG24" s="39">
        <v>9.51</v>
      </c>
      <c r="AH24" s="39">
        <v>8.5299999999999994</v>
      </c>
      <c r="AI24" s="39">
        <v>8.4700000000000006</v>
      </c>
      <c r="AJ24" s="39">
        <v>7.73</v>
      </c>
      <c r="AK24" s="39">
        <v>8.42</v>
      </c>
      <c r="AL24" s="39">
        <v>7.99</v>
      </c>
      <c r="AM24" s="39">
        <v>7.17</v>
      </c>
      <c r="AN24" s="39">
        <v>5.78</v>
      </c>
      <c r="AO24" s="39">
        <v>5.76</v>
      </c>
      <c r="AP24" s="39">
        <v>5.87</v>
      </c>
      <c r="AQ24" s="39">
        <v>5.66</v>
      </c>
      <c r="AR24" s="39">
        <v>5.27</v>
      </c>
    </row>
    <row r="25" spans="1:44">
      <c r="A25" s="12"/>
      <c r="B25" s="12"/>
      <c r="C25" s="8" t="s">
        <v>138</v>
      </c>
      <c r="D25" s="8"/>
      <c r="E25" s="34" t="s">
        <v>136</v>
      </c>
      <c r="F25" s="39">
        <v>1.2</v>
      </c>
      <c r="G25" s="39">
        <v>1.4</v>
      </c>
      <c r="H25" s="39">
        <v>5.04</v>
      </c>
      <c r="I25" s="39">
        <v>19.350000000000001</v>
      </c>
      <c r="J25" s="39">
        <v>32.39</v>
      </c>
      <c r="K25" s="39">
        <v>31.25</v>
      </c>
      <c r="L25" s="39">
        <v>28.98</v>
      </c>
      <c r="M25" s="39">
        <v>24.63</v>
      </c>
      <c r="N25" s="39">
        <v>22.21</v>
      </c>
      <c r="O25" s="39">
        <v>20.91</v>
      </c>
      <c r="P25" s="39">
        <v>18.829999999999998</v>
      </c>
      <c r="Q25" s="39">
        <v>17.75</v>
      </c>
      <c r="R25" s="39">
        <v>16.22</v>
      </c>
      <c r="S25" s="39">
        <v>14.55</v>
      </c>
      <c r="T25" s="39">
        <v>13.94</v>
      </c>
      <c r="U25" s="39">
        <v>13.68</v>
      </c>
      <c r="V25" s="39">
        <v>13.3</v>
      </c>
      <c r="W25" s="39">
        <v>13.36</v>
      </c>
      <c r="X25" s="39">
        <v>13.65</v>
      </c>
      <c r="Y25" s="39">
        <v>13.26</v>
      </c>
      <c r="Z25" s="39">
        <v>12.89</v>
      </c>
      <c r="AA25" s="39">
        <v>12.29</v>
      </c>
      <c r="AB25" s="39">
        <v>12.2</v>
      </c>
      <c r="AC25" s="39">
        <v>12.36</v>
      </c>
      <c r="AD25" s="39">
        <v>12.39</v>
      </c>
      <c r="AE25" s="39">
        <v>13.29</v>
      </c>
      <c r="AF25" s="39">
        <v>13.65</v>
      </c>
      <c r="AG25" s="39">
        <v>14.09</v>
      </c>
      <c r="AH25" s="39">
        <v>14.58</v>
      </c>
      <c r="AI25" s="39">
        <v>16.07</v>
      </c>
      <c r="AJ25" s="39">
        <v>16.29</v>
      </c>
      <c r="AK25" s="39">
        <v>16.920000000000002</v>
      </c>
      <c r="AL25" s="39">
        <v>17.510000000000002</v>
      </c>
      <c r="AM25" s="39">
        <v>18.04</v>
      </c>
      <c r="AN25" s="39">
        <v>17.25</v>
      </c>
      <c r="AO25" s="39">
        <v>16.739999999999998</v>
      </c>
      <c r="AP25" s="39">
        <v>16.3</v>
      </c>
      <c r="AQ25" s="39">
        <v>15.5</v>
      </c>
      <c r="AR25" s="39">
        <v>15.67</v>
      </c>
    </row>
    <row r="26" spans="1:44">
      <c r="A26" s="12"/>
      <c r="B26" s="12"/>
      <c r="C26" s="8" t="s">
        <v>139</v>
      </c>
      <c r="D26" s="8"/>
      <c r="E26" s="34" t="s">
        <v>136</v>
      </c>
      <c r="F26" s="39">
        <v>0.54</v>
      </c>
      <c r="G26" s="39">
        <v>0.54</v>
      </c>
      <c r="H26" s="39">
        <v>0.97</v>
      </c>
      <c r="I26" s="39">
        <v>4.6100000000000003</v>
      </c>
      <c r="J26" s="39">
        <v>9.2899999999999991</v>
      </c>
      <c r="K26" s="39">
        <v>11.78</v>
      </c>
      <c r="L26" s="39">
        <v>13.79</v>
      </c>
      <c r="M26" s="39">
        <v>13.56</v>
      </c>
      <c r="N26" s="39">
        <v>15.49</v>
      </c>
      <c r="O26" s="39">
        <v>14.36</v>
      </c>
      <c r="P26" s="39">
        <v>13.11</v>
      </c>
      <c r="Q26" s="39">
        <v>13.46</v>
      </c>
      <c r="R26" s="39">
        <v>13.72</v>
      </c>
      <c r="S26" s="39">
        <v>12.53</v>
      </c>
      <c r="T26" s="39">
        <v>13.54</v>
      </c>
      <c r="U26" s="39">
        <v>14</v>
      </c>
      <c r="V26" s="39">
        <v>14.51</v>
      </c>
      <c r="W26" s="39">
        <v>13.68</v>
      </c>
      <c r="X26" s="39">
        <v>13.43</v>
      </c>
      <c r="Y26" s="39">
        <v>13.62</v>
      </c>
      <c r="Z26" s="39">
        <v>13.33</v>
      </c>
      <c r="AA26" s="39">
        <v>13.49</v>
      </c>
      <c r="AB26" s="39">
        <v>13.31</v>
      </c>
      <c r="AC26" s="39">
        <v>12.97</v>
      </c>
      <c r="AD26" s="39">
        <v>12.09</v>
      </c>
      <c r="AE26" s="39">
        <v>11.94</v>
      </c>
      <c r="AF26" s="39">
        <v>12.24</v>
      </c>
      <c r="AG26" s="39">
        <v>12.29</v>
      </c>
      <c r="AH26" s="39">
        <v>12.59</v>
      </c>
      <c r="AI26" s="39">
        <v>12.12</v>
      </c>
      <c r="AJ26" s="39">
        <v>12.5</v>
      </c>
      <c r="AK26" s="39">
        <v>12.59</v>
      </c>
      <c r="AL26" s="39">
        <v>12.63</v>
      </c>
      <c r="AM26" s="39">
        <v>12.96</v>
      </c>
      <c r="AN26" s="39">
        <v>13.89</v>
      </c>
      <c r="AO26" s="39">
        <v>12.85</v>
      </c>
      <c r="AP26" s="39">
        <v>12.97</v>
      </c>
      <c r="AQ26" s="39">
        <v>13.13</v>
      </c>
      <c r="AR26" s="39">
        <v>12.63</v>
      </c>
    </row>
    <row r="27" spans="1:44">
      <c r="A27" s="40"/>
      <c r="B27" s="12"/>
      <c r="C27" s="8" t="s">
        <v>140</v>
      </c>
      <c r="D27" s="8"/>
      <c r="E27" s="34" t="s">
        <v>136</v>
      </c>
      <c r="F27" s="39">
        <v>0.47</v>
      </c>
      <c r="G27" s="39">
        <v>0.79</v>
      </c>
      <c r="H27" s="39">
        <v>1.22</v>
      </c>
      <c r="I27" s="39">
        <v>3.99</v>
      </c>
      <c r="J27" s="39">
        <v>6.9</v>
      </c>
      <c r="K27" s="39">
        <v>8.57</v>
      </c>
      <c r="L27" s="39">
        <v>8.81</v>
      </c>
      <c r="M27" s="39">
        <v>8.44</v>
      </c>
      <c r="N27" s="39">
        <v>8.8800000000000008</v>
      </c>
      <c r="O27" s="39">
        <v>8.5399999999999991</v>
      </c>
      <c r="P27" s="39">
        <v>8.9499999999999993</v>
      </c>
      <c r="Q27" s="39">
        <v>8.32</v>
      </c>
      <c r="R27" s="39">
        <v>8.0399999999999991</v>
      </c>
      <c r="S27" s="39">
        <v>8.64</v>
      </c>
      <c r="T27" s="39">
        <v>8.5</v>
      </c>
      <c r="U27" s="39">
        <v>8.17</v>
      </c>
      <c r="V27" s="39">
        <v>7.35</v>
      </c>
      <c r="W27" s="39">
        <v>8.25</v>
      </c>
      <c r="X27" s="39">
        <v>9.14</v>
      </c>
      <c r="Y27" s="39">
        <v>10.130000000000001</v>
      </c>
      <c r="Z27" s="39">
        <v>10.55</v>
      </c>
      <c r="AA27" s="39">
        <v>11.38</v>
      </c>
      <c r="AB27" s="39">
        <v>12.2</v>
      </c>
      <c r="AC27" s="39">
        <v>12.69</v>
      </c>
      <c r="AD27" s="39">
        <v>13.18</v>
      </c>
      <c r="AE27" s="39">
        <v>12.54</v>
      </c>
      <c r="AF27" s="39">
        <v>11.97</v>
      </c>
      <c r="AG27" s="39">
        <v>11.39</v>
      </c>
      <c r="AH27" s="39">
        <v>11.4</v>
      </c>
      <c r="AI27" s="39">
        <v>11.64</v>
      </c>
      <c r="AJ27" s="39">
        <v>11.74</v>
      </c>
      <c r="AK27" s="39">
        <v>11.64</v>
      </c>
      <c r="AL27" s="39">
        <v>11.44</v>
      </c>
      <c r="AM27" s="39">
        <v>11.54</v>
      </c>
      <c r="AN27" s="39">
        <v>12.59</v>
      </c>
      <c r="AO27" s="39">
        <v>13.56</v>
      </c>
      <c r="AP27" s="39">
        <v>13.52</v>
      </c>
      <c r="AQ27" s="39">
        <v>13.99</v>
      </c>
      <c r="AR27" s="39">
        <v>15.08</v>
      </c>
    </row>
    <row r="28" spans="1:44">
      <c r="A28" s="40"/>
      <c r="B28" s="12"/>
      <c r="C28" s="8" t="s">
        <v>141</v>
      </c>
      <c r="D28" s="8"/>
      <c r="E28" s="34" t="s">
        <v>136</v>
      </c>
      <c r="F28" s="39">
        <v>1.24</v>
      </c>
      <c r="G28" s="39">
        <v>2.0299999999999998</v>
      </c>
      <c r="H28" s="39">
        <v>3.51</v>
      </c>
      <c r="I28" s="39">
        <v>7.01</v>
      </c>
      <c r="J28" s="39">
        <v>13.08</v>
      </c>
      <c r="K28" s="39">
        <v>19.79</v>
      </c>
      <c r="L28" s="39">
        <v>28.01</v>
      </c>
      <c r="M28" s="39">
        <v>34.770000000000003</v>
      </c>
      <c r="N28" s="39">
        <v>37.46</v>
      </c>
      <c r="O28" s="39">
        <v>37.29</v>
      </c>
      <c r="P28" s="39">
        <v>39.729999999999997</v>
      </c>
      <c r="Q28" s="39">
        <v>39.33</v>
      </c>
      <c r="R28" s="39">
        <v>40.270000000000003</v>
      </c>
      <c r="S28" s="39">
        <v>42.89</v>
      </c>
      <c r="T28" s="39">
        <v>41.54</v>
      </c>
      <c r="U28" s="39">
        <v>39.93</v>
      </c>
      <c r="V28" s="39">
        <v>38.44</v>
      </c>
      <c r="W28" s="39">
        <v>36.200000000000003</v>
      </c>
      <c r="X28" s="39">
        <v>35.53</v>
      </c>
      <c r="Y28" s="39">
        <v>33.89</v>
      </c>
      <c r="Z28" s="39">
        <v>33.659999999999997</v>
      </c>
      <c r="AA28" s="39">
        <v>33.619999999999997</v>
      </c>
      <c r="AB28" s="39">
        <v>33.97</v>
      </c>
      <c r="AC28" s="39">
        <v>33.97</v>
      </c>
      <c r="AD28" s="39">
        <v>35.42</v>
      </c>
      <c r="AE28" s="39">
        <v>37.36</v>
      </c>
      <c r="AF28" s="39">
        <v>39.909999999999997</v>
      </c>
      <c r="AG28" s="39">
        <v>40.71</v>
      </c>
      <c r="AH28" s="39">
        <v>40.42</v>
      </c>
      <c r="AI28" s="39">
        <v>38.69</v>
      </c>
      <c r="AJ28" s="39">
        <v>38.630000000000003</v>
      </c>
      <c r="AK28" s="39">
        <v>36.22</v>
      </c>
      <c r="AL28" s="39">
        <v>36.14</v>
      </c>
      <c r="AM28" s="39">
        <v>36.43</v>
      </c>
      <c r="AN28" s="39">
        <v>38.200000000000003</v>
      </c>
      <c r="AO28" s="39">
        <v>40.07</v>
      </c>
      <c r="AP28" s="39">
        <v>41.6</v>
      </c>
      <c r="AQ28" s="39">
        <v>42.05</v>
      </c>
      <c r="AR28" s="39">
        <v>42.52</v>
      </c>
    </row>
    <row r="29" spans="1:44">
      <c r="A29" s="40"/>
      <c r="B29" s="12"/>
      <c r="C29" s="8" t="s">
        <v>142</v>
      </c>
      <c r="D29" s="8"/>
      <c r="E29" s="34" t="s">
        <v>136</v>
      </c>
      <c r="F29" s="39">
        <v>0.03</v>
      </c>
      <c r="G29" s="39">
        <v>0.23</v>
      </c>
      <c r="H29" s="39">
        <v>0.37</v>
      </c>
      <c r="I29" s="39">
        <v>1.42</v>
      </c>
      <c r="J29" s="39">
        <v>1.4</v>
      </c>
      <c r="K29" s="39">
        <v>0.97</v>
      </c>
      <c r="L29" s="39">
        <v>0.19</v>
      </c>
      <c r="M29" s="39">
        <v>0.03</v>
      </c>
      <c r="N29" s="39">
        <v>0.02</v>
      </c>
      <c r="O29" s="39">
        <v>0.2</v>
      </c>
      <c r="P29" s="39">
        <v>0.21</v>
      </c>
      <c r="Q29" s="39">
        <v>0.15</v>
      </c>
      <c r="R29" s="39">
        <v>0.15</v>
      </c>
      <c r="S29" s="39">
        <v>0.13</v>
      </c>
      <c r="T29" s="39">
        <v>0.2</v>
      </c>
      <c r="U29" s="39">
        <v>0.1</v>
      </c>
      <c r="V29" s="39">
        <v>0.12</v>
      </c>
      <c r="W29" s="39">
        <v>0.13</v>
      </c>
      <c r="X29" s="39">
        <v>0.02</v>
      </c>
      <c r="Y29" s="39">
        <v>0.02</v>
      </c>
      <c r="Z29" s="39">
        <v>0.03</v>
      </c>
      <c r="AA29" s="39">
        <v>0.01</v>
      </c>
      <c r="AB29" s="39">
        <v>0.01</v>
      </c>
      <c r="AC29" s="39">
        <v>0</v>
      </c>
      <c r="AD29" s="39">
        <v>0.01</v>
      </c>
      <c r="AE29" s="39">
        <v>0.01</v>
      </c>
      <c r="AF29" s="39">
        <v>0.02</v>
      </c>
      <c r="AG29" s="39">
        <v>0.06</v>
      </c>
      <c r="AH29" s="39">
        <v>0.16</v>
      </c>
      <c r="AI29" s="39">
        <v>0.13</v>
      </c>
      <c r="AJ29" s="39">
        <v>0.2</v>
      </c>
      <c r="AK29" s="39">
        <v>0.32</v>
      </c>
      <c r="AL29" s="39">
        <v>0.12</v>
      </c>
      <c r="AM29" s="39">
        <v>0.18</v>
      </c>
      <c r="AN29" s="39">
        <v>0.16</v>
      </c>
      <c r="AO29" s="39">
        <v>0.21</v>
      </c>
      <c r="AP29" s="39">
        <v>0.22</v>
      </c>
      <c r="AQ29" s="39">
        <v>0.2</v>
      </c>
      <c r="AR29" s="39">
        <v>0.13</v>
      </c>
    </row>
    <row r="30" spans="1:44">
      <c r="A30" s="12"/>
      <c r="B30" s="12"/>
      <c r="C30" s="8"/>
      <c r="D30" s="8"/>
      <c r="E30" s="34"/>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row>
    <row r="31" spans="1:44">
      <c r="A31" s="12"/>
      <c r="B31" s="12"/>
      <c r="C31" s="8" t="s">
        <v>143</v>
      </c>
      <c r="D31" s="8"/>
      <c r="E31" s="34" t="s">
        <v>117</v>
      </c>
      <c r="F31" s="39">
        <v>87.7</v>
      </c>
      <c r="G31" s="39">
        <v>80.03</v>
      </c>
      <c r="H31" s="39">
        <v>37.25</v>
      </c>
      <c r="I31" s="39">
        <v>6.46</v>
      </c>
      <c r="J31" s="39">
        <v>3.19</v>
      </c>
      <c r="K31" s="39">
        <v>2.0499999999999998</v>
      </c>
      <c r="L31" s="39">
        <v>0.05</v>
      </c>
      <c r="M31" s="39">
        <v>0.05</v>
      </c>
      <c r="N31" s="39">
        <v>0.05</v>
      </c>
      <c r="O31" s="39">
        <v>0.05</v>
      </c>
      <c r="P31" s="39">
        <v>0.05</v>
      </c>
      <c r="Q31" s="39">
        <v>0.05</v>
      </c>
      <c r="R31" s="39">
        <v>0.1</v>
      </c>
      <c r="S31" s="39">
        <v>1.1200000000000001</v>
      </c>
      <c r="T31" s="39">
        <v>2.0499999999999998</v>
      </c>
      <c r="U31" s="39">
        <v>2.0499999999999998</v>
      </c>
      <c r="V31" s="39">
        <v>2.0499999999999998</v>
      </c>
      <c r="W31" s="39">
        <v>2.0499999999999998</v>
      </c>
      <c r="X31" s="39">
        <v>2.0499999999999998</v>
      </c>
      <c r="Y31" s="39">
        <v>2.12</v>
      </c>
      <c r="Z31" s="39">
        <v>2.63</v>
      </c>
      <c r="AA31" s="39">
        <v>4.04</v>
      </c>
      <c r="AB31" s="39">
        <v>4.33</v>
      </c>
      <c r="AC31" s="39">
        <v>4.6500000000000004</v>
      </c>
      <c r="AD31" s="39">
        <v>4.51</v>
      </c>
      <c r="AE31" s="39">
        <v>3.25</v>
      </c>
      <c r="AF31" s="39">
        <v>2.25</v>
      </c>
      <c r="AG31" s="39">
        <v>2.1800000000000002</v>
      </c>
      <c r="AH31" s="39">
        <v>2.11</v>
      </c>
      <c r="AI31" s="39">
        <v>2.76</v>
      </c>
      <c r="AJ31" s="39">
        <v>3.78</v>
      </c>
      <c r="AK31" s="39">
        <v>4.24</v>
      </c>
      <c r="AL31" s="39">
        <v>4.54</v>
      </c>
      <c r="AM31" s="39">
        <v>4.55</v>
      </c>
      <c r="AN31" s="39">
        <v>4.55</v>
      </c>
      <c r="AO31" s="39">
        <v>4.4800000000000004</v>
      </c>
      <c r="AP31" s="39">
        <v>4.5199999999999996</v>
      </c>
      <c r="AQ31" s="39">
        <v>4.5599999999999996</v>
      </c>
      <c r="AR31" s="39">
        <v>4.82</v>
      </c>
    </row>
    <row r="32" spans="1:44">
      <c r="A32" s="12"/>
      <c r="B32" s="12"/>
      <c r="C32" s="8" t="s">
        <v>144</v>
      </c>
      <c r="D32" s="8"/>
      <c r="E32" s="34" t="s">
        <v>117</v>
      </c>
      <c r="F32" s="39">
        <v>105.98</v>
      </c>
      <c r="G32" s="39">
        <v>104.63</v>
      </c>
      <c r="H32" s="39">
        <v>77.17</v>
      </c>
      <c r="I32" s="39">
        <v>25.87</v>
      </c>
      <c r="J32" s="39">
        <v>11.24</v>
      </c>
      <c r="K32" s="39">
        <v>5.14</v>
      </c>
      <c r="L32" s="39">
        <v>2.0499999999999998</v>
      </c>
      <c r="M32" s="39">
        <v>0.05</v>
      </c>
      <c r="N32" s="39">
        <v>0.05</v>
      </c>
      <c r="O32" s="39">
        <v>0.1</v>
      </c>
      <c r="P32" s="39">
        <v>1.1200000000000001</v>
      </c>
      <c r="Q32" s="39">
        <v>2.0499999999999998</v>
      </c>
      <c r="R32" s="39">
        <v>2.0499999999999998</v>
      </c>
      <c r="S32" s="39">
        <v>2.0499999999999998</v>
      </c>
      <c r="T32" s="39">
        <v>2.0499999999999998</v>
      </c>
      <c r="U32" s="39">
        <v>2.0499999999999998</v>
      </c>
      <c r="V32" s="39">
        <v>2.29</v>
      </c>
      <c r="W32" s="39">
        <v>3.94</v>
      </c>
      <c r="X32" s="39">
        <v>4.9000000000000004</v>
      </c>
      <c r="Y32" s="39">
        <v>5.01</v>
      </c>
      <c r="Z32" s="39">
        <v>5.17</v>
      </c>
      <c r="AA32" s="39">
        <v>5.57</v>
      </c>
      <c r="AB32" s="39">
        <v>6.82</v>
      </c>
      <c r="AC32" s="39">
        <v>7.38</v>
      </c>
      <c r="AD32" s="39">
        <v>6.97</v>
      </c>
      <c r="AE32" s="39">
        <v>6.26</v>
      </c>
      <c r="AF32" s="39">
        <v>5.31</v>
      </c>
      <c r="AG32" s="39">
        <v>5.18</v>
      </c>
      <c r="AH32" s="39">
        <v>5.17</v>
      </c>
      <c r="AI32" s="39">
        <v>5.48</v>
      </c>
      <c r="AJ32" s="39">
        <v>5.67</v>
      </c>
      <c r="AK32" s="39">
        <v>6.79</v>
      </c>
      <c r="AL32" s="39">
        <v>7.17</v>
      </c>
      <c r="AM32" s="39">
        <v>6.93</v>
      </c>
      <c r="AN32" s="39">
        <v>6.97</v>
      </c>
      <c r="AO32" s="39">
        <v>6.48</v>
      </c>
      <c r="AP32" s="39">
        <v>6.06</v>
      </c>
      <c r="AQ32" s="39">
        <v>6.55</v>
      </c>
      <c r="AR32" s="39">
        <v>6.41</v>
      </c>
    </row>
    <row r="33" spans="1:44">
      <c r="A33" s="12"/>
      <c r="B33" s="12"/>
      <c r="C33" s="8" t="s">
        <v>145</v>
      </c>
      <c r="D33" s="8"/>
      <c r="E33" s="34" t="s">
        <v>117</v>
      </c>
      <c r="F33" s="39">
        <v>229.43</v>
      </c>
      <c r="G33" s="39">
        <v>184.73</v>
      </c>
      <c r="H33" s="39">
        <v>141.54</v>
      </c>
      <c r="I33" s="39">
        <v>112.48</v>
      </c>
      <c r="J33" s="39">
        <v>99.09</v>
      </c>
      <c r="K33" s="39">
        <v>94.59</v>
      </c>
      <c r="L33" s="39">
        <v>90.36</v>
      </c>
      <c r="M33" s="39">
        <v>89.73</v>
      </c>
      <c r="N33" s="39">
        <v>86.39</v>
      </c>
      <c r="O33" s="39">
        <v>88.16</v>
      </c>
      <c r="P33" s="39">
        <v>89.17</v>
      </c>
      <c r="Q33" s="39">
        <v>91.13</v>
      </c>
      <c r="R33" s="39">
        <v>91.86</v>
      </c>
      <c r="S33" s="39">
        <v>92.25</v>
      </c>
      <c r="T33" s="39">
        <v>94.05</v>
      </c>
      <c r="U33" s="39">
        <v>96.15</v>
      </c>
      <c r="V33" s="39">
        <v>98.32</v>
      </c>
      <c r="W33" s="39">
        <v>100.81</v>
      </c>
      <c r="X33" s="39">
        <v>102.46</v>
      </c>
      <c r="Y33" s="39">
        <v>105.75</v>
      </c>
      <c r="Z33" s="39">
        <v>112.4</v>
      </c>
      <c r="AA33" s="39">
        <v>111.25</v>
      </c>
      <c r="AB33" s="39">
        <v>110.27</v>
      </c>
      <c r="AC33" s="39">
        <v>109.76</v>
      </c>
      <c r="AD33" s="39">
        <v>109.63</v>
      </c>
      <c r="AE33" s="39">
        <v>107.61</v>
      </c>
      <c r="AF33" s="39">
        <v>104.77</v>
      </c>
      <c r="AG33" s="39">
        <v>103.96</v>
      </c>
      <c r="AH33" s="39">
        <v>104.93</v>
      </c>
      <c r="AI33" s="39">
        <v>106.51</v>
      </c>
      <c r="AJ33" s="39">
        <v>107</v>
      </c>
      <c r="AK33" s="39">
        <v>109.52</v>
      </c>
      <c r="AL33" s="39">
        <v>110.57</v>
      </c>
      <c r="AM33" s="39">
        <v>109.16</v>
      </c>
      <c r="AN33" s="39">
        <v>105.57</v>
      </c>
      <c r="AO33" s="39">
        <v>101.96</v>
      </c>
      <c r="AP33" s="39">
        <v>98.72</v>
      </c>
      <c r="AQ33" s="39">
        <v>98.72</v>
      </c>
      <c r="AR33" s="39">
        <v>93.95</v>
      </c>
    </row>
    <row r="34" spans="1:44">
      <c r="A34" s="12"/>
      <c r="B34" s="12"/>
      <c r="C34" s="8" t="s">
        <v>146</v>
      </c>
      <c r="D34" s="8"/>
      <c r="E34" s="34" t="s">
        <v>117</v>
      </c>
      <c r="F34" s="39">
        <v>249.74</v>
      </c>
      <c r="G34" s="39">
        <v>203.39</v>
      </c>
      <c r="H34" s="39">
        <v>157.36000000000001</v>
      </c>
      <c r="I34" s="39">
        <v>126.53</v>
      </c>
      <c r="J34" s="39">
        <v>113.49</v>
      </c>
      <c r="K34" s="39">
        <v>107.48</v>
      </c>
      <c r="L34" s="39">
        <v>103.97</v>
      </c>
      <c r="M34" s="39">
        <v>103.11</v>
      </c>
      <c r="N34" s="39">
        <v>98.47</v>
      </c>
      <c r="O34" s="39">
        <v>102.1</v>
      </c>
      <c r="P34" s="39">
        <v>103.27</v>
      </c>
      <c r="Q34" s="39">
        <v>105.02</v>
      </c>
      <c r="R34" s="39">
        <v>105.73</v>
      </c>
      <c r="S34" s="39">
        <v>106.05</v>
      </c>
      <c r="T34" s="39">
        <v>108.39</v>
      </c>
      <c r="U34" s="39">
        <v>110.75</v>
      </c>
      <c r="V34" s="39">
        <v>114.27</v>
      </c>
      <c r="W34" s="39">
        <v>118.55</v>
      </c>
      <c r="X34" s="39">
        <v>120.53</v>
      </c>
      <c r="Y34" s="39">
        <v>123.88</v>
      </c>
      <c r="Z34" s="39">
        <v>129.69999999999999</v>
      </c>
      <c r="AA34" s="39">
        <v>128.44</v>
      </c>
      <c r="AB34" s="39">
        <v>128.85</v>
      </c>
      <c r="AC34" s="39">
        <v>129.19</v>
      </c>
      <c r="AD34" s="39">
        <v>131.54</v>
      </c>
      <c r="AE34" s="39">
        <v>129.80000000000001</v>
      </c>
      <c r="AF34" s="39">
        <v>127.09</v>
      </c>
      <c r="AG34" s="39">
        <v>125.7</v>
      </c>
      <c r="AH34" s="39">
        <v>129.51</v>
      </c>
      <c r="AI34" s="39">
        <v>133.02000000000001</v>
      </c>
      <c r="AJ34" s="39">
        <v>132.62</v>
      </c>
      <c r="AK34" s="39">
        <v>137.72</v>
      </c>
      <c r="AL34" s="39">
        <v>139.29</v>
      </c>
      <c r="AM34" s="39">
        <v>134</v>
      </c>
      <c r="AN34" s="39">
        <v>126.59</v>
      </c>
      <c r="AO34" s="39">
        <v>125.55</v>
      </c>
      <c r="AP34" s="39">
        <v>127.91</v>
      </c>
      <c r="AQ34" s="39">
        <v>128.18</v>
      </c>
      <c r="AR34" s="39">
        <v>118.02</v>
      </c>
    </row>
    <row r="35" spans="1:44">
      <c r="A35" s="12"/>
      <c r="B35" s="12"/>
      <c r="C35" s="8"/>
      <c r="D35" s="8"/>
      <c r="E35" s="34"/>
      <c r="F35" s="39"/>
      <c r="G35" s="39"/>
      <c r="H35" s="39"/>
      <c r="I35" s="39"/>
      <c r="J35" s="39"/>
      <c r="K35" s="39"/>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row>
    <row r="36" spans="1:44">
      <c r="A36" s="12"/>
      <c r="B36" s="12"/>
      <c r="C36" s="8" t="s">
        <v>147</v>
      </c>
      <c r="D36" s="8"/>
      <c r="E36" s="34" t="s">
        <v>117</v>
      </c>
      <c r="F36" s="39">
        <v>49.73</v>
      </c>
      <c r="G36" s="39">
        <v>40.25</v>
      </c>
      <c r="H36" s="39">
        <v>34.14</v>
      </c>
      <c r="I36" s="39">
        <v>35.200000000000003</v>
      </c>
      <c r="J36" s="39">
        <v>37.74</v>
      </c>
      <c r="K36" s="39">
        <v>39.58</v>
      </c>
      <c r="L36" s="39">
        <v>40.6</v>
      </c>
      <c r="M36" s="39">
        <v>42.24</v>
      </c>
      <c r="N36" s="39">
        <v>39.79</v>
      </c>
      <c r="O36" s="39">
        <v>41.94</v>
      </c>
      <c r="P36" s="39">
        <v>42.89</v>
      </c>
      <c r="Q36" s="39">
        <v>43.93</v>
      </c>
      <c r="R36" s="39">
        <v>44.85</v>
      </c>
      <c r="S36" s="39">
        <v>44.78</v>
      </c>
      <c r="T36" s="39">
        <v>45.06</v>
      </c>
      <c r="U36" s="39">
        <v>45.18</v>
      </c>
      <c r="V36" s="39">
        <v>45.3</v>
      </c>
      <c r="W36" s="39">
        <v>46.56</v>
      </c>
      <c r="X36" s="39">
        <v>45.01</v>
      </c>
      <c r="Y36" s="39">
        <v>44.74</v>
      </c>
      <c r="Z36" s="39">
        <v>47.15</v>
      </c>
      <c r="AA36" s="39">
        <v>44.69</v>
      </c>
      <c r="AB36" s="39">
        <v>45.08</v>
      </c>
      <c r="AC36" s="39">
        <v>44.46</v>
      </c>
      <c r="AD36" s="39">
        <v>45.11</v>
      </c>
      <c r="AE36" s="39">
        <v>44.21</v>
      </c>
      <c r="AF36" s="39">
        <v>43.14</v>
      </c>
      <c r="AG36" s="39">
        <v>45.1</v>
      </c>
      <c r="AH36" s="39">
        <v>50.09</v>
      </c>
      <c r="AI36" s="39">
        <v>50.74</v>
      </c>
      <c r="AJ36" s="39">
        <v>48.26</v>
      </c>
      <c r="AK36" s="39">
        <v>50.33</v>
      </c>
      <c r="AL36" s="39">
        <v>51.11</v>
      </c>
      <c r="AM36" s="39">
        <v>49</v>
      </c>
      <c r="AN36" s="39">
        <v>45.76</v>
      </c>
      <c r="AO36" s="39">
        <v>46.33</v>
      </c>
      <c r="AP36" s="39">
        <v>48.58</v>
      </c>
      <c r="AQ36" s="39">
        <v>49.7</v>
      </c>
      <c r="AR36" s="39">
        <v>41.32</v>
      </c>
    </row>
    <row r="37" spans="1:44">
      <c r="A37" s="12"/>
      <c r="B37" s="37"/>
      <c r="C37" s="8"/>
      <c r="D37" s="8"/>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row>
    <row r="38" spans="1:44">
      <c r="A38" s="30" t="s">
        <v>148</v>
      </c>
      <c r="B38" s="30"/>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row>
    <row r="39" spans="1:44">
      <c r="A39" s="32"/>
      <c r="B39" s="32"/>
      <c r="C39" s="32" t="s">
        <v>50</v>
      </c>
      <c r="D39" s="32"/>
      <c r="E39" s="32" t="s">
        <v>51</v>
      </c>
      <c r="F39" s="33">
        <v>2022</v>
      </c>
      <c r="G39" s="33">
        <v>2023</v>
      </c>
      <c r="H39" s="33">
        <v>2024</v>
      </c>
      <c r="I39" s="33">
        <v>2025</v>
      </c>
      <c r="J39" s="33">
        <v>2026</v>
      </c>
      <c r="K39" s="33">
        <v>2027</v>
      </c>
      <c r="L39" s="33">
        <v>2028</v>
      </c>
      <c r="M39" s="33">
        <v>2029</v>
      </c>
      <c r="N39" s="33">
        <v>2030</v>
      </c>
      <c r="O39" s="33">
        <v>2031</v>
      </c>
      <c r="P39" s="33">
        <v>2032</v>
      </c>
      <c r="Q39" s="33">
        <v>2033</v>
      </c>
      <c r="R39" s="33">
        <v>2034</v>
      </c>
      <c r="S39" s="33">
        <v>2035</v>
      </c>
      <c r="T39" s="33">
        <v>2036</v>
      </c>
      <c r="U39" s="33">
        <v>2037</v>
      </c>
      <c r="V39" s="33">
        <v>2038</v>
      </c>
      <c r="W39" s="33">
        <v>2039</v>
      </c>
      <c r="X39" s="33">
        <v>2040</v>
      </c>
      <c r="Y39" s="33">
        <v>2041</v>
      </c>
      <c r="Z39" s="33">
        <v>2042</v>
      </c>
      <c r="AA39" s="33">
        <v>2043</v>
      </c>
      <c r="AB39" s="33">
        <v>2044</v>
      </c>
      <c r="AC39" s="33">
        <v>2045</v>
      </c>
      <c r="AD39" s="33">
        <v>2046</v>
      </c>
      <c r="AE39" s="33">
        <v>2047</v>
      </c>
      <c r="AF39" s="33">
        <v>2048</v>
      </c>
      <c r="AG39" s="33">
        <v>2049</v>
      </c>
      <c r="AH39" s="33">
        <v>2050</v>
      </c>
      <c r="AI39" s="33">
        <v>2051</v>
      </c>
      <c r="AJ39" s="33">
        <v>2052</v>
      </c>
      <c r="AK39" s="33">
        <v>2053</v>
      </c>
      <c r="AL39" s="33">
        <v>2054</v>
      </c>
      <c r="AM39" s="33">
        <v>2055</v>
      </c>
      <c r="AN39" s="33">
        <v>2056</v>
      </c>
      <c r="AO39" s="33">
        <v>2057</v>
      </c>
      <c r="AP39" s="33">
        <v>2058</v>
      </c>
      <c r="AQ39" s="33">
        <v>2059</v>
      </c>
      <c r="AR39" s="33">
        <v>2060</v>
      </c>
    </row>
    <row r="40" spans="1:44">
      <c r="A40" s="12"/>
      <c r="B40" s="12" t="s">
        <v>149</v>
      </c>
      <c r="C40" s="8" t="s">
        <v>150</v>
      </c>
      <c r="D40" s="8"/>
      <c r="E40" s="34" t="s">
        <v>117</v>
      </c>
      <c r="F40" s="39">
        <v>227.85</v>
      </c>
      <c r="G40" s="39">
        <v>196.63</v>
      </c>
      <c r="H40" s="39">
        <v>158.94999999999999</v>
      </c>
      <c r="I40" s="39">
        <v>122.25</v>
      </c>
      <c r="J40" s="39">
        <v>102.33</v>
      </c>
      <c r="K40" s="39">
        <v>92.68</v>
      </c>
      <c r="L40" s="39">
        <v>82.58</v>
      </c>
      <c r="M40" s="39">
        <v>76.39</v>
      </c>
      <c r="N40" s="39">
        <v>72.77</v>
      </c>
      <c r="O40" s="39">
        <v>73.73</v>
      </c>
      <c r="P40" s="39">
        <v>72.510000000000005</v>
      </c>
      <c r="Q40" s="39">
        <v>74.569999999999993</v>
      </c>
      <c r="R40" s="39">
        <v>74.930000000000007</v>
      </c>
      <c r="S40" s="39">
        <v>73.72</v>
      </c>
      <c r="T40" s="39">
        <v>76.55</v>
      </c>
      <c r="U40" s="39">
        <v>82.24</v>
      </c>
      <c r="V40" s="39">
        <v>88.54</v>
      </c>
      <c r="W40" s="39">
        <v>92.2</v>
      </c>
      <c r="X40" s="39">
        <v>89.19</v>
      </c>
      <c r="Y40" s="39">
        <v>92.59</v>
      </c>
      <c r="Z40" s="39">
        <v>97.18</v>
      </c>
      <c r="AA40" s="39">
        <v>92.98</v>
      </c>
      <c r="AB40" s="39">
        <v>91.31</v>
      </c>
      <c r="AC40" s="39">
        <v>91.25</v>
      </c>
      <c r="AD40" s="39">
        <v>90.98</v>
      </c>
      <c r="AE40" s="39">
        <v>89.22</v>
      </c>
      <c r="AF40" s="39">
        <v>87.31</v>
      </c>
      <c r="AG40" s="39">
        <v>89.72</v>
      </c>
      <c r="AH40" s="39">
        <v>96.52</v>
      </c>
      <c r="AI40" s="39">
        <v>100.65</v>
      </c>
      <c r="AJ40" s="39">
        <v>102.08</v>
      </c>
      <c r="AK40" s="39">
        <v>112.3</v>
      </c>
      <c r="AL40" s="39">
        <v>119.74</v>
      </c>
      <c r="AM40" s="39">
        <v>114.48</v>
      </c>
      <c r="AN40" s="39">
        <v>105.95</v>
      </c>
      <c r="AO40" s="39">
        <v>108.37</v>
      </c>
      <c r="AP40" s="39">
        <v>108.88</v>
      </c>
      <c r="AQ40" s="39">
        <v>110.48</v>
      </c>
      <c r="AR40" s="39">
        <v>103.8</v>
      </c>
    </row>
    <row r="41" spans="1:44">
      <c r="A41" s="12"/>
      <c r="B41" s="12"/>
      <c r="C41" s="8" t="s">
        <v>151</v>
      </c>
      <c r="D41" s="8"/>
      <c r="E41" s="34" t="s">
        <v>117</v>
      </c>
      <c r="F41" s="39">
        <v>334.81</v>
      </c>
      <c r="G41" s="39">
        <v>272.42</v>
      </c>
      <c r="H41" s="39">
        <v>208.6</v>
      </c>
      <c r="I41" s="39">
        <v>175.73</v>
      </c>
      <c r="J41" s="39">
        <v>158.66</v>
      </c>
      <c r="K41" s="39">
        <v>152.43</v>
      </c>
      <c r="L41" s="39">
        <v>142.69999999999999</v>
      </c>
      <c r="M41" s="39">
        <v>144.43</v>
      </c>
      <c r="N41" s="39">
        <v>139.01</v>
      </c>
      <c r="O41" s="39">
        <v>145.29</v>
      </c>
      <c r="P41" s="39">
        <v>143.38999999999999</v>
      </c>
      <c r="Q41" s="39">
        <v>149</v>
      </c>
      <c r="R41" s="39">
        <v>151.24</v>
      </c>
      <c r="S41" s="39">
        <v>152.74</v>
      </c>
      <c r="T41" s="39">
        <v>154.01</v>
      </c>
      <c r="U41" s="39">
        <v>161.38999999999999</v>
      </c>
      <c r="V41" s="39">
        <v>164.94</v>
      </c>
      <c r="W41" s="39">
        <v>167.75</v>
      </c>
      <c r="X41" s="39">
        <v>166.28</v>
      </c>
      <c r="Y41" s="39">
        <v>167.84</v>
      </c>
      <c r="Z41" s="39">
        <v>171.68</v>
      </c>
      <c r="AA41" s="39">
        <v>170.54</v>
      </c>
      <c r="AB41" s="39">
        <v>172.21</v>
      </c>
      <c r="AC41" s="39">
        <v>174.93</v>
      </c>
      <c r="AD41" s="39">
        <v>178.4</v>
      </c>
      <c r="AE41" s="39">
        <v>177.47</v>
      </c>
      <c r="AF41" s="39">
        <v>175.93</v>
      </c>
      <c r="AG41" s="39">
        <v>180.55</v>
      </c>
      <c r="AH41" s="39">
        <v>186.61</v>
      </c>
      <c r="AI41" s="39">
        <v>190.49</v>
      </c>
      <c r="AJ41" s="39">
        <v>189.77</v>
      </c>
      <c r="AK41" s="39">
        <v>199.99</v>
      </c>
      <c r="AL41" s="39">
        <v>203.45</v>
      </c>
      <c r="AM41" s="39">
        <v>195.6</v>
      </c>
      <c r="AN41" s="39">
        <v>189.01</v>
      </c>
      <c r="AO41" s="39">
        <v>191.44</v>
      </c>
      <c r="AP41" s="39">
        <v>196.82</v>
      </c>
      <c r="AQ41" s="39">
        <v>197.86</v>
      </c>
      <c r="AR41" s="39">
        <v>194.24</v>
      </c>
    </row>
    <row r="42" spans="1:44">
      <c r="A42" s="12"/>
      <c r="B42" s="12"/>
      <c r="C42" s="8" t="s">
        <v>152</v>
      </c>
      <c r="D42" s="8"/>
      <c r="E42" s="34" t="s">
        <v>117</v>
      </c>
      <c r="F42" s="39">
        <v>120.15</v>
      </c>
      <c r="G42" s="39">
        <v>99.33</v>
      </c>
      <c r="H42" s="39">
        <v>74.03</v>
      </c>
      <c r="I42" s="39">
        <v>52.95</v>
      </c>
      <c r="J42" s="39">
        <v>41.69</v>
      </c>
      <c r="K42" s="39">
        <v>36.79</v>
      </c>
      <c r="L42" s="39">
        <v>32.44</v>
      </c>
      <c r="M42" s="39">
        <v>28.82</v>
      </c>
      <c r="N42" s="39">
        <v>26.63</v>
      </c>
      <c r="O42" s="39">
        <v>27.51</v>
      </c>
      <c r="P42" s="39">
        <v>26.38</v>
      </c>
      <c r="Q42" s="39">
        <v>27.11</v>
      </c>
      <c r="R42" s="39">
        <v>26.69</v>
      </c>
      <c r="S42" s="39">
        <v>25.51</v>
      </c>
      <c r="T42" s="39">
        <v>25.91</v>
      </c>
      <c r="U42" s="39">
        <v>27.24</v>
      </c>
      <c r="V42" s="39">
        <v>28.33</v>
      </c>
      <c r="W42" s="39">
        <v>29.83</v>
      </c>
      <c r="X42" s="39">
        <v>29.76</v>
      </c>
      <c r="Y42" s="39">
        <v>30.26</v>
      </c>
      <c r="Z42" s="39">
        <v>30.25</v>
      </c>
      <c r="AA42" s="39">
        <v>30.07</v>
      </c>
      <c r="AB42" s="39">
        <v>29.58</v>
      </c>
      <c r="AC42" s="39">
        <v>29.68</v>
      </c>
      <c r="AD42" s="39">
        <v>28.8</v>
      </c>
      <c r="AE42" s="39">
        <v>27.81</v>
      </c>
      <c r="AF42" s="39">
        <v>25.73</v>
      </c>
      <c r="AG42" s="39">
        <v>25.11</v>
      </c>
      <c r="AH42" s="39">
        <v>24.85</v>
      </c>
      <c r="AI42" s="39">
        <v>25.73</v>
      </c>
      <c r="AJ42" s="39">
        <v>25.19</v>
      </c>
      <c r="AK42" s="39">
        <v>26.6</v>
      </c>
      <c r="AL42" s="39">
        <v>26.52</v>
      </c>
      <c r="AM42" s="39">
        <v>25.79</v>
      </c>
      <c r="AN42" s="39">
        <v>23.41</v>
      </c>
      <c r="AO42" s="39">
        <v>22.26</v>
      </c>
      <c r="AP42" s="39">
        <v>21.08</v>
      </c>
      <c r="AQ42" s="39">
        <v>20.55</v>
      </c>
      <c r="AR42" s="39">
        <v>19.32</v>
      </c>
    </row>
    <row r="43" spans="1:44">
      <c r="A43" s="12"/>
      <c r="B43" s="12"/>
      <c r="C43" s="8" t="s">
        <v>153</v>
      </c>
      <c r="D43" s="8"/>
      <c r="E43" s="34" t="s">
        <v>117</v>
      </c>
      <c r="F43" s="39">
        <v>16.14</v>
      </c>
      <c r="G43" s="39">
        <v>9.39</v>
      </c>
      <c r="H43" s="39">
        <v>1.5</v>
      </c>
      <c r="I43" s="39">
        <v>0.93</v>
      </c>
      <c r="J43" s="39">
        <v>0.3</v>
      </c>
      <c r="K43" s="39">
        <v>0.02</v>
      </c>
      <c r="L43" s="39">
        <v>0.02</v>
      </c>
      <c r="M43" s="39">
        <v>0.02</v>
      </c>
      <c r="N43" s="39">
        <v>0.02</v>
      </c>
      <c r="O43" s="39">
        <v>0.02</v>
      </c>
      <c r="P43" s="39">
        <v>0.02</v>
      </c>
      <c r="Q43" s="39">
        <v>0.02</v>
      </c>
      <c r="R43" s="39">
        <v>0.02</v>
      </c>
      <c r="S43" s="39">
        <v>0.14000000000000001</v>
      </c>
      <c r="T43" s="39">
        <v>0.41</v>
      </c>
      <c r="U43" s="39">
        <v>0.97</v>
      </c>
      <c r="V43" s="39">
        <v>0.96</v>
      </c>
      <c r="W43" s="39">
        <v>1</v>
      </c>
      <c r="X43" s="39">
        <v>1.03</v>
      </c>
      <c r="Y43" s="39">
        <v>1.03</v>
      </c>
      <c r="Z43" s="39">
        <v>1.03</v>
      </c>
      <c r="AA43" s="39">
        <v>1.03</v>
      </c>
      <c r="AB43" s="39">
        <v>1.03</v>
      </c>
      <c r="AC43" s="39">
        <v>1.03</v>
      </c>
      <c r="AD43" s="39">
        <v>1.03</v>
      </c>
      <c r="AE43" s="39">
        <v>1.03</v>
      </c>
      <c r="AF43" s="39">
        <v>1.03</v>
      </c>
      <c r="AG43" s="39">
        <v>0.88</v>
      </c>
      <c r="AH43" s="39">
        <v>0.06</v>
      </c>
      <c r="AI43" s="39">
        <v>-0.49</v>
      </c>
      <c r="AJ43" s="39">
        <v>-1.23</v>
      </c>
      <c r="AK43" s="39">
        <v>-1.72</v>
      </c>
      <c r="AL43" s="39">
        <v>-2.46</v>
      </c>
      <c r="AM43" s="39">
        <v>-2.5</v>
      </c>
      <c r="AN43" s="39">
        <v>-2.19</v>
      </c>
      <c r="AO43" s="39">
        <v>-2.46</v>
      </c>
      <c r="AP43" s="39">
        <v>-2.38</v>
      </c>
      <c r="AQ43" s="39">
        <v>-2.48</v>
      </c>
      <c r="AR43" s="39">
        <v>-2.34</v>
      </c>
    </row>
    <row r="44" spans="1:44">
      <c r="A44" s="12"/>
      <c r="B44" s="12"/>
      <c r="C44" s="8"/>
      <c r="D44" s="8"/>
      <c r="E44" s="8"/>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row>
    <row r="45" spans="1:44">
      <c r="A45" s="30" t="s">
        <v>25</v>
      </c>
      <c r="B45" s="30"/>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row>
    <row r="46" spans="1:44">
      <c r="A46" s="32"/>
      <c r="B46" s="32"/>
      <c r="C46" s="32" t="s">
        <v>50</v>
      </c>
      <c r="D46" s="32"/>
      <c r="E46" s="32" t="s">
        <v>51</v>
      </c>
      <c r="F46" s="33">
        <v>2022</v>
      </c>
      <c r="G46" s="33">
        <v>2023</v>
      </c>
      <c r="H46" s="33">
        <v>2024</v>
      </c>
      <c r="I46" s="33">
        <v>2025</v>
      </c>
      <c r="J46" s="33">
        <v>2026</v>
      </c>
      <c r="K46" s="33">
        <v>2027</v>
      </c>
      <c r="L46" s="33">
        <v>2028</v>
      </c>
      <c r="M46" s="33">
        <v>2029</v>
      </c>
      <c r="N46" s="33">
        <v>2030</v>
      </c>
      <c r="O46" s="33">
        <v>2031</v>
      </c>
      <c r="P46" s="33">
        <v>2032</v>
      </c>
      <c r="Q46" s="33">
        <v>2033</v>
      </c>
      <c r="R46" s="33">
        <v>2034</v>
      </c>
      <c r="S46" s="33">
        <v>2035</v>
      </c>
      <c r="T46" s="33">
        <v>2036</v>
      </c>
      <c r="U46" s="33">
        <v>2037</v>
      </c>
      <c r="V46" s="33">
        <v>2038</v>
      </c>
      <c r="W46" s="33">
        <v>2039</v>
      </c>
      <c r="X46" s="33">
        <v>2040</v>
      </c>
      <c r="Y46" s="33">
        <v>2041</v>
      </c>
      <c r="Z46" s="33">
        <v>2042</v>
      </c>
      <c r="AA46" s="33">
        <v>2043</v>
      </c>
      <c r="AB46" s="33">
        <v>2044</v>
      </c>
      <c r="AC46" s="33">
        <v>2045</v>
      </c>
      <c r="AD46" s="33">
        <v>2046</v>
      </c>
      <c r="AE46" s="33">
        <v>2047</v>
      </c>
      <c r="AF46" s="33">
        <v>2048</v>
      </c>
      <c r="AG46" s="33">
        <v>2049</v>
      </c>
      <c r="AH46" s="33">
        <v>2050</v>
      </c>
      <c r="AI46" s="33">
        <v>2051</v>
      </c>
      <c r="AJ46" s="33">
        <v>2052</v>
      </c>
      <c r="AK46" s="33">
        <v>2053</v>
      </c>
      <c r="AL46" s="33">
        <v>2054</v>
      </c>
      <c r="AM46" s="33">
        <v>2055</v>
      </c>
      <c r="AN46" s="33">
        <v>2056</v>
      </c>
      <c r="AO46" s="33">
        <v>2057</v>
      </c>
      <c r="AP46" s="33">
        <v>2058</v>
      </c>
      <c r="AQ46" s="33">
        <v>2059</v>
      </c>
      <c r="AR46" s="33">
        <v>2060</v>
      </c>
    </row>
    <row r="47" spans="1:44">
      <c r="A47" s="12"/>
      <c r="B47" s="12" t="s">
        <v>154</v>
      </c>
      <c r="C47" s="8" t="s">
        <v>155</v>
      </c>
      <c r="D47" s="8"/>
      <c r="E47" s="34" t="s">
        <v>101</v>
      </c>
      <c r="F47" s="39">
        <v>6.79</v>
      </c>
      <c r="G47" s="39">
        <v>16.84</v>
      </c>
      <c r="H47" s="39">
        <v>18.38</v>
      </c>
      <c r="I47" s="39">
        <v>31.24</v>
      </c>
      <c r="J47" s="39">
        <v>11.92</v>
      </c>
      <c r="K47" s="39">
        <v>12.23</v>
      </c>
      <c r="L47" s="39">
        <v>12.7</v>
      </c>
      <c r="M47" s="39">
        <v>9.3699999999999992</v>
      </c>
      <c r="N47" s="39">
        <v>5.14</v>
      </c>
      <c r="O47" s="39">
        <v>18.78</v>
      </c>
      <c r="P47" s="39">
        <v>26.62</v>
      </c>
      <c r="Q47" s="39">
        <v>25.87</v>
      </c>
      <c r="R47" s="39">
        <v>12.3</v>
      </c>
      <c r="S47" s="39">
        <v>27.12</v>
      </c>
      <c r="T47" s="39">
        <v>31.51</v>
      </c>
      <c r="U47" s="39">
        <v>31.51</v>
      </c>
      <c r="V47" s="39">
        <v>33.35</v>
      </c>
      <c r="W47" s="39">
        <v>34.369999999999997</v>
      </c>
      <c r="X47" s="39">
        <v>46.53</v>
      </c>
      <c r="Y47" s="39">
        <v>46.53</v>
      </c>
      <c r="Z47" s="39">
        <v>52.46</v>
      </c>
      <c r="AA47" s="39">
        <v>52.46</v>
      </c>
      <c r="AB47" s="39">
        <v>55.28</v>
      </c>
      <c r="AC47" s="39">
        <v>55.28</v>
      </c>
      <c r="AD47" s="39">
        <v>7.2</v>
      </c>
      <c r="AE47" s="39">
        <v>7.2</v>
      </c>
      <c r="AF47" s="39">
        <v>7.2</v>
      </c>
      <c r="AG47" s="39">
        <v>7.2</v>
      </c>
      <c r="AH47" s="39">
        <v>7.2</v>
      </c>
      <c r="AI47" s="39">
        <v>7.2</v>
      </c>
      <c r="AJ47" s="39">
        <v>7.2</v>
      </c>
      <c r="AK47" s="39">
        <v>7.2</v>
      </c>
      <c r="AL47" s="39">
        <v>15.46</v>
      </c>
      <c r="AM47" s="39">
        <v>15.46</v>
      </c>
      <c r="AN47" s="39">
        <v>16.05</v>
      </c>
      <c r="AO47" s="39">
        <v>16.05</v>
      </c>
      <c r="AP47" s="39">
        <v>8.66</v>
      </c>
      <c r="AQ47" s="39">
        <v>8.66</v>
      </c>
      <c r="AR47" s="39">
        <v>7.2</v>
      </c>
    </row>
    <row r="48" spans="1:44">
      <c r="A48" s="12"/>
      <c r="B48" s="37" t="s">
        <v>156</v>
      </c>
      <c r="C48" s="8"/>
      <c r="D48" s="8"/>
      <c r="E48" s="34"/>
      <c r="F48" s="42"/>
      <c r="G48" s="42"/>
      <c r="H48" s="42"/>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row>
    <row r="49" spans="1:45">
      <c r="A49" s="12"/>
      <c r="B49" s="40"/>
      <c r="C49" s="8"/>
      <c r="D49" s="8"/>
      <c r="E49" s="34"/>
      <c r="F49" s="42"/>
      <c r="G49" s="42"/>
      <c r="H49" s="42"/>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row>
    <row r="50" spans="1:45">
      <c r="A50" s="12"/>
      <c r="B50" s="12" t="s">
        <v>157</v>
      </c>
      <c r="C50" s="8" t="s">
        <v>158</v>
      </c>
      <c r="D50" s="8"/>
      <c r="E50" s="34" t="s">
        <v>92</v>
      </c>
      <c r="F50" s="39">
        <v>0</v>
      </c>
      <c r="G50" s="39">
        <v>0</v>
      </c>
      <c r="H50" s="39">
        <v>0</v>
      </c>
      <c r="I50" s="39">
        <v>0</v>
      </c>
      <c r="J50" s="39">
        <v>0.57999999999999996</v>
      </c>
      <c r="K50" s="39">
        <v>2</v>
      </c>
      <c r="L50" s="39">
        <v>1.1299999999999999</v>
      </c>
      <c r="M50" s="39">
        <v>0</v>
      </c>
      <c r="N50" s="39">
        <v>0</v>
      </c>
      <c r="O50" s="39">
        <v>1.76</v>
      </c>
      <c r="P50" s="39">
        <v>0.8</v>
      </c>
      <c r="Q50" s="39">
        <v>0</v>
      </c>
      <c r="R50" s="39">
        <v>0</v>
      </c>
      <c r="S50" s="39">
        <v>0.46</v>
      </c>
      <c r="T50" s="39">
        <v>0.14000000000000001</v>
      </c>
      <c r="U50" s="39">
        <v>0</v>
      </c>
      <c r="V50" s="39">
        <v>0.33</v>
      </c>
      <c r="W50" s="39">
        <v>0.71</v>
      </c>
      <c r="X50" s="39">
        <v>4.4800000000000004</v>
      </c>
      <c r="Y50" s="39">
        <v>0</v>
      </c>
      <c r="Z50" s="39">
        <v>1.35</v>
      </c>
      <c r="AA50" s="39">
        <v>0</v>
      </c>
      <c r="AB50" s="39">
        <v>3.15</v>
      </c>
      <c r="AC50" s="39">
        <v>0</v>
      </c>
      <c r="AD50" s="39">
        <v>0</v>
      </c>
      <c r="AE50" s="39">
        <v>0</v>
      </c>
      <c r="AF50" s="39">
        <v>0.28000000000000003</v>
      </c>
      <c r="AG50" s="39">
        <v>0</v>
      </c>
      <c r="AH50" s="39">
        <v>1.18</v>
      </c>
      <c r="AI50" s="39">
        <v>0</v>
      </c>
      <c r="AJ50" s="39">
        <v>0.86</v>
      </c>
      <c r="AK50" s="39">
        <v>0</v>
      </c>
      <c r="AL50" s="39">
        <v>1.75</v>
      </c>
      <c r="AM50" s="39">
        <v>0</v>
      </c>
      <c r="AN50" s="39">
        <v>3.16</v>
      </c>
      <c r="AO50" s="39">
        <v>0</v>
      </c>
      <c r="AP50" s="39">
        <v>0.32</v>
      </c>
      <c r="AQ50" s="39">
        <v>0</v>
      </c>
      <c r="AR50" s="39">
        <v>0.72</v>
      </c>
    </row>
    <row r="51" spans="1:45">
      <c r="A51" s="12"/>
      <c r="B51" s="12" t="s">
        <v>159</v>
      </c>
      <c r="C51" s="8" t="s">
        <v>160</v>
      </c>
      <c r="D51" s="8"/>
      <c r="E51" s="34" t="s">
        <v>92</v>
      </c>
      <c r="F51" s="39">
        <v>0</v>
      </c>
      <c r="G51" s="39">
        <v>0</v>
      </c>
      <c r="H51" s="39">
        <v>0</v>
      </c>
      <c r="I51" s="39">
        <v>0</v>
      </c>
      <c r="J51" s="39">
        <v>0</v>
      </c>
      <c r="K51" s="39">
        <v>0</v>
      </c>
      <c r="L51" s="39">
        <v>0</v>
      </c>
      <c r="M51" s="39">
        <v>0</v>
      </c>
      <c r="N51" s="39">
        <v>0</v>
      </c>
      <c r="O51" s="39">
        <v>0</v>
      </c>
      <c r="P51" s="39">
        <v>0</v>
      </c>
      <c r="Q51" s="39">
        <v>0</v>
      </c>
      <c r="R51" s="39">
        <v>0</v>
      </c>
      <c r="S51" s="39">
        <v>0</v>
      </c>
      <c r="T51" s="39">
        <v>0.26</v>
      </c>
      <c r="U51" s="39">
        <v>0.5</v>
      </c>
      <c r="V51" s="39">
        <v>0.5</v>
      </c>
      <c r="W51" s="39">
        <v>0.5</v>
      </c>
      <c r="X51" s="39">
        <v>0.5</v>
      </c>
      <c r="Y51" s="39">
        <v>0</v>
      </c>
      <c r="Z51" s="39">
        <v>1</v>
      </c>
      <c r="AA51" s="39">
        <v>0</v>
      </c>
      <c r="AB51" s="39">
        <v>1</v>
      </c>
      <c r="AC51" s="39">
        <v>0</v>
      </c>
      <c r="AD51" s="39">
        <v>0</v>
      </c>
      <c r="AE51" s="39">
        <v>0</v>
      </c>
      <c r="AF51" s="39">
        <v>0</v>
      </c>
      <c r="AG51" s="39">
        <v>0</v>
      </c>
      <c r="AH51" s="39">
        <v>0</v>
      </c>
      <c r="AI51" s="39">
        <v>0</v>
      </c>
      <c r="AJ51" s="39">
        <v>0</v>
      </c>
      <c r="AK51" s="39">
        <v>0</v>
      </c>
      <c r="AL51" s="39">
        <v>0</v>
      </c>
      <c r="AM51" s="39">
        <v>0</v>
      </c>
      <c r="AN51" s="39">
        <v>0</v>
      </c>
      <c r="AO51" s="39">
        <v>0</v>
      </c>
      <c r="AP51" s="39">
        <v>0</v>
      </c>
      <c r="AQ51" s="39">
        <v>0</v>
      </c>
      <c r="AR51" s="39">
        <v>0</v>
      </c>
    </row>
    <row r="52" spans="1:45">
      <c r="A52" s="12"/>
      <c r="B52" s="12" t="s">
        <v>159</v>
      </c>
      <c r="C52" s="8" t="s">
        <v>161</v>
      </c>
      <c r="D52" s="8"/>
      <c r="E52" s="34" t="s">
        <v>92</v>
      </c>
      <c r="F52" s="39">
        <v>0</v>
      </c>
      <c r="G52" s="39">
        <v>0</v>
      </c>
      <c r="H52" s="39">
        <v>0</v>
      </c>
      <c r="I52" s="39">
        <v>0</v>
      </c>
      <c r="J52" s="39">
        <v>0</v>
      </c>
      <c r="K52" s="39">
        <v>0</v>
      </c>
      <c r="L52" s="39">
        <v>0</v>
      </c>
      <c r="M52" s="39">
        <v>0</v>
      </c>
      <c r="N52" s="39">
        <v>0</v>
      </c>
      <c r="O52" s="39">
        <v>0</v>
      </c>
      <c r="P52" s="39">
        <v>0</v>
      </c>
      <c r="Q52" s="39">
        <v>0</v>
      </c>
      <c r="R52" s="39">
        <v>0</v>
      </c>
      <c r="S52" s="39">
        <v>0</v>
      </c>
      <c r="T52" s="39">
        <v>0</v>
      </c>
      <c r="U52" s="39">
        <v>0</v>
      </c>
      <c r="V52" s="39">
        <v>1.1000000000000001</v>
      </c>
      <c r="W52" s="39">
        <v>1.1000000000000001</v>
      </c>
      <c r="X52" s="39">
        <v>1.1000000000000001</v>
      </c>
      <c r="Y52" s="39">
        <v>0</v>
      </c>
      <c r="Z52" s="39">
        <v>5.7</v>
      </c>
      <c r="AA52" s="39">
        <v>0</v>
      </c>
      <c r="AB52" s="39">
        <v>0</v>
      </c>
      <c r="AC52" s="39">
        <v>0</v>
      </c>
      <c r="AD52" s="39">
        <v>0</v>
      </c>
      <c r="AE52" s="39">
        <v>0</v>
      </c>
      <c r="AF52" s="39">
        <v>0</v>
      </c>
      <c r="AG52" s="39">
        <v>0</v>
      </c>
      <c r="AH52" s="39">
        <v>0</v>
      </c>
      <c r="AI52" s="39">
        <v>0</v>
      </c>
      <c r="AJ52" s="39">
        <v>0</v>
      </c>
      <c r="AK52" s="39">
        <v>0</v>
      </c>
      <c r="AL52" s="39">
        <v>0</v>
      </c>
      <c r="AM52" s="39">
        <v>0</v>
      </c>
      <c r="AN52" s="39">
        <v>0</v>
      </c>
      <c r="AO52" s="39">
        <v>0</v>
      </c>
      <c r="AP52" s="39">
        <v>0</v>
      </c>
      <c r="AQ52" s="39">
        <v>0</v>
      </c>
      <c r="AR52" s="39">
        <v>0</v>
      </c>
    </row>
    <row r="53" spans="1:45">
      <c r="A53" s="12"/>
      <c r="B53" s="12" t="s">
        <v>159</v>
      </c>
      <c r="C53" s="8" t="s">
        <v>162</v>
      </c>
      <c r="D53" s="8"/>
      <c r="E53" s="34" t="s">
        <v>92</v>
      </c>
      <c r="F53" s="39">
        <v>0</v>
      </c>
      <c r="G53" s="39">
        <v>0</v>
      </c>
      <c r="H53" s="39">
        <v>0</v>
      </c>
      <c r="I53" s="39">
        <v>0</v>
      </c>
      <c r="J53" s="39">
        <v>0</v>
      </c>
      <c r="K53" s="39">
        <v>0</v>
      </c>
      <c r="L53" s="39">
        <v>0</v>
      </c>
      <c r="M53" s="39">
        <v>0</v>
      </c>
      <c r="N53" s="39">
        <v>0</v>
      </c>
      <c r="O53" s="39">
        <v>0</v>
      </c>
      <c r="P53" s="39">
        <v>0.03</v>
      </c>
      <c r="Q53" s="39">
        <v>0.3</v>
      </c>
      <c r="R53" s="39">
        <v>0</v>
      </c>
      <c r="S53" s="39">
        <v>0.3</v>
      </c>
      <c r="T53" s="39">
        <v>0.3</v>
      </c>
      <c r="U53" s="39">
        <v>0.3</v>
      </c>
      <c r="V53" s="39">
        <v>0.3</v>
      </c>
      <c r="W53" s="39">
        <v>0.3</v>
      </c>
      <c r="X53" s="39">
        <v>0.3</v>
      </c>
      <c r="Y53" s="39">
        <v>0</v>
      </c>
      <c r="Z53" s="39">
        <v>0.6</v>
      </c>
      <c r="AA53" s="39">
        <v>0</v>
      </c>
      <c r="AB53" s="39">
        <v>0.28000000000000003</v>
      </c>
      <c r="AC53" s="39">
        <v>0</v>
      </c>
      <c r="AD53" s="39">
        <v>0</v>
      </c>
      <c r="AE53" s="39">
        <v>0</v>
      </c>
      <c r="AF53" s="39">
        <v>0</v>
      </c>
      <c r="AG53" s="39">
        <v>0</v>
      </c>
      <c r="AH53" s="39">
        <v>0</v>
      </c>
      <c r="AI53" s="39">
        <v>0</v>
      </c>
      <c r="AJ53" s="39">
        <v>0</v>
      </c>
      <c r="AK53" s="39">
        <v>0</v>
      </c>
      <c r="AL53" s="39">
        <v>0</v>
      </c>
      <c r="AM53" s="39">
        <v>0</v>
      </c>
      <c r="AN53" s="39">
        <v>0</v>
      </c>
      <c r="AO53" s="39">
        <v>0</v>
      </c>
      <c r="AP53" s="39">
        <v>0</v>
      </c>
      <c r="AQ53" s="39">
        <v>0</v>
      </c>
      <c r="AR53" s="39">
        <v>0</v>
      </c>
    </row>
    <row r="54" spans="1:45">
      <c r="A54" s="12"/>
      <c r="B54" s="12" t="s">
        <v>159</v>
      </c>
      <c r="C54" s="8" t="s">
        <v>163</v>
      </c>
      <c r="D54" s="8"/>
      <c r="E54" s="34" t="s">
        <v>92</v>
      </c>
      <c r="F54" s="39">
        <v>0</v>
      </c>
      <c r="G54" s="39">
        <v>0</v>
      </c>
      <c r="H54" s="39">
        <v>0</v>
      </c>
      <c r="I54" s="39">
        <v>0</v>
      </c>
      <c r="J54" s="39">
        <v>0</v>
      </c>
      <c r="K54" s="39">
        <v>0</v>
      </c>
      <c r="L54" s="39">
        <v>0</v>
      </c>
      <c r="M54" s="39">
        <v>0</v>
      </c>
      <c r="N54" s="39">
        <v>0</v>
      </c>
      <c r="O54" s="39">
        <v>0</v>
      </c>
      <c r="P54" s="39">
        <v>0</v>
      </c>
      <c r="Q54" s="39">
        <v>0</v>
      </c>
      <c r="R54" s="39">
        <v>0</v>
      </c>
      <c r="S54" s="39">
        <v>0</v>
      </c>
      <c r="T54" s="39">
        <v>0.05</v>
      </c>
      <c r="U54" s="39">
        <v>0.1</v>
      </c>
      <c r="V54" s="39">
        <v>0.85</v>
      </c>
      <c r="W54" s="39">
        <v>1.05</v>
      </c>
      <c r="X54" s="39">
        <v>1.05</v>
      </c>
      <c r="Y54" s="39">
        <v>0</v>
      </c>
      <c r="Z54" s="39">
        <v>2.1</v>
      </c>
      <c r="AA54" s="39">
        <v>0</v>
      </c>
      <c r="AB54" s="39">
        <v>2.88</v>
      </c>
      <c r="AC54" s="39">
        <v>0</v>
      </c>
      <c r="AD54" s="39">
        <v>4.45</v>
      </c>
      <c r="AE54" s="39">
        <v>0</v>
      </c>
      <c r="AF54" s="39">
        <v>1.78</v>
      </c>
      <c r="AG54" s="39">
        <v>0</v>
      </c>
      <c r="AH54" s="39">
        <v>0.3</v>
      </c>
      <c r="AI54" s="39">
        <v>0</v>
      </c>
      <c r="AJ54" s="39">
        <v>0.3</v>
      </c>
      <c r="AK54" s="39">
        <v>0</v>
      </c>
      <c r="AL54" s="39">
        <v>0.3</v>
      </c>
      <c r="AM54" s="39">
        <v>0</v>
      </c>
      <c r="AN54" s="39">
        <v>0.3</v>
      </c>
      <c r="AO54" s="39">
        <v>0</v>
      </c>
      <c r="AP54" s="39">
        <v>0.3</v>
      </c>
      <c r="AQ54" s="39">
        <v>0</v>
      </c>
      <c r="AR54" s="39">
        <v>0.3</v>
      </c>
    </row>
    <row r="55" spans="1:45">
      <c r="A55" s="12"/>
      <c r="B55" s="12"/>
      <c r="C55" s="8"/>
      <c r="D55" s="8"/>
      <c r="E55" s="8"/>
      <c r="F55" s="35"/>
      <c r="G55" s="35"/>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35"/>
      <c r="AN55" s="35"/>
      <c r="AO55" s="35"/>
      <c r="AP55" s="35"/>
      <c r="AQ55" s="35"/>
      <c r="AR55" s="35"/>
    </row>
    <row r="56" spans="1:45">
      <c r="A56" s="30" t="s">
        <v>26</v>
      </c>
      <c r="B56" s="30"/>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row>
    <row r="57" spans="1:45">
      <c r="A57" s="32"/>
      <c r="B57" s="32"/>
      <c r="C57" s="32" t="s">
        <v>164</v>
      </c>
      <c r="D57" s="32"/>
      <c r="E57" s="32" t="s">
        <v>51</v>
      </c>
      <c r="F57" s="33">
        <v>2022</v>
      </c>
      <c r="G57" s="33">
        <v>2023</v>
      </c>
      <c r="H57" s="33">
        <v>2024</v>
      </c>
      <c r="I57" s="33">
        <v>2025</v>
      </c>
      <c r="J57" s="33">
        <v>2026</v>
      </c>
      <c r="K57" s="33">
        <v>2027</v>
      </c>
      <c r="L57" s="33">
        <v>2028</v>
      </c>
      <c r="M57" s="33">
        <v>2029</v>
      </c>
      <c r="N57" s="33">
        <v>2030</v>
      </c>
      <c r="O57" s="33">
        <v>2031</v>
      </c>
      <c r="P57" s="33">
        <v>2032</v>
      </c>
      <c r="Q57" s="33">
        <v>2033</v>
      </c>
      <c r="R57" s="33">
        <v>2034</v>
      </c>
      <c r="S57" s="33">
        <v>2035</v>
      </c>
      <c r="T57" s="33">
        <v>2036</v>
      </c>
      <c r="U57" s="33">
        <v>2037</v>
      </c>
      <c r="V57" s="33">
        <v>2038</v>
      </c>
      <c r="W57" s="33">
        <v>2039</v>
      </c>
      <c r="X57" s="33">
        <v>2040</v>
      </c>
      <c r="Y57" s="33">
        <v>2041</v>
      </c>
      <c r="Z57" s="33">
        <v>2042</v>
      </c>
      <c r="AA57" s="33">
        <v>2043</v>
      </c>
      <c r="AB57" s="33">
        <v>2044</v>
      </c>
      <c r="AC57" s="33">
        <v>2045</v>
      </c>
      <c r="AD57" s="33">
        <v>2046</v>
      </c>
      <c r="AE57" s="33">
        <v>2047</v>
      </c>
      <c r="AF57" s="33">
        <v>2048</v>
      </c>
      <c r="AG57" s="33">
        <v>2049</v>
      </c>
      <c r="AH57" s="33">
        <v>2050</v>
      </c>
      <c r="AI57" s="33">
        <v>2051</v>
      </c>
      <c r="AJ57" s="33">
        <v>2052</v>
      </c>
      <c r="AK57" s="33">
        <v>2053</v>
      </c>
      <c r="AL57" s="33">
        <v>2054</v>
      </c>
      <c r="AM57" s="33">
        <v>2055</v>
      </c>
      <c r="AN57" s="33">
        <v>2056</v>
      </c>
      <c r="AO57" s="33">
        <v>2057</v>
      </c>
      <c r="AP57" s="33">
        <v>2058</v>
      </c>
      <c r="AQ57" s="33">
        <v>2059</v>
      </c>
      <c r="AR57" s="33">
        <v>2060</v>
      </c>
    </row>
    <row r="58" spans="1:45">
      <c r="A58" s="12"/>
      <c r="B58" s="12" t="s">
        <v>165</v>
      </c>
      <c r="C58" s="8" t="s" cm="1">
        <v>166</v>
      </c>
      <c r="D58" s="8"/>
      <c r="E58" s="34" t="s">
        <v>92</v>
      </c>
      <c r="F58" s="39">
        <v>8.4</v>
      </c>
      <c r="G58" s="39">
        <v>10.3</v>
      </c>
      <c r="H58" s="39">
        <v>13.1</v>
      </c>
      <c r="I58" s="39">
        <v>15.9</v>
      </c>
      <c r="J58" s="39">
        <v>15.9</v>
      </c>
      <c r="K58" s="39">
        <v>15.9</v>
      </c>
      <c r="L58" s="39">
        <v>15.9</v>
      </c>
      <c r="M58" s="39">
        <v>15.9</v>
      </c>
      <c r="N58" s="39">
        <v>17.899999999999999</v>
      </c>
      <c r="O58" s="39">
        <v>17.899999999999999</v>
      </c>
      <c r="P58" s="39">
        <v>17.899999999999999</v>
      </c>
      <c r="Q58" s="39">
        <v>17.899999999999999</v>
      </c>
      <c r="R58" s="39">
        <v>17.899999999999999</v>
      </c>
      <c r="S58" s="39">
        <v>17.899999999999999</v>
      </c>
      <c r="T58" s="39">
        <v>17.899999999999999</v>
      </c>
      <c r="U58" s="39">
        <v>17.899999999999999</v>
      </c>
      <c r="V58" s="39">
        <v>17.899999999999999</v>
      </c>
      <c r="W58" s="39">
        <v>17.899999999999999</v>
      </c>
      <c r="X58" s="39">
        <v>17.899999999999999</v>
      </c>
      <c r="Y58" s="39">
        <v>17.899999999999999</v>
      </c>
      <c r="Z58" s="39">
        <v>17.899999999999999</v>
      </c>
      <c r="AA58" s="39">
        <v>17.899999999999999</v>
      </c>
      <c r="AB58" s="39">
        <v>17.899999999999999</v>
      </c>
      <c r="AC58" s="39">
        <v>17.899999999999999</v>
      </c>
      <c r="AD58" s="39">
        <v>17.899999999999999</v>
      </c>
      <c r="AE58" s="39">
        <v>17.899999999999999</v>
      </c>
      <c r="AF58" s="39">
        <v>17.899999999999999</v>
      </c>
      <c r="AG58" s="39">
        <v>17.899999999999999</v>
      </c>
      <c r="AH58" s="39">
        <v>17.899999999999999</v>
      </c>
      <c r="AI58" s="39">
        <v>17.899999999999999</v>
      </c>
      <c r="AJ58" s="39">
        <v>17.899999999999999</v>
      </c>
      <c r="AK58" s="39">
        <v>17.899999999999999</v>
      </c>
      <c r="AL58" s="39">
        <v>17.899999999999999</v>
      </c>
      <c r="AM58" s="39">
        <v>17.899999999999999</v>
      </c>
      <c r="AN58" s="39">
        <v>17.899999999999999</v>
      </c>
      <c r="AO58" s="39">
        <v>17.899999999999999</v>
      </c>
      <c r="AP58" s="39">
        <v>17.899999999999999</v>
      </c>
      <c r="AQ58" s="39">
        <v>17.899999999999999</v>
      </c>
      <c r="AR58" s="39">
        <v>17.899999999999999</v>
      </c>
    </row>
    <row r="59" spans="1:45" s="35" customFormat="1">
      <c r="A59" s="12"/>
      <c r="B59" s="12"/>
      <c r="C59" s="8" t="s">
        <v>167</v>
      </c>
      <c r="D59" s="8"/>
      <c r="E59" s="34" t="s">
        <v>92</v>
      </c>
      <c r="F59" s="39">
        <v>1.8</v>
      </c>
      <c r="G59" s="39">
        <v>2.1</v>
      </c>
      <c r="H59" s="39">
        <v>2.5099999999999998</v>
      </c>
      <c r="I59" s="39">
        <v>2.9</v>
      </c>
      <c r="J59" s="39">
        <v>3.32</v>
      </c>
      <c r="K59" s="39">
        <v>3.74</v>
      </c>
      <c r="L59" s="39">
        <v>4.16</v>
      </c>
      <c r="M59" s="39">
        <v>4.58</v>
      </c>
      <c r="N59" s="39">
        <v>5</v>
      </c>
      <c r="O59" s="39">
        <v>5.4</v>
      </c>
      <c r="P59" s="39">
        <v>5.76</v>
      </c>
      <c r="Q59" s="39">
        <v>6.12</v>
      </c>
      <c r="R59" s="39">
        <v>6.48</v>
      </c>
      <c r="S59" s="39">
        <v>6.8</v>
      </c>
      <c r="T59" s="39">
        <v>7.1</v>
      </c>
      <c r="U59" s="39">
        <v>7.35</v>
      </c>
      <c r="V59" s="39">
        <v>7.55</v>
      </c>
      <c r="W59" s="39">
        <v>7.7</v>
      </c>
      <c r="X59" s="39">
        <v>7.85</v>
      </c>
      <c r="Y59" s="39">
        <v>7.99</v>
      </c>
      <c r="Z59" s="39">
        <v>8.14</v>
      </c>
      <c r="AA59" s="39">
        <v>8.3000000000000007</v>
      </c>
      <c r="AB59" s="39">
        <v>8.4700000000000006</v>
      </c>
      <c r="AC59" s="39">
        <v>8.64</v>
      </c>
      <c r="AD59" s="39">
        <v>8.82</v>
      </c>
      <c r="AE59" s="39">
        <v>9</v>
      </c>
      <c r="AF59" s="39">
        <v>9.1999999999999993</v>
      </c>
      <c r="AG59" s="39">
        <v>9.39</v>
      </c>
      <c r="AH59" s="39">
        <v>9.5</v>
      </c>
      <c r="AI59" s="39">
        <v>9.65</v>
      </c>
      <c r="AJ59" s="39">
        <v>9.81</v>
      </c>
      <c r="AK59" s="39">
        <v>9.9600000000000009</v>
      </c>
      <c r="AL59" s="39">
        <v>10.119999999999999</v>
      </c>
      <c r="AM59" s="39">
        <v>10.27</v>
      </c>
      <c r="AN59" s="39">
        <v>10.43</v>
      </c>
      <c r="AO59" s="39">
        <v>10.58</v>
      </c>
      <c r="AP59" s="39">
        <v>10.74</v>
      </c>
      <c r="AQ59" s="39">
        <v>10.89</v>
      </c>
      <c r="AR59" s="39">
        <v>11.05</v>
      </c>
    </row>
    <row r="60" spans="1:45">
      <c r="A60" s="12"/>
      <c r="B60" s="12"/>
      <c r="C60" s="8" t="s">
        <v>158</v>
      </c>
      <c r="D60" s="8"/>
      <c r="E60" s="34" t="s">
        <v>92</v>
      </c>
      <c r="F60" s="39">
        <v>2.13</v>
      </c>
      <c r="G60" s="39">
        <v>2.61</v>
      </c>
      <c r="H60" s="39">
        <v>3.19</v>
      </c>
      <c r="I60" s="39">
        <v>6.16</v>
      </c>
      <c r="J60" s="39">
        <v>6.75</v>
      </c>
      <c r="K60" s="39">
        <v>8.75</v>
      </c>
      <c r="L60" s="39">
        <v>9.8699999999999992</v>
      </c>
      <c r="M60" s="39">
        <v>9.8699999999999992</v>
      </c>
      <c r="N60" s="39">
        <v>9.8699999999999992</v>
      </c>
      <c r="O60" s="39">
        <v>11.63</v>
      </c>
      <c r="P60" s="39">
        <v>12.43</v>
      </c>
      <c r="Q60" s="39">
        <v>12.43</v>
      </c>
      <c r="R60" s="39">
        <v>12.47</v>
      </c>
      <c r="S60" s="39">
        <v>12.25</v>
      </c>
      <c r="T60" s="39">
        <v>11.62</v>
      </c>
      <c r="U60" s="39">
        <v>9.5399999999999991</v>
      </c>
      <c r="V60" s="39">
        <v>8.4</v>
      </c>
      <c r="W60" s="39">
        <v>8.6199999999999992</v>
      </c>
      <c r="X60" s="39">
        <v>10.06</v>
      </c>
      <c r="Y60" s="39">
        <v>9.4499999999999993</v>
      </c>
      <c r="Z60" s="39">
        <v>8.85</v>
      </c>
      <c r="AA60" s="39">
        <v>10.43</v>
      </c>
      <c r="AB60" s="39">
        <v>12</v>
      </c>
      <c r="AC60" s="39">
        <v>12</v>
      </c>
      <c r="AD60" s="39">
        <v>12</v>
      </c>
      <c r="AE60" s="39">
        <v>12</v>
      </c>
      <c r="AF60" s="39">
        <v>12</v>
      </c>
      <c r="AG60" s="39">
        <v>11</v>
      </c>
      <c r="AH60" s="39">
        <v>10</v>
      </c>
      <c r="AI60" s="39">
        <v>9.69</v>
      </c>
      <c r="AJ60" s="39">
        <v>9.3800000000000008</v>
      </c>
      <c r="AK60" s="39">
        <v>8.4700000000000006</v>
      </c>
      <c r="AL60" s="39">
        <v>7.57</v>
      </c>
      <c r="AM60" s="39">
        <v>8.09</v>
      </c>
      <c r="AN60" s="39">
        <v>8.6</v>
      </c>
      <c r="AO60" s="39">
        <v>8.6199999999999992</v>
      </c>
      <c r="AP60" s="39">
        <v>8.64</v>
      </c>
      <c r="AQ60" s="39">
        <v>8.64</v>
      </c>
      <c r="AR60" s="39">
        <v>8.64</v>
      </c>
    </row>
    <row r="61" spans="1:45">
      <c r="A61" s="12"/>
      <c r="B61" s="12"/>
      <c r="C61" s="8" t="s">
        <v>160</v>
      </c>
      <c r="D61" s="8"/>
      <c r="E61" s="34" t="s">
        <v>92</v>
      </c>
      <c r="F61" s="39">
        <v>0</v>
      </c>
      <c r="G61" s="39">
        <v>0</v>
      </c>
      <c r="H61" s="39">
        <v>0</v>
      </c>
      <c r="I61" s="39">
        <v>0</v>
      </c>
      <c r="J61" s="39">
        <v>0</v>
      </c>
      <c r="K61" s="39">
        <v>0</v>
      </c>
      <c r="L61" s="39">
        <v>0</v>
      </c>
      <c r="M61" s="39">
        <v>0</v>
      </c>
      <c r="N61" s="39">
        <v>0.3</v>
      </c>
      <c r="O61" s="39">
        <v>0.3</v>
      </c>
      <c r="P61" s="39">
        <v>0.3</v>
      </c>
      <c r="Q61" s="39">
        <v>0.6</v>
      </c>
      <c r="R61" s="39">
        <v>0.6</v>
      </c>
      <c r="S61" s="39">
        <v>0.6</v>
      </c>
      <c r="T61" s="39">
        <v>0.86</v>
      </c>
      <c r="U61" s="39">
        <v>1.66</v>
      </c>
      <c r="V61" s="39">
        <v>2.46</v>
      </c>
      <c r="W61" s="39">
        <v>3.26</v>
      </c>
      <c r="X61" s="39">
        <v>4.0599999999999996</v>
      </c>
      <c r="Y61" s="39">
        <v>4.76</v>
      </c>
      <c r="Z61" s="39">
        <v>5.41</v>
      </c>
      <c r="AA61" s="39">
        <v>6.11</v>
      </c>
      <c r="AB61" s="39">
        <v>6.81</v>
      </c>
      <c r="AC61" s="39">
        <v>7.21</v>
      </c>
      <c r="AD61" s="39">
        <v>7.45</v>
      </c>
      <c r="AE61" s="39">
        <v>7.89</v>
      </c>
      <c r="AF61" s="39">
        <v>8.1300000000000008</v>
      </c>
      <c r="AG61" s="39">
        <v>8.67</v>
      </c>
      <c r="AH61" s="39">
        <v>9.11</v>
      </c>
      <c r="AI61" s="39">
        <v>9.41</v>
      </c>
      <c r="AJ61" s="39">
        <v>9.76</v>
      </c>
      <c r="AK61" s="39">
        <v>10.16</v>
      </c>
      <c r="AL61" s="39">
        <v>10.59</v>
      </c>
      <c r="AM61" s="39">
        <v>11.09</v>
      </c>
      <c r="AN61" s="39">
        <v>11.5</v>
      </c>
      <c r="AO61" s="39">
        <v>11.95</v>
      </c>
      <c r="AP61" s="39">
        <v>12.45</v>
      </c>
      <c r="AQ61" s="39">
        <v>12.95</v>
      </c>
      <c r="AR61" s="39">
        <v>13.47</v>
      </c>
    </row>
    <row r="62" spans="1:45">
      <c r="A62" s="12"/>
      <c r="B62" s="12"/>
      <c r="C62" s="8" t="s">
        <v>161</v>
      </c>
      <c r="D62" s="8"/>
      <c r="E62" s="34" t="s">
        <v>92</v>
      </c>
      <c r="F62" s="39">
        <v>4.7699999999999996</v>
      </c>
      <c r="G62" s="39">
        <v>5.74</v>
      </c>
      <c r="H62" s="39">
        <v>6.37</v>
      </c>
      <c r="I62" s="39">
        <v>7.12</v>
      </c>
      <c r="J62" s="39">
        <v>7.62</v>
      </c>
      <c r="K62" s="39">
        <v>7.76</v>
      </c>
      <c r="L62" s="39">
        <v>8.07</v>
      </c>
      <c r="M62" s="39">
        <v>8.35</v>
      </c>
      <c r="N62" s="39">
        <v>8.49</v>
      </c>
      <c r="O62" s="39">
        <v>8.57</v>
      </c>
      <c r="P62" s="39">
        <v>8.69</v>
      </c>
      <c r="Q62" s="39">
        <v>8.8000000000000007</v>
      </c>
      <c r="R62" s="39">
        <v>8.8699999999999992</v>
      </c>
      <c r="S62" s="39">
        <v>8.91</v>
      </c>
      <c r="T62" s="39">
        <v>8.93</v>
      </c>
      <c r="U62" s="39">
        <v>9</v>
      </c>
      <c r="V62" s="39">
        <v>10.15</v>
      </c>
      <c r="W62" s="39">
        <v>11.31</v>
      </c>
      <c r="X62" s="39">
        <v>12.41</v>
      </c>
      <c r="Y62" s="39">
        <v>15.26</v>
      </c>
      <c r="Z62" s="39">
        <v>17.899999999999999</v>
      </c>
      <c r="AA62" s="39">
        <v>17.899999999999999</v>
      </c>
      <c r="AB62" s="39">
        <v>15.79</v>
      </c>
      <c r="AC62" s="39">
        <v>15.79</v>
      </c>
      <c r="AD62" s="39">
        <v>13.99</v>
      </c>
      <c r="AE62" s="39">
        <v>13.99</v>
      </c>
      <c r="AF62" s="39">
        <v>12.99</v>
      </c>
      <c r="AG62" s="39">
        <v>12.99</v>
      </c>
      <c r="AH62" s="39">
        <v>12.01</v>
      </c>
      <c r="AI62" s="39">
        <v>12.01</v>
      </c>
      <c r="AJ62" s="39">
        <v>12.01</v>
      </c>
      <c r="AK62" s="39">
        <v>12.01</v>
      </c>
      <c r="AL62" s="39">
        <v>12.01</v>
      </c>
      <c r="AM62" s="39">
        <v>12.01</v>
      </c>
      <c r="AN62" s="39">
        <v>12.01</v>
      </c>
      <c r="AO62" s="39">
        <v>12.01</v>
      </c>
      <c r="AP62" s="39">
        <v>12.01</v>
      </c>
      <c r="AQ62" s="39">
        <v>12.01</v>
      </c>
      <c r="AR62" s="39">
        <v>12.01</v>
      </c>
      <c r="AS62" s="50"/>
    </row>
    <row r="63" spans="1:45">
      <c r="A63" s="12"/>
      <c r="B63" s="12"/>
      <c r="C63" s="8" t="s">
        <v>162</v>
      </c>
      <c r="D63" s="8"/>
      <c r="E63" s="34" t="s">
        <v>92</v>
      </c>
      <c r="F63" s="39">
        <v>1.81</v>
      </c>
      <c r="G63" s="39">
        <v>1.83</v>
      </c>
      <c r="H63" s="39">
        <v>2.73</v>
      </c>
      <c r="I63" s="39">
        <v>2.41</v>
      </c>
      <c r="J63" s="39">
        <v>1.54</v>
      </c>
      <c r="K63" s="39">
        <v>1.54</v>
      </c>
      <c r="L63" s="39">
        <v>1.54</v>
      </c>
      <c r="M63" s="39">
        <v>1.93</v>
      </c>
      <c r="N63" s="39">
        <v>1.54</v>
      </c>
      <c r="O63" s="39">
        <v>2.4</v>
      </c>
      <c r="P63" s="39">
        <v>2.44</v>
      </c>
      <c r="Q63" s="39">
        <v>2.74</v>
      </c>
      <c r="R63" s="39">
        <v>2.31</v>
      </c>
      <c r="S63" s="39">
        <v>2.5</v>
      </c>
      <c r="T63" s="39">
        <v>3.34</v>
      </c>
      <c r="U63" s="39">
        <v>3.63</v>
      </c>
      <c r="V63" s="39">
        <v>3.93</v>
      </c>
      <c r="W63" s="39">
        <v>4.2300000000000004</v>
      </c>
      <c r="X63" s="39">
        <v>4.53</v>
      </c>
      <c r="Y63" s="39">
        <v>4.83</v>
      </c>
      <c r="Z63" s="39">
        <v>5.13</v>
      </c>
      <c r="AA63" s="39">
        <v>5.27</v>
      </c>
      <c r="AB63" s="39">
        <v>4.54</v>
      </c>
      <c r="AC63" s="39">
        <v>4.54</v>
      </c>
      <c r="AD63" s="39">
        <v>4.22</v>
      </c>
      <c r="AE63" s="39">
        <v>4.22</v>
      </c>
      <c r="AF63" s="39">
        <v>4.2</v>
      </c>
      <c r="AG63" s="39">
        <v>4.2</v>
      </c>
      <c r="AH63" s="39">
        <v>4.2</v>
      </c>
      <c r="AI63" s="39">
        <v>4.2</v>
      </c>
      <c r="AJ63" s="39">
        <v>4.2</v>
      </c>
      <c r="AK63" s="39">
        <v>4.2</v>
      </c>
      <c r="AL63" s="39">
        <v>4.2</v>
      </c>
      <c r="AM63" s="39">
        <v>4.2</v>
      </c>
      <c r="AN63" s="39">
        <v>4.2</v>
      </c>
      <c r="AO63" s="39">
        <v>4.03</v>
      </c>
      <c r="AP63" s="39">
        <v>3.87</v>
      </c>
      <c r="AQ63" s="39">
        <v>3.72</v>
      </c>
      <c r="AR63" s="39">
        <v>3.57</v>
      </c>
    </row>
    <row r="64" spans="1:45">
      <c r="A64" s="12"/>
      <c r="B64" s="12"/>
      <c r="C64" s="8" t="s">
        <v>168</v>
      </c>
      <c r="D64" s="8"/>
      <c r="E64" s="34" t="s">
        <v>92</v>
      </c>
      <c r="F64" s="39">
        <v>0.13</v>
      </c>
      <c r="G64" s="39">
        <v>0.13</v>
      </c>
      <c r="H64" s="39">
        <v>0.13</v>
      </c>
      <c r="I64" s="39">
        <v>0.13</v>
      </c>
      <c r="J64" s="39">
        <v>0.13</v>
      </c>
      <c r="K64" s="39">
        <v>0.13</v>
      </c>
      <c r="L64" s="39">
        <v>0.13</v>
      </c>
      <c r="M64" s="39">
        <v>0.13</v>
      </c>
      <c r="N64" s="39">
        <v>0.13</v>
      </c>
      <c r="O64" s="39">
        <v>0.13</v>
      </c>
      <c r="P64" s="39">
        <v>0.13</v>
      </c>
      <c r="Q64" s="39">
        <v>0.13</v>
      </c>
      <c r="R64" s="39">
        <v>0.13</v>
      </c>
      <c r="S64" s="39">
        <v>0.13</v>
      </c>
      <c r="T64" s="39">
        <v>0.13</v>
      </c>
      <c r="U64" s="39">
        <v>0.13</v>
      </c>
      <c r="V64" s="39">
        <v>0.13</v>
      </c>
      <c r="W64" s="39">
        <v>0.13</v>
      </c>
      <c r="X64" s="39">
        <v>0.13</v>
      </c>
      <c r="Y64" s="39">
        <v>0.13</v>
      </c>
      <c r="Z64" s="39">
        <v>0.13</v>
      </c>
      <c r="AA64" s="39">
        <v>0.13</v>
      </c>
      <c r="AB64" s="39">
        <v>0.13</v>
      </c>
      <c r="AC64" s="39">
        <v>0.13</v>
      </c>
      <c r="AD64" s="39">
        <v>0.13</v>
      </c>
      <c r="AE64" s="39">
        <v>0.13</v>
      </c>
      <c r="AF64" s="39">
        <v>0.13</v>
      </c>
      <c r="AG64" s="39">
        <v>0.13</v>
      </c>
      <c r="AH64" s="39">
        <v>0.13</v>
      </c>
      <c r="AI64" s="39">
        <v>0.13</v>
      </c>
      <c r="AJ64" s="39">
        <v>0.13</v>
      </c>
      <c r="AK64" s="39">
        <v>0.13</v>
      </c>
      <c r="AL64" s="39">
        <v>0.13</v>
      </c>
      <c r="AM64" s="39">
        <v>0.13</v>
      </c>
      <c r="AN64" s="39">
        <v>0.13</v>
      </c>
      <c r="AO64" s="39">
        <v>0.13</v>
      </c>
      <c r="AP64" s="39">
        <v>0.13</v>
      </c>
      <c r="AQ64" s="39">
        <v>0.13</v>
      </c>
      <c r="AR64" s="39">
        <v>0.13</v>
      </c>
    </row>
    <row r="65" spans="1:44">
      <c r="A65" s="12"/>
      <c r="B65" s="12"/>
      <c r="C65" s="8" t="s">
        <v>169</v>
      </c>
      <c r="D65" s="8"/>
      <c r="E65" s="34" t="s">
        <v>92</v>
      </c>
      <c r="F65" s="39">
        <v>2.81</v>
      </c>
      <c r="G65" s="39">
        <v>2.81</v>
      </c>
      <c r="H65" s="39">
        <v>2.81</v>
      </c>
      <c r="I65" s="39">
        <v>2.81</v>
      </c>
      <c r="J65" s="39">
        <v>2.81</v>
      </c>
      <c r="K65" s="39">
        <v>2.81</v>
      </c>
      <c r="L65" s="39">
        <v>2.81</v>
      </c>
      <c r="M65" s="39">
        <v>2.81</v>
      </c>
      <c r="N65" s="39">
        <v>4.01</v>
      </c>
      <c r="O65" s="39">
        <v>4.01</v>
      </c>
      <c r="P65" s="39">
        <v>3.41</v>
      </c>
      <c r="Q65" s="39">
        <v>3.41</v>
      </c>
      <c r="R65" s="39">
        <v>3.41</v>
      </c>
      <c r="S65" s="39">
        <v>3.41</v>
      </c>
      <c r="T65" s="39">
        <v>3.41</v>
      </c>
      <c r="U65" s="39">
        <v>4</v>
      </c>
      <c r="V65" s="39">
        <v>4</v>
      </c>
      <c r="W65" s="39">
        <v>4</v>
      </c>
      <c r="X65" s="39">
        <v>4</v>
      </c>
      <c r="Y65" s="39">
        <v>4</v>
      </c>
      <c r="Z65" s="39">
        <v>4</v>
      </c>
      <c r="AA65" s="39">
        <v>4.2</v>
      </c>
      <c r="AB65" s="39">
        <v>4.2</v>
      </c>
      <c r="AC65" s="39">
        <v>4.2</v>
      </c>
      <c r="AD65" s="39">
        <v>4.2</v>
      </c>
      <c r="AE65" s="39">
        <v>4.5</v>
      </c>
      <c r="AF65" s="39">
        <v>4.5</v>
      </c>
      <c r="AG65" s="39">
        <v>4.5</v>
      </c>
      <c r="AH65" s="39">
        <v>4.5</v>
      </c>
      <c r="AI65" s="39">
        <v>4.5</v>
      </c>
      <c r="AJ65" s="39">
        <v>4.7</v>
      </c>
      <c r="AK65" s="39">
        <v>4.7</v>
      </c>
      <c r="AL65" s="39">
        <v>4.7</v>
      </c>
      <c r="AM65" s="39">
        <v>4.7</v>
      </c>
      <c r="AN65" s="39">
        <v>4.7</v>
      </c>
      <c r="AO65" s="39">
        <v>4.7</v>
      </c>
      <c r="AP65" s="39">
        <v>4.7</v>
      </c>
      <c r="AQ65" s="39">
        <v>4.7</v>
      </c>
      <c r="AR65" s="39">
        <v>4.7</v>
      </c>
    </row>
    <row r="66" spans="1:44">
      <c r="A66" s="40"/>
      <c r="B66" s="12"/>
      <c r="C66" s="8" t="s">
        <v>170</v>
      </c>
      <c r="D66" s="8"/>
      <c r="E66" s="34" t="s">
        <v>92</v>
      </c>
      <c r="F66" s="39">
        <v>13.36</v>
      </c>
      <c r="G66" s="39">
        <v>14.14</v>
      </c>
      <c r="H66" s="39">
        <v>15.4</v>
      </c>
      <c r="I66" s="39">
        <v>17.88</v>
      </c>
      <c r="J66" s="39">
        <v>19.41</v>
      </c>
      <c r="K66" s="39">
        <v>20.88</v>
      </c>
      <c r="L66" s="39">
        <v>22.35</v>
      </c>
      <c r="M66" s="39">
        <v>22.85</v>
      </c>
      <c r="N66" s="39">
        <v>23.35</v>
      </c>
      <c r="O66" s="39">
        <v>23.64</v>
      </c>
      <c r="P66" s="39">
        <v>23.85</v>
      </c>
      <c r="Q66" s="39">
        <v>24.29</v>
      </c>
      <c r="R66" s="39">
        <v>24.31</v>
      </c>
      <c r="S66" s="39">
        <v>24.91</v>
      </c>
      <c r="T66" s="39">
        <v>25.51</v>
      </c>
      <c r="U66" s="39">
        <v>26.08</v>
      </c>
      <c r="V66" s="39">
        <v>26.78</v>
      </c>
      <c r="W66" s="39">
        <v>27.68</v>
      </c>
      <c r="X66" s="39">
        <v>28.78</v>
      </c>
      <c r="Y66" s="39">
        <v>30.2</v>
      </c>
      <c r="Z66" s="39">
        <v>31.1</v>
      </c>
      <c r="AA66" s="39">
        <v>31.99</v>
      </c>
      <c r="AB66" s="39">
        <v>32.89</v>
      </c>
      <c r="AC66" s="39">
        <v>33.79</v>
      </c>
      <c r="AD66" s="39">
        <v>34.29</v>
      </c>
      <c r="AE66" s="39">
        <v>34.81</v>
      </c>
      <c r="AF66" s="39">
        <v>35.299999999999997</v>
      </c>
      <c r="AG66" s="39">
        <v>35.799999999999997</v>
      </c>
      <c r="AH66" s="39">
        <v>36.380000000000003</v>
      </c>
      <c r="AI66" s="39">
        <v>36.64</v>
      </c>
      <c r="AJ66" s="39">
        <v>36.6</v>
      </c>
      <c r="AK66" s="39">
        <v>36.44</v>
      </c>
      <c r="AL66" s="39">
        <v>36.72</v>
      </c>
      <c r="AM66" s="39">
        <v>36.31</v>
      </c>
      <c r="AN66" s="39">
        <v>36.31</v>
      </c>
      <c r="AO66" s="39">
        <v>36.31</v>
      </c>
      <c r="AP66" s="39">
        <v>36.31</v>
      </c>
      <c r="AQ66" s="39">
        <v>36.31</v>
      </c>
      <c r="AR66" s="39">
        <v>36.31</v>
      </c>
    </row>
    <row r="67" spans="1:44">
      <c r="A67" s="12"/>
      <c r="B67" s="12"/>
      <c r="C67" s="8" t="s">
        <v>171</v>
      </c>
      <c r="D67" s="8"/>
      <c r="E67" s="34" t="s">
        <v>92</v>
      </c>
      <c r="F67" s="39">
        <v>11.93</v>
      </c>
      <c r="G67" s="39">
        <v>13.05</v>
      </c>
      <c r="H67" s="39">
        <v>15.19</v>
      </c>
      <c r="I67" s="39">
        <v>21</v>
      </c>
      <c r="J67" s="39">
        <v>27.18</v>
      </c>
      <c r="K67" s="39">
        <v>34.770000000000003</v>
      </c>
      <c r="L67" s="39">
        <v>40.86</v>
      </c>
      <c r="M67" s="39">
        <v>45.99</v>
      </c>
      <c r="N67" s="39">
        <v>50.06</v>
      </c>
      <c r="O67" s="39">
        <v>52</v>
      </c>
      <c r="P67" s="39">
        <v>53.61</v>
      </c>
      <c r="Q67" s="39">
        <v>55.03</v>
      </c>
      <c r="R67" s="39">
        <v>56.4</v>
      </c>
      <c r="S67" s="39">
        <v>57.71</v>
      </c>
      <c r="T67" s="39">
        <v>58.92</v>
      </c>
      <c r="U67" s="39">
        <v>59.77</v>
      </c>
      <c r="V67" s="39">
        <v>60.77</v>
      </c>
      <c r="W67" s="39">
        <v>61.65</v>
      </c>
      <c r="X67" s="39">
        <v>62.46</v>
      </c>
      <c r="Y67" s="39">
        <v>63.25</v>
      </c>
      <c r="Z67" s="39">
        <v>64.34</v>
      </c>
      <c r="AA67" s="39">
        <v>65.349999999999994</v>
      </c>
      <c r="AB67" s="39">
        <v>67.989999999999995</v>
      </c>
      <c r="AC67" s="39">
        <v>70.599999999999994</v>
      </c>
      <c r="AD67" s="39">
        <v>73.53</v>
      </c>
      <c r="AE67" s="39">
        <v>76.709999999999994</v>
      </c>
      <c r="AF67" s="39">
        <v>79.72</v>
      </c>
      <c r="AG67" s="39">
        <v>82.42</v>
      </c>
      <c r="AH67" s="39">
        <v>84.66</v>
      </c>
      <c r="AI67" s="39">
        <v>85.22</v>
      </c>
      <c r="AJ67" s="39">
        <v>85.38</v>
      </c>
      <c r="AK67" s="39">
        <v>85.51</v>
      </c>
      <c r="AL67" s="39">
        <v>85.96</v>
      </c>
      <c r="AM67" s="39">
        <v>86.32</v>
      </c>
      <c r="AN67" s="39">
        <v>86.4</v>
      </c>
      <c r="AO67" s="39">
        <v>86.59</v>
      </c>
      <c r="AP67" s="39">
        <v>86.87</v>
      </c>
      <c r="AQ67" s="39">
        <v>86.97</v>
      </c>
      <c r="AR67" s="39">
        <v>87.22</v>
      </c>
    </row>
    <row r="68" spans="1:44">
      <c r="A68" s="12"/>
      <c r="B68" s="12"/>
      <c r="C68" s="8" t="s">
        <v>172</v>
      </c>
      <c r="D68" s="8"/>
      <c r="E68" s="34" t="s">
        <v>92</v>
      </c>
      <c r="F68" s="39">
        <v>1.71</v>
      </c>
      <c r="G68" s="39">
        <v>1.72</v>
      </c>
      <c r="H68" s="39">
        <v>1.74</v>
      </c>
      <c r="I68" s="39">
        <v>1.75</v>
      </c>
      <c r="J68" s="39">
        <v>1.77</v>
      </c>
      <c r="K68" s="39">
        <v>1.79</v>
      </c>
      <c r="L68" s="39">
        <v>1.8</v>
      </c>
      <c r="M68" s="39">
        <v>1.82</v>
      </c>
      <c r="N68" s="39">
        <v>1.84</v>
      </c>
      <c r="O68" s="39">
        <v>1.86</v>
      </c>
      <c r="P68" s="39">
        <v>1.87</v>
      </c>
      <c r="Q68" s="39">
        <v>1.87</v>
      </c>
      <c r="R68" s="39">
        <v>1.87</v>
      </c>
      <c r="S68" s="39">
        <v>1.87</v>
      </c>
      <c r="T68" s="39">
        <v>1.87</v>
      </c>
      <c r="U68" s="39">
        <v>1.87</v>
      </c>
      <c r="V68" s="39">
        <v>1.87</v>
      </c>
      <c r="W68" s="39">
        <v>1.87</v>
      </c>
      <c r="X68" s="39">
        <v>1.87</v>
      </c>
      <c r="Y68" s="39">
        <v>1.87</v>
      </c>
      <c r="Z68" s="39">
        <v>1.87</v>
      </c>
      <c r="AA68" s="39">
        <v>1.87</v>
      </c>
      <c r="AB68" s="39">
        <v>1.87</v>
      </c>
      <c r="AC68" s="39">
        <v>1.87</v>
      </c>
      <c r="AD68" s="39">
        <v>1.87</v>
      </c>
      <c r="AE68" s="39">
        <v>1.87</v>
      </c>
      <c r="AF68" s="39">
        <v>1.87</v>
      </c>
      <c r="AG68" s="39">
        <v>1.87</v>
      </c>
      <c r="AH68" s="39">
        <v>1.87</v>
      </c>
      <c r="AI68" s="39">
        <v>1.87</v>
      </c>
      <c r="AJ68" s="39">
        <v>1.87</v>
      </c>
      <c r="AK68" s="39">
        <v>1.87</v>
      </c>
      <c r="AL68" s="39">
        <v>1.87</v>
      </c>
      <c r="AM68" s="39">
        <v>1.87</v>
      </c>
      <c r="AN68" s="39">
        <v>1.87</v>
      </c>
      <c r="AO68" s="39">
        <v>1.87</v>
      </c>
      <c r="AP68" s="39">
        <v>1.87</v>
      </c>
      <c r="AQ68" s="39">
        <v>1.87</v>
      </c>
      <c r="AR68" s="39">
        <v>1.87</v>
      </c>
    </row>
    <row r="69" spans="1:44">
      <c r="A69" s="40"/>
      <c r="B69" s="12"/>
      <c r="C69" s="8" t="s">
        <v>173</v>
      </c>
      <c r="D69" s="8"/>
      <c r="E69" s="34" t="s">
        <v>92</v>
      </c>
      <c r="F69" s="39">
        <v>0</v>
      </c>
      <c r="G69" s="39">
        <v>0</v>
      </c>
      <c r="H69" s="39">
        <v>0</v>
      </c>
      <c r="I69" s="39">
        <v>0</v>
      </c>
      <c r="J69" s="39">
        <v>0</v>
      </c>
      <c r="K69" s="39">
        <v>0</v>
      </c>
      <c r="L69" s="39">
        <v>0</v>
      </c>
      <c r="M69" s="39">
        <v>0</v>
      </c>
      <c r="N69" s="39">
        <v>0.1</v>
      </c>
      <c r="O69" s="39">
        <v>0.68</v>
      </c>
      <c r="P69" s="39">
        <v>1.26</v>
      </c>
      <c r="Q69" s="39">
        <v>1.26</v>
      </c>
      <c r="R69" s="39">
        <v>1.84</v>
      </c>
      <c r="S69" s="39">
        <v>2.42</v>
      </c>
      <c r="T69" s="39">
        <v>2.72</v>
      </c>
      <c r="U69" s="39">
        <v>2.72</v>
      </c>
      <c r="V69" s="39">
        <v>2.72</v>
      </c>
      <c r="W69" s="39">
        <v>2.72</v>
      </c>
      <c r="X69" s="39">
        <v>3.02</v>
      </c>
      <c r="Y69" s="39">
        <v>3.02</v>
      </c>
      <c r="Z69" s="39">
        <v>3.02</v>
      </c>
      <c r="AA69" s="39">
        <v>3.52</v>
      </c>
      <c r="AB69" s="39">
        <v>3.52</v>
      </c>
      <c r="AC69" s="39">
        <v>3.52</v>
      </c>
      <c r="AD69" s="39">
        <v>4.0199999999999996</v>
      </c>
      <c r="AE69" s="39">
        <v>4.0199999999999996</v>
      </c>
      <c r="AF69" s="39">
        <v>4.5199999999999996</v>
      </c>
      <c r="AG69" s="39">
        <v>4.5199999999999996</v>
      </c>
      <c r="AH69" s="39">
        <v>4.5199999999999996</v>
      </c>
      <c r="AI69" s="39">
        <v>4.5199999999999996</v>
      </c>
      <c r="AJ69" s="39">
        <v>5</v>
      </c>
      <c r="AK69" s="39">
        <v>5</v>
      </c>
      <c r="AL69" s="39">
        <v>5</v>
      </c>
      <c r="AM69" s="39">
        <v>5</v>
      </c>
      <c r="AN69" s="39">
        <v>5</v>
      </c>
      <c r="AO69" s="39">
        <v>5</v>
      </c>
      <c r="AP69" s="39">
        <v>5</v>
      </c>
      <c r="AQ69" s="39">
        <v>5</v>
      </c>
      <c r="AR69" s="39">
        <v>5</v>
      </c>
    </row>
    <row r="70" spans="1:44">
      <c r="A70" s="40"/>
      <c r="B70" s="12"/>
      <c r="C70" s="8" t="s">
        <v>174</v>
      </c>
      <c r="D70" s="8"/>
      <c r="E70" s="34" t="s">
        <v>92</v>
      </c>
      <c r="F70" s="39">
        <v>6.53</v>
      </c>
      <c r="G70" s="39">
        <v>6.71</v>
      </c>
      <c r="H70" s="39">
        <v>6.81</v>
      </c>
      <c r="I70" s="39">
        <v>6.84</v>
      </c>
      <c r="J70" s="39">
        <v>6.84</v>
      </c>
      <c r="K70" s="39">
        <v>6.3</v>
      </c>
      <c r="L70" s="39">
        <v>5.01</v>
      </c>
      <c r="M70" s="39">
        <v>4.96</v>
      </c>
      <c r="N70" s="39">
        <v>4.95</v>
      </c>
      <c r="O70" s="39">
        <v>4.95</v>
      </c>
      <c r="P70" s="39">
        <v>4.88</v>
      </c>
      <c r="Q70" s="39">
        <v>4.88</v>
      </c>
      <c r="R70" s="39">
        <v>4.88</v>
      </c>
      <c r="S70" s="39">
        <v>4.58</v>
      </c>
      <c r="T70" s="39">
        <v>3.27</v>
      </c>
      <c r="U70" s="39">
        <v>3.27</v>
      </c>
      <c r="V70" s="39">
        <v>3.27</v>
      </c>
      <c r="W70" s="39">
        <v>3.27</v>
      </c>
      <c r="X70" s="39">
        <v>3.27</v>
      </c>
      <c r="Y70" s="39">
        <v>3.27</v>
      </c>
      <c r="Z70" s="39">
        <v>3.27</v>
      </c>
      <c r="AA70" s="39">
        <v>3.27</v>
      </c>
      <c r="AB70" s="39">
        <v>3.27</v>
      </c>
      <c r="AC70" s="39">
        <v>3.27</v>
      </c>
      <c r="AD70" s="39">
        <v>3.27</v>
      </c>
      <c r="AE70" s="39">
        <v>3.27</v>
      </c>
      <c r="AF70" s="39">
        <v>3.27</v>
      </c>
      <c r="AG70" s="39">
        <v>3.27</v>
      </c>
      <c r="AH70" s="39">
        <v>3.27</v>
      </c>
      <c r="AI70" s="39">
        <v>3.27</v>
      </c>
      <c r="AJ70" s="39">
        <v>3.27</v>
      </c>
      <c r="AK70" s="39">
        <v>3.27</v>
      </c>
      <c r="AL70" s="39">
        <v>3.27</v>
      </c>
      <c r="AM70" s="39">
        <v>3.27</v>
      </c>
      <c r="AN70" s="39">
        <v>3.27</v>
      </c>
      <c r="AO70" s="39">
        <v>3.27</v>
      </c>
      <c r="AP70" s="39">
        <v>3.27</v>
      </c>
      <c r="AQ70" s="39">
        <v>3.27</v>
      </c>
      <c r="AR70" s="39">
        <v>3.27</v>
      </c>
    </row>
    <row r="71" spans="1:44">
      <c r="A71" s="40"/>
      <c r="B71" s="12"/>
      <c r="C71" s="8" t="s">
        <v>163</v>
      </c>
      <c r="D71" s="8"/>
      <c r="E71" s="34" t="s">
        <v>92</v>
      </c>
      <c r="F71" s="39">
        <v>13.6</v>
      </c>
      <c r="G71" s="39">
        <v>13.98</v>
      </c>
      <c r="H71" s="39">
        <v>18.02</v>
      </c>
      <c r="I71" s="39">
        <v>22.02</v>
      </c>
      <c r="J71" s="39">
        <v>27.02</v>
      </c>
      <c r="K71" s="39">
        <v>31.02</v>
      </c>
      <c r="L71" s="39">
        <v>35.020000000000003</v>
      </c>
      <c r="M71" s="39">
        <v>39.020000000000003</v>
      </c>
      <c r="N71" s="39">
        <v>45.02</v>
      </c>
      <c r="O71" s="39">
        <v>50.02</v>
      </c>
      <c r="P71" s="39">
        <v>57.02</v>
      </c>
      <c r="Q71" s="39">
        <v>62.02</v>
      </c>
      <c r="R71" s="39">
        <v>66.02</v>
      </c>
      <c r="S71" s="39">
        <v>70.02</v>
      </c>
      <c r="T71" s="39">
        <v>71.069999999999993</v>
      </c>
      <c r="U71" s="39">
        <v>72.17</v>
      </c>
      <c r="V71" s="39">
        <v>74.010000000000005</v>
      </c>
      <c r="W71" s="39">
        <v>76.06</v>
      </c>
      <c r="X71" s="39">
        <v>78.11</v>
      </c>
      <c r="Y71" s="39">
        <v>80.16</v>
      </c>
      <c r="Z71" s="39">
        <v>82.21</v>
      </c>
      <c r="AA71" s="39">
        <v>84.65</v>
      </c>
      <c r="AB71" s="39">
        <v>86.59</v>
      </c>
      <c r="AC71" s="39">
        <v>89.29</v>
      </c>
      <c r="AD71" s="39">
        <v>92</v>
      </c>
      <c r="AE71" s="39">
        <v>93.39</v>
      </c>
      <c r="AF71" s="39">
        <v>94.78</v>
      </c>
      <c r="AG71" s="39">
        <v>95.43</v>
      </c>
      <c r="AH71" s="39">
        <v>96.08</v>
      </c>
      <c r="AI71" s="39">
        <v>96.33</v>
      </c>
      <c r="AJ71" s="39">
        <v>96.58</v>
      </c>
      <c r="AK71" s="39">
        <v>96.83</v>
      </c>
      <c r="AL71" s="39">
        <v>97.07</v>
      </c>
      <c r="AM71" s="39">
        <v>97.27</v>
      </c>
      <c r="AN71" s="39">
        <v>97.46</v>
      </c>
      <c r="AO71" s="39">
        <v>97.65</v>
      </c>
      <c r="AP71" s="39">
        <v>97.84</v>
      </c>
      <c r="AQ71" s="39">
        <v>98.03</v>
      </c>
      <c r="AR71" s="39">
        <v>98.23</v>
      </c>
    </row>
    <row r="72" spans="1:44">
      <c r="A72" s="40"/>
      <c r="B72" s="12"/>
      <c r="C72" s="8" t="s">
        <v>175</v>
      </c>
      <c r="D72" s="8"/>
      <c r="E72" s="34" t="s">
        <v>92</v>
      </c>
      <c r="F72" s="39">
        <v>2.63</v>
      </c>
      <c r="G72" s="39">
        <v>2.63</v>
      </c>
      <c r="H72" s="39">
        <v>2.63</v>
      </c>
      <c r="I72" s="39">
        <v>2.72</v>
      </c>
      <c r="J72" s="39">
        <v>2.72</v>
      </c>
      <c r="K72" s="39">
        <v>2.72</v>
      </c>
      <c r="L72" s="39">
        <v>2.72</v>
      </c>
      <c r="M72" s="39">
        <v>2.72</v>
      </c>
      <c r="N72" s="39">
        <v>2.72</v>
      </c>
      <c r="O72" s="39">
        <v>2.72</v>
      </c>
      <c r="P72" s="39">
        <v>2.72</v>
      </c>
      <c r="Q72" s="39">
        <v>2.72</v>
      </c>
      <c r="R72" s="39">
        <v>2.72</v>
      </c>
      <c r="S72" s="39">
        <v>2.72</v>
      </c>
      <c r="T72" s="39">
        <v>2.72</v>
      </c>
      <c r="U72" s="39">
        <v>2.72</v>
      </c>
      <c r="V72" s="39">
        <v>2.72</v>
      </c>
      <c r="W72" s="39">
        <v>2.72</v>
      </c>
      <c r="X72" s="39">
        <v>2.72</v>
      </c>
      <c r="Y72" s="39">
        <v>2.57</v>
      </c>
      <c r="Z72" s="39">
        <v>2.4300000000000002</v>
      </c>
      <c r="AA72" s="39">
        <v>2.29</v>
      </c>
      <c r="AB72" s="39">
        <v>2.14</v>
      </c>
      <c r="AC72" s="39">
        <v>2</v>
      </c>
      <c r="AD72" s="39">
        <v>1.8</v>
      </c>
      <c r="AE72" s="39">
        <v>1.6</v>
      </c>
      <c r="AF72" s="39">
        <v>1.4</v>
      </c>
      <c r="AG72" s="39">
        <v>1.2</v>
      </c>
      <c r="AH72" s="39">
        <v>1</v>
      </c>
      <c r="AI72" s="39">
        <v>0.82</v>
      </c>
      <c r="AJ72" s="39">
        <v>0.64</v>
      </c>
      <c r="AK72" s="39">
        <v>0.46</v>
      </c>
      <c r="AL72" s="39">
        <v>0.28000000000000003</v>
      </c>
      <c r="AM72" s="39">
        <v>0.1</v>
      </c>
      <c r="AN72" s="39">
        <v>0</v>
      </c>
      <c r="AO72" s="39">
        <v>0</v>
      </c>
      <c r="AP72" s="39">
        <v>0</v>
      </c>
      <c r="AQ72" s="39">
        <v>0</v>
      </c>
      <c r="AR72" s="39">
        <v>0</v>
      </c>
    </row>
    <row r="73" spans="1:44">
      <c r="A73" s="40"/>
      <c r="B73" s="12"/>
      <c r="C73" s="8" t="s">
        <v>176</v>
      </c>
      <c r="D73" s="8"/>
      <c r="E73" s="34" t="s">
        <v>92</v>
      </c>
      <c r="F73" s="39">
        <v>0</v>
      </c>
      <c r="G73" s="39">
        <v>0</v>
      </c>
      <c r="H73" s="39">
        <v>0</v>
      </c>
      <c r="I73" s="39">
        <v>0.2</v>
      </c>
      <c r="J73" s="39">
        <v>0.4</v>
      </c>
      <c r="K73" s="39">
        <v>0.4</v>
      </c>
      <c r="L73" s="39">
        <v>0.8</v>
      </c>
      <c r="M73" s="39">
        <v>0.8</v>
      </c>
      <c r="N73" s="39">
        <v>1.2</v>
      </c>
      <c r="O73" s="39">
        <v>1.2</v>
      </c>
      <c r="P73" s="39">
        <v>1.6</v>
      </c>
      <c r="Q73" s="39">
        <v>1.6</v>
      </c>
      <c r="R73" s="39">
        <v>2</v>
      </c>
      <c r="S73" s="39">
        <v>3</v>
      </c>
      <c r="T73" s="39">
        <v>3.6</v>
      </c>
      <c r="U73" s="39">
        <v>4.2</v>
      </c>
      <c r="V73" s="39">
        <v>4.4000000000000004</v>
      </c>
      <c r="W73" s="39">
        <v>5</v>
      </c>
      <c r="X73" s="39">
        <v>5.6</v>
      </c>
      <c r="Y73" s="39">
        <v>5.8</v>
      </c>
      <c r="Z73" s="39">
        <v>6.4</v>
      </c>
      <c r="AA73" s="39">
        <v>7.1</v>
      </c>
      <c r="AB73" s="39">
        <v>7.9</v>
      </c>
      <c r="AC73" s="39">
        <v>8.6999999999999993</v>
      </c>
      <c r="AD73" s="39">
        <v>9.6999999999999993</v>
      </c>
      <c r="AE73" s="39">
        <v>10.4</v>
      </c>
      <c r="AF73" s="39">
        <v>11.4</v>
      </c>
      <c r="AG73" s="39">
        <v>12.1</v>
      </c>
      <c r="AH73" s="39">
        <v>12.8</v>
      </c>
      <c r="AI73" s="39">
        <v>12.8</v>
      </c>
      <c r="AJ73" s="39">
        <v>13.4</v>
      </c>
      <c r="AK73" s="39">
        <v>14</v>
      </c>
      <c r="AL73" s="39">
        <v>14.3</v>
      </c>
      <c r="AM73" s="39">
        <v>15.2</v>
      </c>
      <c r="AN73" s="39">
        <v>15.8</v>
      </c>
      <c r="AO73" s="39">
        <v>16.399999999999999</v>
      </c>
      <c r="AP73" s="39">
        <v>17</v>
      </c>
      <c r="AQ73" s="39">
        <v>17.3</v>
      </c>
      <c r="AR73" s="39">
        <v>17.899999999999999</v>
      </c>
    </row>
    <row r="74" spans="1:44">
      <c r="A74" s="40"/>
      <c r="B74" s="12"/>
      <c r="C74" s="8" t="s">
        <v>177</v>
      </c>
      <c r="D74" s="8"/>
      <c r="E74" s="34" t="s">
        <v>92</v>
      </c>
      <c r="F74" s="39">
        <v>0</v>
      </c>
      <c r="G74" s="39">
        <v>0</v>
      </c>
      <c r="H74" s="39">
        <v>0</v>
      </c>
      <c r="I74" s="39">
        <v>0.74</v>
      </c>
      <c r="J74" s="39">
        <v>2.16</v>
      </c>
      <c r="K74" s="39">
        <v>3.46</v>
      </c>
      <c r="L74" s="39">
        <v>5.45</v>
      </c>
      <c r="M74" s="39">
        <v>5.45</v>
      </c>
      <c r="N74" s="39">
        <v>6.9</v>
      </c>
      <c r="O74" s="39">
        <v>7.4</v>
      </c>
      <c r="P74" s="39">
        <v>7.9</v>
      </c>
      <c r="Q74" s="39">
        <v>8.1999999999999993</v>
      </c>
      <c r="R74" s="39">
        <v>8.6999999999999993</v>
      </c>
      <c r="S74" s="39">
        <v>8.8000000000000007</v>
      </c>
      <c r="T74" s="39">
        <v>9.6</v>
      </c>
      <c r="U74" s="39">
        <v>9.8000000000000007</v>
      </c>
      <c r="V74" s="39">
        <v>10.1</v>
      </c>
      <c r="W74" s="39">
        <v>10.3</v>
      </c>
      <c r="X74" s="39">
        <v>10.5</v>
      </c>
      <c r="Y74" s="39">
        <v>10.9</v>
      </c>
      <c r="Z74" s="39">
        <v>11.3</v>
      </c>
      <c r="AA74" s="39">
        <v>11.7</v>
      </c>
      <c r="AB74" s="39">
        <v>12.19</v>
      </c>
      <c r="AC74" s="39">
        <v>12.47</v>
      </c>
      <c r="AD74" s="39">
        <v>13.2</v>
      </c>
      <c r="AE74" s="39">
        <v>14.19</v>
      </c>
      <c r="AF74" s="39">
        <v>15.01</v>
      </c>
      <c r="AG74" s="39">
        <v>15.92</v>
      </c>
      <c r="AH74" s="39">
        <v>17</v>
      </c>
      <c r="AI74" s="39">
        <v>17.600000000000001</v>
      </c>
      <c r="AJ74" s="39">
        <v>18.2</v>
      </c>
      <c r="AK74" s="39">
        <v>18.7</v>
      </c>
      <c r="AL74" s="39">
        <v>19.100000000000001</v>
      </c>
      <c r="AM74" s="39">
        <v>19.399999999999999</v>
      </c>
      <c r="AN74" s="39">
        <v>19.7</v>
      </c>
      <c r="AO74" s="39">
        <v>20</v>
      </c>
      <c r="AP74" s="39">
        <v>20</v>
      </c>
      <c r="AQ74" s="39">
        <v>20</v>
      </c>
      <c r="AR74" s="39">
        <v>20</v>
      </c>
    </row>
    <row r="75" spans="1:44">
      <c r="A75" s="40"/>
      <c r="B75" s="12"/>
      <c r="C75" s="8" t="s">
        <v>178</v>
      </c>
      <c r="D75" s="8"/>
      <c r="E75" s="34" t="s">
        <v>92</v>
      </c>
      <c r="F75" s="39">
        <v>29.87</v>
      </c>
      <c r="G75" s="39">
        <v>29.15</v>
      </c>
      <c r="H75" s="39">
        <v>28.05</v>
      </c>
      <c r="I75" s="39">
        <v>27.13</v>
      </c>
      <c r="J75" s="39">
        <v>23.35</v>
      </c>
      <c r="K75" s="39">
        <v>23.26</v>
      </c>
      <c r="L75" s="39">
        <v>20.48</v>
      </c>
      <c r="M75" s="39">
        <v>18.82</v>
      </c>
      <c r="N75" s="39">
        <v>16.170000000000002</v>
      </c>
      <c r="O75" s="39">
        <v>13.82</v>
      </c>
      <c r="P75" s="39">
        <v>13.82</v>
      </c>
      <c r="Q75" s="39">
        <v>13.82</v>
      </c>
      <c r="R75" s="39">
        <v>12.4</v>
      </c>
      <c r="S75" s="39">
        <v>11.7</v>
      </c>
      <c r="T75" s="39">
        <v>11.7</v>
      </c>
      <c r="U75" s="39">
        <v>11.7</v>
      </c>
      <c r="V75" s="39">
        <v>11.7</v>
      </c>
      <c r="W75" s="39">
        <v>10.86</v>
      </c>
      <c r="X75" s="39">
        <v>8.24</v>
      </c>
      <c r="Y75" s="39">
        <v>6.92</v>
      </c>
      <c r="Z75" s="39">
        <v>3.34</v>
      </c>
      <c r="AA75" s="39">
        <v>3.34</v>
      </c>
      <c r="AB75" s="39">
        <v>3.34</v>
      </c>
      <c r="AC75" s="39">
        <v>3.34</v>
      </c>
      <c r="AD75" s="39">
        <v>2.16</v>
      </c>
      <c r="AE75" s="39">
        <v>2.16</v>
      </c>
      <c r="AF75" s="39">
        <v>1.25</v>
      </c>
      <c r="AG75" s="39">
        <v>1.25</v>
      </c>
      <c r="AH75" s="39">
        <v>0.88</v>
      </c>
      <c r="AI75" s="39">
        <v>0.88</v>
      </c>
      <c r="AJ75" s="39">
        <v>0.88</v>
      </c>
      <c r="AK75" s="39">
        <v>0.88</v>
      </c>
      <c r="AL75" s="39">
        <v>0.04</v>
      </c>
      <c r="AM75" s="39">
        <v>0.04</v>
      </c>
      <c r="AN75" s="39">
        <v>0.04</v>
      </c>
      <c r="AO75" s="39">
        <v>0.04</v>
      </c>
      <c r="AP75" s="39">
        <v>0.04</v>
      </c>
      <c r="AQ75" s="39">
        <v>0.04</v>
      </c>
      <c r="AR75" s="39">
        <v>0.04</v>
      </c>
    </row>
    <row r="76" spans="1:44">
      <c r="A76" s="40"/>
      <c r="B76" s="12"/>
      <c r="C76" s="8" t="s">
        <v>179</v>
      </c>
      <c r="D76" s="8"/>
      <c r="E76" s="34" t="s">
        <v>92</v>
      </c>
      <c r="F76" s="39">
        <v>4.26</v>
      </c>
      <c r="G76" s="39">
        <v>1.54</v>
      </c>
      <c r="H76" s="39">
        <v>1.54</v>
      </c>
      <c r="I76" s="39">
        <v>0</v>
      </c>
      <c r="J76" s="39">
        <v>0</v>
      </c>
      <c r="K76" s="39">
        <v>0</v>
      </c>
      <c r="L76" s="39">
        <v>0</v>
      </c>
      <c r="M76" s="39">
        <v>0</v>
      </c>
      <c r="N76" s="39">
        <v>0</v>
      </c>
      <c r="O76" s="39">
        <v>0</v>
      </c>
      <c r="P76" s="39">
        <v>0</v>
      </c>
      <c r="Q76" s="39">
        <v>0</v>
      </c>
      <c r="R76" s="39">
        <v>0</v>
      </c>
      <c r="S76" s="39">
        <v>0</v>
      </c>
      <c r="T76" s="39">
        <v>0</v>
      </c>
      <c r="U76" s="39">
        <v>0</v>
      </c>
      <c r="V76" s="39">
        <v>0</v>
      </c>
      <c r="W76" s="39">
        <v>0</v>
      </c>
      <c r="X76" s="39">
        <v>0</v>
      </c>
      <c r="Y76" s="39">
        <v>0</v>
      </c>
      <c r="Z76" s="39">
        <v>0</v>
      </c>
      <c r="AA76" s="39">
        <v>0</v>
      </c>
      <c r="AB76" s="39">
        <v>0</v>
      </c>
      <c r="AC76" s="39">
        <v>0</v>
      </c>
      <c r="AD76" s="39">
        <v>0</v>
      </c>
      <c r="AE76" s="39">
        <v>0</v>
      </c>
      <c r="AF76" s="39">
        <v>0</v>
      </c>
      <c r="AG76" s="39">
        <v>0</v>
      </c>
      <c r="AH76" s="39">
        <v>0</v>
      </c>
      <c r="AI76" s="39">
        <v>0</v>
      </c>
      <c r="AJ76" s="39">
        <v>0</v>
      </c>
      <c r="AK76" s="39">
        <v>0</v>
      </c>
      <c r="AL76" s="39">
        <v>0</v>
      </c>
      <c r="AM76" s="39">
        <v>0</v>
      </c>
      <c r="AN76" s="39">
        <v>0</v>
      </c>
      <c r="AO76" s="39">
        <v>0</v>
      </c>
      <c r="AP76" s="39">
        <v>0</v>
      </c>
      <c r="AQ76" s="39">
        <v>0</v>
      </c>
      <c r="AR76" s="39">
        <v>0</v>
      </c>
    </row>
    <row r="77" spans="1:44">
      <c r="A77" s="40"/>
      <c r="B77" s="12"/>
      <c r="C77" s="8" t="s">
        <v>180</v>
      </c>
      <c r="D77" s="8"/>
      <c r="E77" s="34" t="s">
        <v>92</v>
      </c>
      <c r="F77" s="39">
        <v>7.15</v>
      </c>
      <c r="G77" s="39">
        <v>6.09</v>
      </c>
      <c r="H77" s="39">
        <v>4.88</v>
      </c>
      <c r="I77" s="39">
        <v>3.67</v>
      </c>
      <c r="J77" s="39">
        <v>3.67</v>
      </c>
      <c r="K77" s="39">
        <v>2.4500000000000002</v>
      </c>
      <c r="L77" s="39">
        <v>2.9</v>
      </c>
      <c r="M77" s="39">
        <v>4.57</v>
      </c>
      <c r="N77" s="39">
        <v>4.57</v>
      </c>
      <c r="O77" s="39">
        <v>4.57</v>
      </c>
      <c r="P77" s="39">
        <v>4.57</v>
      </c>
      <c r="Q77" s="39">
        <v>4.57</v>
      </c>
      <c r="R77" s="39">
        <v>6.24</v>
      </c>
      <c r="S77" s="39">
        <v>7.91</v>
      </c>
      <c r="T77" s="39">
        <v>7.91</v>
      </c>
      <c r="U77" s="39">
        <v>7.91</v>
      </c>
      <c r="V77" s="39">
        <v>7.91</v>
      </c>
      <c r="W77" s="39">
        <v>7.91</v>
      </c>
      <c r="X77" s="39">
        <v>7.91</v>
      </c>
      <c r="Y77" s="39">
        <v>7.91</v>
      </c>
      <c r="Z77" s="39">
        <v>7.91</v>
      </c>
      <c r="AA77" s="39">
        <v>7.91</v>
      </c>
      <c r="AB77" s="39">
        <v>7.91</v>
      </c>
      <c r="AC77" s="39">
        <v>7.91</v>
      </c>
      <c r="AD77" s="39">
        <v>7.91</v>
      </c>
      <c r="AE77" s="39">
        <v>7.91</v>
      </c>
      <c r="AF77" s="39">
        <v>7.91</v>
      </c>
      <c r="AG77" s="39">
        <v>7.91</v>
      </c>
      <c r="AH77" s="39">
        <v>7.91</v>
      </c>
      <c r="AI77" s="39">
        <v>7.91</v>
      </c>
      <c r="AJ77" s="39">
        <v>7.91</v>
      </c>
      <c r="AK77" s="39">
        <v>7.91</v>
      </c>
      <c r="AL77" s="39">
        <v>7.91</v>
      </c>
      <c r="AM77" s="39">
        <v>6.68</v>
      </c>
      <c r="AN77" s="39">
        <v>6.68</v>
      </c>
      <c r="AO77" s="39">
        <v>6.68</v>
      </c>
      <c r="AP77" s="39">
        <v>6.68</v>
      </c>
      <c r="AQ77" s="39">
        <v>6.68</v>
      </c>
      <c r="AR77" s="39">
        <v>6.68</v>
      </c>
    </row>
    <row r="78" spans="1:44">
      <c r="A78" s="12"/>
      <c r="B78" s="37" t="s">
        <v>181</v>
      </c>
      <c r="AH78" s="50"/>
      <c r="AL78" s="50"/>
    </row>
    <row r="79" spans="1:44">
      <c r="A79" s="12"/>
      <c r="C79" s="8"/>
      <c r="D79" s="8"/>
      <c r="E79" s="8"/>
      <c r="F79" s="43"/>
      <c r="G79" s="43"/>
      <c r="H79" s="43"/>
      <c r="I79" s="43"/>
      <c r="J79" s="43"/>
      <c r="K79" s="43"/>
      <c r="L79" s="43"/>
      <c r="M79" s="43"/>
      <c r="N79" s="43"/>
      <c r="O79" s="43"/>
      <c r="P79" s="43"/>
      <c r="Q79" s="43"/>
      <c r="R79" s="43"/>
      <c r="S79" s="43"/>
      <c r="T79" s="43"/>
      <c r="U79" s="43"/>
      <c r="V79" s="43"/>
      <c r="W79" s="43"/>
      <c r="X79" s="43"/>
      <c r="Y79" s="43"/>
      <c r="Z79" s="43"/>
      <c r="AA79" s="43"/>
      <c r="AB79" s="43"/>
      <c r="AC79" s="43"/>
      <c r="AD79" s="43"/>
      <c r="AE79" s="43"/>
      <c r="AF79" s="43"/>
      <c r="AG79" s="43"/>
      <c r="AH79" s="43"/>
      <c r="AI79" s="43"/>
      <c r="AJ79" s="43"/>
      <c r="AK79" s="43"/>
      <c r="AL79" s="43"/>
      <c r="AM79" s="43"/>
      <c r="AN79" s="43"/>
      <c r="AO79" s="43"/>
      <c r="AP79" s="43"/>
      <c r="AQ79" s="43"/>
      <c r="AR79" s="43"/>
    </row>
    <row r="80" spans="1:44">
      <c r="A80" s="32"/>
      <c r="B80" s="32"/>
      <c r="C80" s="32" t="s">
        <v>164</v>
      </c>
      <c r="D80" s="32"/>
      <c r="E80" s="32" t="s">
        <v>51</v>
      </c>
      <c r="F80" s="33">
        <v>2022</v>
      </c>
      <c r="G80" s="33">
        <v>2023</v>
      </c>
      <c r="H80" s="33">
        <v>2024</v>
      </c>
      <c r="I80" s="33">
        <v>2025</v>
      </c>
      <c r="J80" s="33">
        <v>2026</v>
      </c>
      <c r="K80" s="33">
        <v>2027</v>
      </c>
      <c r="L80" s="33">
        <v>2028</v>
      </c>
      <c r="M80" s="33">
        <v>2029</v>
      </c>
      <c r="N80" s="33">
        <v>2030</v>
      </c>
      <c r="O80" s="33">
        <v>2031</v>
      </c>
      <c r="P80" s="33">
        <v>2032</v>
      </c>
      <c r="Q80" s="33">
        <v>2033</v>
      </c>
      <c r="R80" s="33">
        <v>2034</v>
      </c>
      <c r="S80" s="33">
        <v>2035</v>
      </c>
      <c r="T80" s="33">
        <v>2036</v>
      </c>
      <c r="U80" s="33">
        <v>2037</v>
      </c>
      <c r="V80" s="33">
        <v>2038</v>
      </c>
      <c r="W80" s="33">
        <v>2039</v>
      </c>
      <c r="X80" s="33">
        <v>2040</v>
      </c>
      <c r="Y80" s="33">
        <v>2041</v>
      </c>
      <c r="Z80" s="33">
        <v>2042</v>
      </c>
      <c r="AA80" s="33">
        <v>2043</v>
      </c>
      <c r="AB80" s="33">
        <v>2044</v>
      </c>
      <c r="AC80" s="33">
        <v>2045</v>
      </c>
      <c r="AD80" s="33">
        <v>2046</v>
      </c>
      <c r="AE80" s="33">
        <v>2047</v>
      </c>
      <c r="AF80" s="33">
        <v>2048</v>
      </c>
      <c r="AG80" s="33">
        <v>2049</v>
      </c>
      <c r="AH80" s="33">
        <v>2050</v>
      </c>
      <c r="AI80" s="33">
        <v>2051</v>
      </c>
      <c r="AJ80" s="33">
        <v>2052</v>
      </c>
      <c r="AK80" s="33">
        <v>2053</v>
      </c>
      <c r="AL80" s="33">
        <v>2054</v>
      </c>
      <c r="AM80" s="33">
        <v>2055</v>
      </c>
      <c r="AN80" s="33">
        <v>2056</v>
      </c>
      <c r="AO80" s="33">
        <v>2057</v>
      </c>
      <c r="AP80" s="33">
        <v>2058</v>
      </c>
      <c r="AQ80" s="33">
        <v>2059</v>
      </c>
      <c r="AR80" s="33">
        <v>2060</v>
      </c>
    </row>
    <row r="81" spans="1:44">
      <c r="A81" s="12"/>
      <c r="B81" s="12" t="s">
        <v>182</v>
      </c>
      <c r="C81" s="8" t="s" cm="1">
        <v>166</v>
      </c>
      <c r="D81" s="8"/>
      <c r="E81" s="34" t="s">
        <v>92</v>
      </c>
      <c r="F81" s="39" t="s">
        <v>159</v>
      </c>
      <c r="G81" s="39">
        <v>1.9000000000000004</v>
      </c>
      <c r="H81" s="39">
        <v>2.7999999999999989</v>
      </c>
      <c r="I81" s="39">
        <v>2.8000000000000007</v>
      </c>
      <c r="J81" s="39">
        <v>0</v>
      </c>
      <c r="K81" s="39">
        <v>0</v>
      </c>
      <c r="L81" s="39">
        <v>0</v>
      </c>
      <c r="M81" s="39">
        <v>0</v>
      </c>
      <c r="N81" s="39">
        <v>1.9999999999999982</v>
      </c>
      <c r="O81" s="39">
        <v>0</v>
      </c>
      <c r="P81" s="39">
        <v>0</v>
      </c>
      <c r="Q81" s="39">
        <v>0</v>
      </c>
      <c r="R81" s="39">
        <v>0</v>
      </c>
      <c r="S81" s="39">
        <v>0</v>
      </c>
      <c r="T81" s="39">
        <v>0</v>
      </c>
      <c r="U81" s="39">
        <v>0</v>
      </c>
      <c r="V81" s="39">
        <v>0</v>
      </c>
      <c r="W81" s="39">
        <v>0</v>
      </c>
      <c r="X81" s="39">
        <v>0</v>
      </c>
      <c r="Y81" s="39">
        <v>0</v>
      </c>
      <c r="Z81" s="39">
        <v>0</v>
      </c>
      <c r="AA81" s="39">
        <v>0</v>
      </c>
      <c r="AB81" s="39">
        <v>0</v>
      </c>
      <c r="AC81" s="39">
        <v>0</v>
      </c>
      <c r="AD81" s="39">
        <v>0</v>
      </c>
      <c r="AE81" s="39">
        <v>0</v>
      </c>
      <c r="AF81" s="39">
        <v>0</v>
      </c>
      <c r="AG81" s="39">
        <v>0</v>
      </c>
      <c r="AH81" s="39">
        <v>0</v>
      </c>
      <c r="AI81" s="39">
        <v>0</v>
      </c>
      <c r="AJ81" s="39">
        <v>0</v>
      </c>
      <c r="AK81" s="39">
        <v>0</v>
      </c>
      <c r="AL81" s="39">
        <v>0</v>
      </c>
      <c r="AM81" s="39">
        <v>0</v>
      </c>
      <c r="AN81" s="39">
        <v>0</v>
      </c>
      <c r="AO81" s="39">
        <v>0</v>
      </c>
      <c r="AP81" s="39">
        <v>0</v>
      </c>
      <c r="AQ81" s="39">
        <v>0</v>
      </c>
      <c r="AR81" s="39">
        <v>0</v>
      </c>
    </row>
    <row r="82" spans="1:44" s="35" customFormat="1">
      <c r="A82" s="12"/>
      <c r="B82" s="12"/>
      <c r="C82" s="8" t="s">
        <v>167</v>
      </c>
      <c r="D82" s="8"/>
      <c r="E82" s="34" t="s">
        <v>92</v>
      </c>
      <c r="F82" s="39" t="s">
        <v>159</v>
      </c>
      <c r="G82" s="39">
        <v>0.3</v>
      </c>
      <c r="H82" s="39">
        <v>0.43</v>
      </c>
      <c r="I82" s="39">
        <v>0.42</v>
      </c>
      <c r="J82" s="39">
        <v>0.42</v>
      </c>
      <c r="K82" s="39">
        <v>0.42</v>
      </c>
      <c r="L82" s="39">
        <v>0.42</v>
      </c>
      <c r="M82" s="39">
        <v>0.42</v>
      </c>
      <c r="N82" s="39">
        <v>0.42</v>
      </c>
      <c r="O82" s="39">
        <v>0.4</v>
      </c>
      <c r="P82" s="39">
        <v>0.36</v>
      </c>
      <c r="Q82" s="39">
        <v>0.36</v>
      </c>
      <c r="R82" s="39">
        <v>0.36</v>
      </c>
      <c r="S82" s="39">
        <v>0.32</v>
      </c>
      <c r="T82" s="39">
        <v>0.3</v>
      </c>
      <c r="U82" s="39">
        <v>0.25</v>
      </c>
      <c r="V82" s="39">
        <v>0.28000000000000003</v>
      </c>
      <c r="W82" s="39">
        <v>0.15</v>
      </c>
      <c r="X82" s="39">
        <v>0.15</v>
      </c>
      <c r="Y82" s="39">
        <v>0.14000000000000001</v>
      </c>
      <c r="Z82" s="39">
        <v>0.14000000000000001</v>
      </c>
      <c r="AA82" s="39">
        <v>0.16</v>
      </c>
      <c r="AB82" s="39">
        <v>0.17</v>
      </c>
      <c r="AC82" s="39">
        <v>0.17</v>
      </c>
      <c r="AD82" s="39">
        <v>0.17</v>
      </c>
      <c r="AE82" s="39">
        <v>0.18</v>
      </c>
      <c r="AF82" s="39">
        <v>0.19</v>
      </c>
      <c r="AG82" s="39">
        <v>0.19</v>
      </c>
      <c r="AH82" s="39">
        <v>0.11</v>
      </c>
      <c r="AI82" s="39">
        <v>0.16</v>
      </c>
      <c r="AJ82" s="39">
        <v>0.16</v>
      </c>
      <c r="AK82" s="39">
        <v>0.16</v>
      </c>
      <c r="AL82" s="39">
        <v>0.16</v>
      </c>
      <c r="AM82" s="39">
        <v>0.16</v>
      </c>
      <c r="AN82" s="39">
        <v>0.16</v>
      </c>
      <c r="AO82" s="39">
        <v>0.16</v>
      </c>
      <c r="AP82" s="39">
        <v>0.16</v>
      </c>
      <c r="AQ82" s="39">
        <v>0.16</v>
      </c>
      <c r="AR82" s="39">
        <v>0.16</v>
      </c>
    </row>
    <row r="83" spans="1:44">
      <c r="A83" s="12"/>
      <c r="B83" s="12"/>
      <c r="C83" s="8" t="s">
        <v>158</v>
      </c>
      <c r="D83" s="8"/>
      <c r="E83" s="34" t="s">
        <v>92</v>
      </c>
      <c r="F83" s="39" t="s">
        <v>159</v>
      </c>
      <c r="G83" s="39">
        <v>0.48</v>
      </c>
      <c r="H83" s="39">
        <v>0.56999999999999995</v>
      </c>
      <c r="I83" s="39">
        <v>2.98</v>
      </c>
      <c r="J83" s="39">
        <v>0.57999999999999996</v>
      </c>
      <c r="K83" s="39">
        <v>2</v>
      </c>
      <c r="L83" s="39">
        <v>1.1299999999999999</v>
      </c>
      <c r="M83" s="39">
        <v>0</v>
      </c>
      <c r="N83" s="39">
        <v>0</v>
      </c>
      <c r="O83" s="39">
        <v>1.76</v>
      </c>
      <c r="P83" s="39">
        <v>0.8</v>
      </c>
      <c r="Q83" s="39">
        <v>0</v>
      </c>
      <c r="R83" s="39">
        <v>0.04</v>
      </c>
      <c r="S83" s="39">
        <v>0.68</v>
      </c>
      <c r="T83" s="39">
        <v>0.35</v>
      </c>
      <c r="U83" s="39">
        <v>0.05</v>
      </c>
      <c r="V83" s="39">
        <v>0.5</v>
      </c>
      <c r="W83" s="39">
        <v>0.8</v>
      </c>
      <c r="X83" s="39">
        <v>5.07</v>
      </c>
      <c r="Y83" s="39">
        <v>0.36</v>
      </c>
      <c r="Z83" s="39">
        <v>0.36</v>
      </c>
      <c r="AA83" s="39">
        <v>1.58</v>
      </c>
      <c r="AB83" s="39">
        <v>1.58</v>
      </c>
      <c r="AC83" s="39">
        <v>0</v>
      </c>
      <c r="AD83" s="39">
        <v>0</v>
      </c>
      <c r="AE83" s="39">
        <v>0</v>
      </c>
      <c r="AF83" s="39">
        <v>0</v>
      </c>
      <c r="AG83" s="39">
        <v>0</v>
      </c>
      <c r="AH83" s="39">
        <v>0</v>
      </c>
      <c r="AI83" s="39">
        <v>0</v>
      </c>
      <c r="AJ83" s="39">
        <v>0</v>
      </c>
      <c r="AK83" s="39">
        <v>0.33</v>
      </c>
      <c r="AL83" s="39">
        <v>0.33</v>
      </c>
      <c r="AM83" s="39">
        <v>0.52</v>
      </c>
      <c r="AN83" s="39">
        <v>0.52</v>
      </c>
      <c r="AO83" s="39">
        <v>0.02</v>
      </c>
      <c r="AP83" s="39">
        <v>0.02</v>
      </c>
      <c r="AQ83" s="39">
        <v>0</v>
      </c>
      <c r="AR83" s="39">
        <v>0</v>
      </c>
    </row>
    <row r="84" spans="1:44">
      <c r="A84" s="12"/>
      <c r="B84" s="12"/>
      <c r="C84" s="8" t="s">
        <v>160</v>
      </c>
      <c r="D84" s="8"/>
      <c r="E84" s="34" t="s">
        <v>92</v>
      </c>
      <c r="F84" s="39" t="s">
        <v>159</v>
      </c>
      <c r="G84" s="39">
        <v>0</v>
      </c>
      <c r="H84" s="39">
        <v>0</v>
      </c>
      <c r="I84" s="39">
        <v>0</v>
      </c>
      <c r="J84" s="39">
        <v>0</v>
      </c>
      <c r="K84" s="39">
        <v>0</v>
      </c>
      <c r="L84" s="39">
        <v>0</v>
      </c>
      <c r="M84" s="39">
        <v>0</v>
      </c>
      <c r="N84" s="39">
        <v>0.3</v>
      </c>
      <c r="O84" s="39">
        <v>0</v>
      </c>
      <c r="P84" s="39">
        <v>0</v>
      </c>
      <c r="Q84" s="39">
        <v>0.3</v>
      </c>
      <c r="R84" s="39">
        <v>0</v>
      </c>
      <c r="S84" s="39">
        <v>0</v>
      </c>
      <c r="T84" s="39">
        <v>0.26</v>
      </c>
      <c r="U84" s="39">
        <v>0.8</v>
      </c>
      <c r="V84" s="39">
        <v>0.8</v>
      </c>
      <c r="W84" s="39">
        <v>0.8</v>
      </c>
      <c r="X84" s="39">
        <v>0.8</v>
      </c>
      <c r="Y84" s="39">
        <v>0.7</v>
      </c>
      <c r="Z84" s="39">
        <v>0.65</v>
      </c>
      <c r="AA84" s="39">
        <v>0.7</v>
      </c>
      <c r="AB84" s="39">
        <v>0.7</v>
      </c>
      <c r="AC84" s="39">
        <v>0.4</v>
      </c>
      <c r="AD84" s="39">
        <v>0.24</v>
      </c>
      <c r="AE84" s="39">
        <v>0.44</v>
      </c>
      <c r="AF84" s="39">
        <v>0.24</v>
      </c>
      <c r="AG84" s="39">
        <v>0.54</v>
      </c>
      <c r="AH84" s="39">
        <v>0.44</v>
      </c>
      <c r="AI84" s="39">
        <v>0.3</v>
      </c>
      <c r="AJ84" s="39">
        <v>0.35</v>
      </c>
      <c r="AK84" s="39">
        <v>0.4</v>
      </c>
      <c r="AL84" s="39">
        <v>0.43</v>
      </c>
      <c r="AM84" s="39">
        <v>0.5</v>
      </c>
      <c r="AN84" s="39">
        <v>0.41</v>
      </c>
      <c r="AO84" s="39">
        <v>0.45</v>
      </c>
      <c r="AP84" s="39">
        <v>0.5</v>
      </c>
      <c r="AQ84" s="39">
        <v>0.5</v>
      </c>
      <c r="AR84" s="39">
        <v>0.52</v>
      </c>
    </row>
    <row r="85" spans="1:44">
      <c r="A85" s="12"/>
      <c r="B85" s="12"/>
      <c r="C85" s="8" t="s">
        <v>161</v>
      </c>
      <c r="D85" s="8"/>
      <c r="E85" s="34" t="s">
        <v>92</v>
      </c>
      <c r="F85" s="39" t="s">
        <v>159</v>
      </c>
      <c r="G85" s="39">
        <v>0.97</v>
      </c>
      <c r="H85" s="39">
        <v>0.63</v>
      </c>
      <c r="I85" s="39">
        <v>0.75</v>
      </c>
      <c r="J85" s="39">
        <v>0.5</v>
      </c>
      <c r="K85" s="39">
        <v>0.15</v>
      </c>
      <c r="L85" s="39">
        <v>0.31</v>
      </c>
      <c r="M85" s="39">
        <v>0.28000000000000003</v>
      </c>
      <c r="N85" s="39">
        <v>0.14000000000000001</v>
      </c>
      <c r="O85" s="39">
        <v>0.08</v>
      </c>
      <c r="P85" s="39">
        <v>0.12</v>
      </c>
      <c r="Q85" s="39">
        <v>0.11</v>
      </c>
      <c r="R85" s="39">
        <v>0.08</v>
      </c>
      <c r="S85" s="39">
        <v>0.04</v>
      </c>
      <c r="T85" s="39">
        <v>0.03</v>
      </c>
      <c r="U85" s="39">
        <v>7.0000000000000007E-2</v>
      </c>
      <c r="V85" s="39">
        <v>1.1499999999999999</v>
      </c>
      <c r="W85" s="39">
        <v>1.1499999999999999</v>
      </c>
      <c r="X85" s="39">
        <v>1.1000000000000001</v>
      </c>
      <c r="Y85" s="39">
        <v>2.85</v>
      </c>
      <c r="Z85" s="39">
        <v>2.85</v>
      </c>
      <c r="AA85" s="39">
        <v>0</v>
      </c>
      <c r="AB85" s="39">
        <v>0</v>
      </c>
      <c r="AC85" s="39">
        <v>0</v>
      </c>
      <c r="AD85" s="39">
        <v>0</v>
      </c>
      <c r="AE85" s="39">
        <v>0</v>
      </c>
      <c r="AF85" s="39">
        <v>0</v>
      </c>
      <c r="AG85" s="39">
        <v>0</v>
      </c>
      <c r="AH85" s="39">
        <v>0</v>
      </c>
      <c r="AI85" s="39">
        <v>0</v>
      </c>
      <c r="AJ85" s="39">
        <v>0</v>
      </c>
      <c r="AK85" s="39">
        <v>0</v>
      </c>
      <c r="AL85" s="39">
        <v>0</v>
      </c>
      <c r="AM85" s="39">
        <v>0</v>
      </c>
      <c r="AN85" s="39">
        <v>0</v>
      </c>
      <c r="AO85" s="39">
        <v>0</v>
      </c>
      <c r="AP85" s="39">
        <v>0</v>
      </c>
      <c r="AQ85" s="39">
        <v>0</v>
      </c>
      <c r="AR85" s="39">
        <v>0</v>
      </c>
    </row>
    <row r="86" spans="1:44">
      <c r="A86" s="12"/>
      <c r="B86" s="12"/>
      <c r="C86" s="8" t="s">
        <v>162</v>
      </c>
      <c r="D86" s="8"/>
      <c r="E86" s="34" t="s">
        <v>92</v>
      </c>
      <c r="F86" s="39" t="s">
        <v>159</v>
      </c>
      <c r="G86" s="39">
        <v>0.03</v>
      </c>
      <c r="H86" s="39">
        <v>0.9</v>
      </c>
      <c r="I86" s="39">
        <v>0.3</v>
      </c>
      <c r="J86" s="39">
        <v>0</v>
      </c>
      <c r="K86" s="39">
        <v>0</v>
      </c>
      <c r="L86" s="39">
        <v>0</v>
      </c>
      <c r="M86" s="39">
        <v>0.39</v>
      </c>
      <c r="N86" s="39">
        <v>0</v>
      </c>
      <c r="O86" s="39">
        <v>0.86</v>
      </c>
      <c r="P86" s="39">
        <v>0.03</v>
      </c>
      <c r="Q86" s="39">
        <v>0.3</v>
      </c>
      <c r="R86" s="39">
        <v>0</v>
      </c>
      <c r="S86" s="39">
        <v>0.3</v>
      </c>
      <c r="T86" s="39">
        <v>0.83</v>
      </c>
      <c r="U86" s="39">
        <v>0.3</v>
      </c>
      <c r="V86" s="39">
        <v>0.3</v>
      </c>
      <c r="W86" s="39">
        <v>0.3</v>
      </c>
      <c r="X86" s="39">
        <v>0.3</v>
      </c>
      <c r="Y86" s="39">
        <v>0.3</v>
      </c>
      <c r="Z86" s="39">
        <v>0.3</v>
      </c>
      <c r="AA86" s="39">
        <v>0.14000000000000001</v>
      </c>
      <c r="AB86" s="39">
        <v>0.14000000000000001</v>
      </c>
      <c r="AC86" s="39">
        <v>0</v>
      </c>
      <c r="AD86" s="39">
        <v>0</v>
      </c>
      <c r="AE86" s="39">
        <v>0</v>
      </c>
      <c r="AF86" s="39">
        <v>0</v>
      </c>
      <c r="AG86" s="39">
        <v>0</v>
      </c>
      <c r="AH86" s="39">
        <v>0</v>
      </c>
      <c r="AI86" s="39">
        <v>0</v>
      </c>
      <c r="AJ86" s="39">
        <v>0</v>
      </c>
      <c r="AK86" s="39">
        <v>0</v>
      </c>
      <c r="AL86" s="39">
        <v>0</v>
      </c>
      <c r="AM86" s="39">
        <v>0</v>
      </c>
      <c r="AN86" s="39">
        <v>0</v>
      </c>
      <c r="AO86" s="39">
        <v>0</v>
      </c>
      <c r="AP86" s="39">
        <v>0</v>
      </c>
      <c r="AQ86" s="39">
        <v>0</v>
      </c>
      <c r="AR86" s="39">
        <v>0</v>
      </c>
    </row>
    <row r="87" spans="1:44">
      <c r="A87" s="12"/>
      <c r="B87" s="12"/>
      <c r="C87" s="8" t="s">
        <v>168</v>
      </c>
      <c r="D87" s="8"/>
      <c r="E87" s="34" t="s">
        <v>92</v>
      </c>
      <c r="F87" s="39" t="s">
        <v>159</v>
      </c>
      <c r="G87" s="39">
        <v>0</v>
      </c>
      <c r="H87" s="39">
        <v>0</v>
      </c>
      <c r="I87" s="39">
        <v>0</v>
      </c>
      <c r="J87" s="39">
        <v>0</v>
      </c>
      <c r="K87" s="39">
        <v>0</v>
      </c>
      <c r="L87" s="39">
        <v>0</v>
      </c>
      <c r="M87" s="39">
        <v>0</v>
      </c>
      <c r="N87" s="39">
        <v>0</v>
      </c>
      <c r="O87" s="39">
        <v>0</v>
      </c>
      <c r="P87" s="39">
        <v>0</v>
      </c>
      <c r="Q87" s="39">
        <v>0</v>
      </c>
      <c r="R87" s="39">
        <v>0</v>
      </c>
      <c r="S87" s="39">
        <v>0</v>
      </c>
      <c r="T87" s="39">
        <v>0</v>
      </c>
      <c r="U87" s="39">
        <v>0</v>
      </c>
      <c r="V87" s="39">
        <v>0</v>
      </c>
      <c r="W87" s="39">
        <v>0</v>
      </c>
      <c r="X87" s="39">
        <v>0</v>
      </c>
      <c r="Y87" s="39">
        <v>0</v>
      </c>
      <c r="Z87" s="39">
        <v>0</v>
      </c>
      <c r="AA87" s="39">
        <v>0</v>
      </c>
      <c r="AB87" s="39">
        <v>0</v>
      </c>
      <c r="AC87" s="39">
        <v>0</v>
      </c>
      <c r="AD87" s="39">
        <v>0</v>
      </c>
      <c r="AE87" s="39">
        <v>0</v>
      </c>
      <c r="AF87" s="39">
        <v>0</v>
      </c>
      <c r="AG87" s="39">
        <v>0</v>
      </c>
      <c r="AH87" s="39">
        <v>0</v>
      </c>
      <c r="AI87" s="39">
        <v>0</v>
      </c>
      <c r="AJ87" s="39">
        <v>0</v>
      </c>
      <c r="AK87" s="39">
        <v>0</v>
      </c>
      <c r="AL87" s="39">
        <v>0</v>
      </c>
      <c r="AM87" s="39">
        <v>0</v>
      </c>
      <c r="AN87" s="39">
        <v>0</v>
      </c>
      <c r="AO87" s="39">
        <v>0</v>
      </c>
      <c r="AP87" s="39">
        <v>0</v>
      </c>
      <c r="AQ87" s="39">
        <v>0</v>
      </c>
      <c r="AR87" s="39">
        <v>0</v>
      </c>
    </row>
    <row r="88" spans="1:44">
      <c r="A88" s="12"/>
      <c r="B88" s="12"/>
      <c r="C88" s="8" t="s">
        <v>169</v>
      </c>
      <c r="D88" s="8"/>
      <c r="E88" s="34" t="s">
        <v>92</v>
      </c>
      <c r="F88" s="39" t="s">
        <v>159</v>
      </c>
      <c r="G88" s="39">
        <v>0</v>
      </c>
      <c r="H88" s="39">
        <v>0</v>
      </c>
      <c r="I88" s="39">
        <v>0</v>
      </c>
      <c r="J88" s="39">
        <v>0</v>
      </c>
      <c r="K88" s="39">
        <v>0</v>
      </c>
      <c r="L88" s="39">
        <v>0</v>
      </c>
      <c r="M88" s="39">
        <v>0</v>
      </c>
      <c r="N88" s="39">
        <v>1.2</v>
      </c>
      <c r="O88" s="39">
        <v>0</v>
      </c>
      <c r="P88" s="39">
        <v>0</v>
      </c>
      <c r="Q88" s="39">
        <v>0</v>
      </c>
      <c r="R88" s="39">
        <v>0</v>
      </c>
      <c r="S88" s="39">
        <v>0</v>
      </c>
      <c r="T88" s="39">
        <v>0</v>
      </c>
      <c r="U88" s="39">
        <v>0.59</v>
      </c>
      <c r="V88" s="39">
        <v>0</v>
      </c>
      <c r="W88" s="39">
        <v>0</v>
      </c>
      <c r="X88" s="39">
        <v>0</v>
      </c>
      <c r="Y88" s="39">
        <v>0</v>
      </c>
      <c r="Z88" s="39">
        <v>0</v>
      </c>
      <c r="AA88" s="39">
        <v>0.2</v>
      </c>
      <c r="AB88" s="39">
        <v>0</v>
      </c>
      <c r="AC88" s="39">
        <v>0</v>
      </c>
      <c r="AD88" s="39">
        <v>0</v>
      </c>
      <c r="AE88" s="39">
        <v>0.3</v>
      </c>
      <c r="AF88" s="39">
        <v>0</v>
      </c>
      <c r="AG88" s="39">
        <v>0</v>
      </c>
      <c r="AH88" s="39">
        <v>0</v>
      </c>
      <c r="AI88" s="39">
        <v>0</v>
      </c>
      <c r="AJ88" s="39">
        <v>0.2</v>
      </c>
      <c r="AK88" s="39">
        <v>0</v>
      </c>
      <c r="AL88" s="39">
        <v>0</v>
      </c>
      <c r="AM88" s="39">
        <v>0</v>
      </c>
      <c r="AN88" s="39">
        <v>0</v>
      </c>
      <c r="AO88" s="39">
        <v>0</v>
      </c>
      <c r="AP88" s="39">
        <v>0</v>
      </c>
      <c r="AQ88" s="39">
        <v>0</v>
      </c>
      <c r="AR88" s="39">
        <v>0</v>
      </c>
    </row>
    <row r="89" spans="1:44">
      <c r="A89" s="40"/>
      <c r="B89" s="12"/>
      <c r="C89" s="8" t="s">
        <v>170</v>
      </c>
      <c r="D89" s="8"/>
      <c r="E89" s="34" t="s">
        <v>92</v>
      </c>
      <c r="F89" s="39" t="s">
        <v>159</v>
      </c>
      <c r="G89" s="39">
        <v>0.83</v>
      </c>
      <c r="H89" s="39">
        <v>1.29</v>
      </c>
      <c r="I89" s="39">
        <v>2.5099999999999998</v>
      </c>
      <c r="J89" s="39">
        <v>1.56</v>
      </c>
      <c r="K89" s="39">
        <v>1.71</v>
      </c>
      <c r="L89" s="39">
        <v>1.6</v>
      </c>
      <c r="M89" s="39">
        <v>0.67</v>
      </c>
      <c r="N89" s="39">
        <v>0.9</v>
      </c>
      <c r="O89" s="39">
        <v>0.79</v>
      </c>
      <c r="P89" s="39">
        <v>0.74</v>
      </c>
      <c r="Q89" s="39">
        <v>2.74</v>
      </c>
      <c r="R89" s="39">
        <v>1.76</v>
      </c>
      <c r="S89" s="39">
        <v>1.7</v>
      </c>
      <c r="T89" s="39">
        <v>2.21</v>
      </c>
      <c r="U89" s="39">
        <v>3.94</v>
      </c>
      <c r="V89" s="39">
        <v>1.17</v>
      </c>
      <c r="W89" s="39">
        <v>1.24</v>
      </c>
      <c r="X89" s="39">
        <v>1.75</v>
      </c>
      <c r="Y89" s="39">
        <v>1.54</v>
      </c>
      <c r="Z89" s="39">
        <v>1.1200000000000001</v>
      </c>
      <c r="AA89" s="39">
        <v>1.36</v>
      </c>
      <c r="AB89" s="39">
        <v>1.3</v>
      </c>
      <c r="AC89" s="39">
        <v>1.1399999999999999</v>
      </c>
      <c r="AD89" s="39">
        <v>1.21</v>
      </c>
      <c r="AE89" s="39">
        <v>2.15</v>
      </c>
      <c r="AF89" s="39">
        <v>0.93</v>
      </c>
      <c r="AG89" s="39">
        <v>0.82</v>
      </c>
      <c r="AH89" s="39">
        <v>0.9</v>
      </c>
      <c r="AI89" s="39">
        <v>0.82</v>
      </c>
      <c r="AJ89" s="39">
        <v>0.43</v>
      </c>
      <c r="AK89" s="39">
        <v>0.56999999999999995</v>
      </c>
      <c r="AL89" s="39">
        <v>0.33</v>
      </c>
      <c r="AM89" s="39">
        <v>0.48</v>
      </c>
      <c r="AN89" s="39">
        <v>0.54</v>
      </c>
      <c r="AO89" s="39">
        <v>0.59</v>
      </c>
      <c r="AP89" s="39">
        <v>0.74</v>
      </c>
      <c r="AQ89" s="39">
        <v>1.27</v>
      </c>
      <c r="AR89" s="39">
        <v>0.94</v>
      </c>
    </row>
    <row r="90" spans="1:44">
      <c r="A90" s="12"/>
      <c r="B90" s="12"/>
      <c r="C90" s="8" t="s">
        <v>171</v>
      </c>
      <c r="D90" s="8"/>
      <c r="E90" s="34" t="s">
        <v>92</v>
      </c>
      <c r="F90" s="39" t="s">
        <v>159</v>
      </c>
      <c r="G90" s="39">
        <v>1.1200000000000001</v>
      </c>
      <c r="H90" s="39">
        <v>2.13</v>
      </c>
      <c r="I90" s="39">
        <v>5.82</v>
      </c>
      <c r="J90" s="39">
        <v>6.18</v>
      </c>
      <c r="K90" s="39">
        <v>7.59</v>
      </c>
      <c r="L90" s="39">
        <v>6.1</v>
      </c>
      <c r="M90" s="39">
        <v>5.21</v>
      </c>
      <c r="N90" s="39">
        <v>4.1399999999999997</v>
      </c>
      <c r="O90" s="39">
        <v>2.08</v>
      </c>
      <c r="P90" s="39">
        <v>2.5299999999999998</v>
      </c>
      <c r="Q90" s="39">
        <v>3.49</v>
      </c>
      <c r="R90" s="39">
        <v>3.98</v>
      </c>
      <c r="S90" s="39">
        <v>3.06</v>
      </c>
      <c r="T90" s="39">
        <v>2.4300000000000002</v>
      </c>
      <c r="U90" s="39">
        <v>3.49</v>
      </c>
      <c r="V90" s="39">
        <v>2.4900000000000002</v>
      </c>
      <c r="W90" s="39">
        <v>2.62</v>
      </c>
      <c r="X90" s="39">
        <v>5.48</v>
      </c>
      <c r="Y90" s="39">
        <v>6.48</v>
      </c>
      <c r="Z90" s="39">
        <v>5.73</v>
      </c>
      <c r="AA90" s="39">
        <v>4.0599999999999996</v>
      </c>
      <c r="AB90" s="39">
        <v>5.12</v>
      </c>
      <c r="AC90" s="39">
        <v>3.36</v>
      </c>
      <c r="AD90" s="39">
        <v>3.54</v>
      </c>
      <c r="AE90" s="39">
        <v>3.71</v>
      </c>
      <c r="AF90" s="39">
        <v>3.83</v>
      </c>
      <c r="AG90" s="39">
        <v>2.84</v>
      </c>
      <c r="AH90" s="39">
        <v>2.37</v>
      </c>
      <c r="AI90" s="39">
        <v>1.52</v>
      </c>
      <c r="AJ90" s="39">
        <v>1.03</v>
      </c>
      <c r="AK90" s="39">
        <v>1.21</v>
      </c>
      <c r="AL90" s="39">
        <v>3</v>
      </c>
      <c r="AM90" s="39">
        <v>6.02</v>
      </c>
      <c r="AN90" s="39">
        <v>7.19</v>
      </c>
      <c r="AO90" s="39">
        <v>6.16</v>
      </c>
      <c r="AP90" s="39">
        <v>4.17</v>
      </c>
      <c r="AQ90" s="39">
        <v>4.1399999999999997</v>
      </c>
      <c r="AR90" s="39">
        <v>1.99</v>
      </c>
    </row>
    <row r="91" spans="1:44">
      <c r="A91" s="12"/>
      <c r="B91" s="12"/>
      <c r="C91" s="8" t="s">
        <v>172</v>
      </c>
      <c r="D91" s="8"/>
      <c r="E91" s="34" t="s">
        <v>92</v>
      </c>
      <c r="F91" s="39" t="s">
        <v>159</v>
      </c>
      <c r="G91" s="39">
        <v>0.02</v>
      </c>
      <c r="H91" s="39">
        <v>0.02</v>
      </c>
      <c r="I91" s="39">
        <v>0.02</v>
      </c>
      <c r="J91" s="39">
        <v>0.02</v>
      </c>
      <c r="K91" s="39">
        <v>0.02</v>
      </c>
      <c r="L91" s="39">
        <v>0.02</v>
      </c>
      <c r="M91" s="39">
        <v>0.02</v>
      </c>
      <c r="N91" s="39">
        <v>0.02</v>
      </c>
      <c r="O91" s="39">
        <v>0.02</v>
      </c>
      <c r="P91" s="39">
        <v>0.01</v>
      </c>
      <c r="Q91" s="39">
        <v>0</v>
      </c>
      <c r="R91" s="39">
        <v>0</v>
      </c>
      <c r="S91" s="39">
        <v>0</v>
      </c>
      <c r="T91" s="39">
        <v>0</v>
      </c>
      <c r="U91" s="39">
        <v>0</v>
      </c>
      <c r="V91" s="39">
        <v>0</v>
      </c>
      <c r="W91" s="39">
        <v>0</v>
      </c>
      <c r="X91" s="39">
        <v>0</v>
      </c>
      <c r="Y91" s="39">
        <v>0</v>
      </c>
      <c r="Z91" s="39">
        <v>0</v>
      </c>
      <c r="AA91" s="39">
        <v>0</v>
      </c>
      <c r="AB91" s="39">
        <v>0</v>
      </c>
      <c r="AC91" s="39">
        <v>0</v>
      </c>
      <c r="AD91" s="39">
        <v>0</v>
      </c>
      <c r="AE91" s="39">
        <v>0</v>
      </c>
      <c r="AF91" s="39">
        <v>0</v>
      </c>
      <c r="AG91" s="39">
        <v>0</v>
      </c>
      <c r="AH91" s="39">
        <v>0</v>
      </c>
      <c r="AI91" s="39">
        <v>0</v>
      </c>
      <c r="AJ91" s="39">
        <v>0</v>
      </c>
      <c r="AK91" s="39">
        <v>0</v>
      </c>
      <c r="AL91" s="39">
        <v>0</v>
      </c>
      <c r="AM91" s="39">
        <v>0</v>
      </c>
      <c r="AN91" s="39">
        <v>0</v>
      </c>
      <c r="AO91" s="39">
        <v>0</v>
      </c>
      <c r="AP91" s="39">
        <v>0</v>
      </c>
      <c r="AQ91" s="39">
        <v>0</v>
      </c>
      <c r="AR91" s="39">
        <v>0</v>
      </c>
    </row>
    <row r="92" spans="1:44">
      <c r="A92" s="40"/>
      <c r="B92" s="12"/>
      <c r="C92" s="8" t="s">
        <v>173</v>
      </c>
      <c r="D92" s="8"/>
      <c r="E92" s="34" t="s">
        <v>92</v>
      </c>
      <c r="F92" s="39" t="s">
        <v>159</v>
      </c>
      <c r="G92" s="39">
        <v>0</v>
      </c>
      <c r="H92" s="39">
        <v>0</v>
      </c>
      <c r="I92" s="39">
        <v>0</v>
      </c>
      <c r="J92" s="39">
        <v>0</v>
      </c>
      <c r="K92" s="39">
        <v>0</v>
      </c>
      <c r="L92" s="39">
        <v>0</v>
      </c>
      <c r="M92" s="39">
        <v>0</v>
      </c>
      <c r="N92" s="39">
        <v>0.1</v>
      </c>
      <c r="O92" s="39">
        <v>0.57999999999999996</v>
      </c>
      <c r="P92" s="39">
        <v>0.57999999999999996</v>
      </c>
      <c r="Q92" s="39">
        <v>0</v>
      </c>
      <c r="R92" s="39">
        <v>0.57999999999999996</v>
      </c>
      <c r="S92" s="39">
        <v>0.57999999999999996</v>
      </c>
      <c r="T92" s="39">
        <v>0.3</v>
      </c>
      <c r="U92" s="39">
        <v>0</v>
      </c>
      <c r="V92" s="39">
        <v>0</v>
      </c>
      <c r="W92" s="39">
        <v>0</v>
      </c>
      <c r="X92" s="39">
        <v>0.3</v>
      </c>
      <c r="Y92" s="39">
        <v>0</v>
      </c>
      <c r="Z92" s="39">
        <v>0</v>
      </c>
      <c r="AA92" s="39">
        <v>0.5</v>
      </c>
      <c r="AB92" s="39">
        <v>0</v>
      </c>
      <c r="AC92" s="39">
        <v>0</v>
      </c>
      <c r="AD92" s="39">
        <v>0.5</v>
      </c>
      <c r="AE92" s="39">
        <v>0</v>
      </c>
      <c r="AF92" s="39">
        <v>0.5</v>
      </c>
      <c r="AG92" s="39">
        <v>0</v>
      </c>
      <c r="AH92" s="39">
        <v>0</v>
      </c>
      <c r="AI92" s="39">
        <v>0</v>
      </c>
      <c r="AJ92" s="39">
        <v>0.48</v>
      </c>
      <c r="AK92" s="39">
        <v>0</v>
      </c>
      <c r="AL92" s="39">
        <v>0</v>
      </c>
      <c r="AM92" s="39">
        <v>0</v>
      </c>
      <c r="AN92" s="39">
        <v>0</v>
      </c>
      <c r="AO92" s="39">
        <v>0</v>
      </c>
      <c r="AP92" s="39">
        <v>0</v>
      </c>
      <c r="AQ92" s="39">
        <v>0</v>
      </c>
      <c r="AR92" s="39">
        <v>0</v>
      </c>
    </row>
    <row r="93" spans="1:44">
      <c r="A93" s="40"/>
      <c r="B93" s="12"/>
      <c r="C93" s="8" t="s">
        <v>174</v>
      </c>
      <c r="D93" s="8"/>
      <c r="E93" s="34" t="s">
        <v>92</v>
      </c>
      <c r="F93" s="39" t="s">
        <v>159</v>
      </c>
      <c r="G93" s="39">
        <v>0.18</v>
      </c>
      <c r="H93" s="39">
        <v>0.09</v>
      </c>
      <c r="I93" s="39">
        <v>0.04</v>
      </c>
      <c r="J93" s="39">
        <v>0</v>
      </c>
      <c r="K93" s="39">
        <v>0.65</v>
      </c>
      <c r="L93" s="39">
        <v>0</v>
      </c>
      <c r="M93" s="39">
        <v>0</v>
      </c>
      <c r="N93" s="39">
        <v>0</v>
      </c>
      <c r="O93" s="39">
        <v>0</v>
      </c>
      <c r="P93" s="39">
        <v>0</v>
      </c>
      <c r="Q93" s="39">
        <v>0</v>
      </c>
      <c r="R93" s="39">
        <v>0</v>
      </c>
      <c r="S93" s="39">
        <v>0</v>
      </c>
      <c r="T93" s="39">
        <v>0</v>
      </c>
      <c r="U93" s="39">
        <v>0</v>
      </c>
      <c r="V93" s="39">
        <v>0</v>
      </c>
      <c r="W93" s="39">
        <v>0</v>
      </c>
      <c r="X93" s="39">
        <v>0</v>
      </c>
      <c r="Y93" s="39">
        <v>0</v>
      </c>
      <c r="Z93" s="39">
        <v>0</v>
      </c>
      <c r="AA93" s="39">
        <v>0</v>
      </c>
      <c r="AB93" s="39">
        <v>0</v>
      </c>
      <c r="AC93" s="39">
        <v>0</v>
      </c>
      <c r="AD93" s="39">
        <v>0</v>
      </c>
      <c r="AE93" s="39">
        <v>0</v>
      </c>
      <c r="AF93" s="39">
        <v>0</v>
      </c>
      <c r="AG93" s="39">
        <v>0</v>
      </c>
      <c r="AH93" s="39">
        <v>0</v>
      </c>
      <c r="AI93" s="39">
        <v>0</v>
      </c>
      <c r="AJ93" s="39">
        <v>0</v>
      </c>
      <c r="AK93" s="39">
        <v>0</v>
      </c>
      <c r="AL93" s="39">
        <v>0</v>
      </c>
      <c r="AM93" s="39">
        <v>0</v>
      </c>
      <c r="AN93" s="39">
        <v>0</v>
      </c>
      <c r="AO93" s="39">
        <v>0</v>
      </c>
      <c r="AP93" s="39">
        <v>0</v>
      </c>
      <c r="AQ93" s="39">
        <v>0</v>
      </c>
      <c r="AR93" s="39">
        <v>0</v>
      </c>
    </row>
    <row r="94" spans="1:44">
      <c r="A94" s="40"/>
      <c r="B94" s="12"/>
      <c r="C94" s="8" t="s">
        <v>163</v>
      </c>
      <c r="D94" s="8"/>
      <c r="E94" s="34" t="s">
        <v>92</v>
      </c>
      <c r="F94" s="39" t="s">
        <v>159</v>
      </c>
      <c r="G94" s="39">
        <v>0.38</v>
      </c>
      <c r="H94" s="39">
        <v>4.03</v>
      </c>
      <c r="I94" s="39">
        <v>4</v>
      </c>
      <c r="J94" s="39">
        <v>5</v>
      </c>
      <c r="K94" s="39">
        <v>4</v>
      </c>
      <c r="L94" s="39">
        <v>4</v>
      </c>
      <c r="M94" s="39">
        <v>4</v>
      </c>
      <c r="N94" s="39">
        <v>6</v>
      </c>
      <c r="O94" s="39">
        <v>5</v>
      </c>
      <c r="P94" s="39">
        <v>7</v>
      </c>
      <c r="Q94" s="39">
        <v>5</v>
      </c>
      <c r="R94" s="39">
        <v>7</v>
      </c>
      <c r="S94" s="39">
        <v>11.66</v>
      </c>
      <c r="T94" s="39">
        <v>7.53</v>
      </c>
      <c r="U94" s="39">
        <v>6.09</v>
      </c>
      <c r="V94" s="39">
        <v>4.84</v>
      </c>
      <c r="W94" s="39">
        <v>6.11</v>
      </c>
      <c r="X94" s="39">
        <v>8.07</v>
      </c>
      <c r="Y94" s="39">
        <v>8.66</v>
      </c>
      <c r="Z94" s="39">
        <v>6.59</v>
      </c>
      <c r="AA94" s="39">
        <v>6.65</v>
      </c>
      <c r="AB94" s="39">
        <v>5</v>
      </c>
      <c r="AC94" s="39">
        <v>6.55</v>
      </c>
      <c r="AD94" s="39">
        <v>5.38</v>
      </c>
      <c r="AE94" s="39">
        <v>2.75</v>
      </c>
      <c r="AF94" s="39">
        <v>1.82</v>
      </c>
      <c r="AG94" s="39">
        <v>0.91</v>
      </c>
      <c r="AH94" s="39">
        <v>1.27</v>
      </c>
      <c r="AI94" s="39">
        <v>0.98</v>
      </c>
      <c r="AJ94" s="39">
        <v>1.5</v>
      </c>
      <c r="AK94" s="39">
        <v>1.1499999999999999</v>
      </c>
      <c r="AL94" s="39">
        <v>2.13</v>
      </c>
      <c r="AM94" s="39">
        <v>2.73</v>
      </c>
      <c r="AN94" s="39">
        <v>3.77</v>
      </c>
      <c r="AO94" s="39">
        <v>4.5999999999999996</v>
      </c>
      <c r="AP94" s="39">
        <v>5.59</v>
      </c>
      <c r="AQ94" s="39">
        <v>4.58</v>
      </c>
      <c r="AR94" s="39">
        <v>2.14</v>
      </c>
    </row>
    <row r="95" spans="1:44">
      <c r="A95" s="40"/>
      <c r="B95" s="12"/>
      <c r="C95" s="8" t="s">
        <v>175</v>
      </c>
      <c r="D95" s="8"/>
      <c r="E95" s="34" t="s">
        <v>92</v>
      </c>
      <c r="F95" s="39" t="s">
        <v>159</v>
      </c>
      <c r="G95" s="39">
        <v>0</v>
      </c>
      <c r="H95" s="39">
        <v>0</v>
      </c>
      <c r="I95" s="39">
        <v>0.09</v>
      </c>
      <c r="J95" s="39">
        <v>0</v>
      </c>
      <c r="K95" s="39">
        <v>0</v>
      </c>
      <c r="L95" s="39">
        <v>0</v>
      </c>
      <c r="M95" s="39">
        <v>0</v>
      </c>
      <c r="N95" s="39">
        <v>0</v>
      </c>
      <c r="O95" s="39">
        <v>0</v>
      </c>
      <c r="P95" s="39">
        <v>0</v>
      </c>
      <c r="Q95" s="39">
        <v>0</v>
      </c>
      <c r="R95" s="39">
        <v>0</v>
      </c>
      <c r="S95" s="39">
        <v>0</v>
      </c>
      <c r="T95" s="39">
        <v>0</v>
      </c>
      <c r="U95" s="39">
        <v>0</v>
      </c>
      <c r="V95" s="39">
        <v>0</v>
      </c>
      <c r="W95" s="39">
        <v>0</v>
      </c>
      <c r="X95" s="39">
        <v>0</v>
      </c>
      <c r="Y95" s="39">
        <v>0</v>
      </c>
      <c r="Z95" s="39">
        <v>0</v>
      </c>
      <c r="AA95" s="39">
        <v>0</v>
      </c>
      <c r="AB95" s="39">
        <v>0</v>
      </c>
      <c r="AC95" s="39">
        <v>0</v>
      </c>
      <c r="AD95" s="39">
        <v>0</v>
      </c>
      <c r="AE95" s="39">
        <v>0</v>
      </c>
      <c r="AF95" s="39">
        <v>0</v>
      </c>
      <c r="AG95" s="39">
        <v>0</v>
      </c>
      <c r="AH95" s="39">
        <v>0</v>
      </c>
      <c r="AI95" s="39">
        <v>0</v>
      </c>
      <c r="AJ95" s="39">
        <v>0</v>
      </c>
      <c r="AK95" s="39">
        <v>0</v>
      </c>
      <c r="AL95" s="39">
        <v>0</v>
      </c>
      <c r="AM95" s="39">
        <v>0</v>
      </c>
      <c r="AN95" s="39">
        <v>0</v>
      </c>
      <c r="AO95" s="39">
        <v>0</v>
      </c>
      <c r="AP95" s="39">
        <v>0</v>
      </c>
      <c r="AQ95" s="39">
        <v>0</v>
      </c>
      <c r="AR95" s="39">
        <v>0</v>
      </c>
    </row>
    <row r="96" spans="1:44">
      <c r="A96" s="40"/>
      <c r="B96" s="12"/>
      <c r="C96" s="8" t="s">
        <v>176</v>
      </c>
      <c r="D96" s="8"/>
      <c r="E96" s="34" t="s">
        <v>92</v>
      </c>
      <c r="F96" s="39" t="s">
        <v>159</v>
      </c>
      <c r="G96" s="39">
        <v>0</v>
      </c>
      <c r="H96" s="39">
        <v>0</v>
      </c>
      <c r="I96" s="39">
        <v>0.2</v>
      </c>
      <c r="J96" s="39">
        <v>0.2</v>
      </c>
      <c r="K96" s="39">
        <v>0</v>
      </c>
      <c r="L96" s="39">
        <v>0.4</v>
      </c>
      <c r="M96" s="39">
        <v>0</v>
      </c>
      <c r="N96" s="39">
        <v>0.4</v>
      </c>
      <c r="O96" s="39">
        <v>0</v>
      </c>
      <c r="P96" s="39">
        <v>0.4</v>
      </c>
      <c r="Q96" s="39">
        <v>0</v>
      </c>
      <c r="R96" s="39">
        <v>0.4</v>
      </c>
      <c r="S96" s="39">
        <v>1</v>
      </c>
      <c r="T96" s="39">
        <v>0.6</v>
      </c>
      <c r="U96" s="39">
        <v>0.6</v>
      </c>
      <c r="V96" s="39">
        <v>0.2</v>
      </c>
      <c r="W96" s="39">
        <v>0.6</v>
      </c>
      <c r="X96" s="39">
        <v>0.6</v>
      </c>
      <c r="Y96" s="39">
        <v>0.2</v>
      </c>
      <c r="Z96" s="39">
        <v>0.6</v>
      </c>
      <c r="AA96" s="39">
        <v>0.7</v>
      </c>
      <c r="AB96" s="39">
        <v>0.8</v>
      </c>
      <c r="AC96" s="39">
        <v>0.8</v>
      </c>
      <c r="AD96" s="39">
        <v>1</v>
      </c>
      <c r="AE96" s="39">
        <v>0.7</v>
      </c>
      <c r="AF96" s="39">
        <v>1</v>
      </c>
      <c r="AG96" s="39">
        <v>0.7</v>
      </c>
      <c r="AH96" s="39">
        <v>0.7</v>
      </c>
      <c r="AI96" s="39">
        <v>0</v>
      </c>
      <c r="AJ96" s="39">
        <v>0.6</v>
      </c>
      <c r="AK96" s="39">
        <v>0.6</v>
      </c>
      <c r="AL96" s="39">
        <v>0.3</v>
      </c>
      <c r="AM96" s="39">
        <v>0.9</v>
      </c>
      <c r="AN96" s="39">
        <v>0.6</v>
      </c>
      <c r="AO96" s="39">
        <v>0.6</v>
      </c>
      <c r="AP96" s="39">
        <v>0.6</v>
      </c>
      <c r="AQ96" s="39">
        <v>0.3</v>
      </c>
      <c r="AR96" s="39">
        <v>0.6</v>
      </c>
    </row>
    <row r="97" spans="1:44">
      <c r="A97" s="40"/>
      <c r="B97" s="12"/>
      <c r="C97" s="8" t="s">
        <v>177</v>
      </c>
      <c r="D97" s="8"/>
      <c r="E97" s="34" t="s">
        <v>92</v>
      </c>
      <c r="F97" s="39" t="s">
        <v>159</v>
      </c>
      <c r="G97" s="39">
        <v>0</v>
      </c>
      <c r="H97" s="39">
        <v>0</v>
      </c>
      <c r="I97" s="39">
        <v>0.74</v>
      </c>
      <c r="J97" s="39">
        <v>1.42</v>
      </c>
      <c r="K97" s="39">
        <v>1.3</v>
      </c>
      <c r="L97" s="39">
        <v>1.99</v>
      </c>
      <c r="M97" s="39">
        <v>0</v>
      </c>
      <c r="N97" s="39">
        <v>1.45</v>
      </c>
      <c r="O97" s="39">
        <v>0.5</v>
      </c>
      <c r="P97" s="39">
        <v>0.5</v>
      </c>
      <c r="Q97" s="39">
        <v>0.3</v>
      </c>
      <c r="R97" s="39">
        <v>0.5</v>
      </c>
      <c r="S97" s="39">
        <v>0.1</v>
      </c>
      <c r="T97" s="39">
        <v>0.8</v>
      </c>
      <c r="U97" s="39">
        <v>0.2</v>
      </c>
      <c r="V97" s="39">
        <v>0.3</v>
      </c>
      <c r="W97" s="39">
        <v>0.2</v>
      </c>
      <c r="X97" s="39">
        <v>0.2</v>
      </c>
      <c r="Y97" s="39">
        <v>0.4</v>
      </c>
      <c r="Z97" s="39">
        <v>0.4</v>
      </c>
      <c r="AA97" s="39">
        <v>0.4</v>
      </c>
      <c r="AB97" s="39">
        <v>0.49</v>
      </c>
      <c r="AC97" s="39">
        <v>0.28000000000000003</v>
      </c>
      <c r="AD97" s="39">
        <v>0.73</v>
      </c>
      <c r="AE97" s="39">
        <v>0.99</v>
      </c>
      <c r="AF97" s="39">
        <v>0.82</v>
      </c>
      <c r="AG97" s="39">
        <v>0.91</v>
      </c>
      <c r="AH97" s="39">
        <v>1.08</v>
      </c>
      <c r="AI97" s="39">
        <v>0.6</v>
      </c>
      <c r="AJ97" s="39">
        <v>0.6</v>
      </c>
      <c r="AK97" s="39">
        <v>0.5</v>
      </c>
      <c r="AL97" s="39">
        <v>0.4</v>
      </c>
      <c r="AM97" s="39">
        <v>0.3</v>
      </c>
      <c r="AN97" s="39">
        <v>0.3</v>
      </c>
      <c r="AO97" s="39">
        <v>0.3</v>
      </c>
      <c r="AP97" s="39">
        <v>0</v>
      </c>
      <c r="AQ97" s="39">
        <v>0</v>
      </c>
      <c r="AR97" s="39">
        <v>0</v>
      </c>
    </row>
    <row r="98" spans="1:44">
      <c r="A98" s="40"/>
      <c r="B98" s="12"/>
      <c r="C98" s="8" t="s">
        <v>178</v>
      </c>
      <c r="D98" s="8"/>
      <c r="E98" s="34" t="s">
        <v>92</v>
      </c>
      <c r="F98" s="39" t="s">
        <v>159</v>
      </c>
      <c r="G98" s="39">
        <v>0</v>
      </c>
      <c r="H98" s="39">
        <v>0</v>
      </c>
      <c r="I98" s="39">
        <v>0</v>
      </c>
      <c r="J98" s="39">
        <v>0</v>
      </c>
      <c r="K98" s="39">
        <v>0</v>
      </c>
      <c r="L98" s="39">
        <v>0</v>
      </c>
      <c r="M98" s="39">
        <v>0</v>
      </c>
      <c r="N98" s="39">
        <v>0</v>
      </c>
      <c r="O98" s="39">
        <v>0</v>
      </c>
      <c r="P98" s="39">
        <v>0</v>
      </c>
      <c r="Q98" s="39">
        <v>0</v>
      </c>
      <c r="R98" s="39">
        <v>0</v>
      </c>
      <c r="S98" s="39">
        <v>0</v>
      </c>
      <c r="T98" s="39">
        <v>0</v>
      </c>
      <c r="U98" s="39">
        <v>0</v>
      </c>
      <c r="V98" s="39">
        <v>0</v>
      </c>
      <c r="W98" s="39">
        <v>0</v>
      </c>
      <c r="X98" s="39">
        <v>0</v>
      </c>
      <c r="Y98" s="39">
        <v>0</v>
      </c>
      <c r="Z98" s="39">
        <v>0</v>
      </c>
      <c r="AA98" s="39">
        <v>0</v>
      </c>
      <c r="AB98" s="39">
        <v>0</v>
      </c>
      <c r="AC98" s="39">
        <v>0</v>
      </c>
      <c r="AD98" s="39">
        <v>0</v>
      </c>
      <c r="AE98" s="39">
        <v>0</v>
      </c>
      <c r="AF98" s="39">
        <v>0</v>
      </c>
      <c r="AG98" s="39">
        <v>0</v>
      </c>
      <c r="AH98" s="39">
        <v>0</v>
      </c>
      <c r="AI98" s="39">
        <v>0</v>
      </c>
      <c r="AJ98" s="39">
        <v>0</v>
      </c>
      <c r="AK98" s="39">
        <v>0</v>
      </c>
      <c r="AL98" s="39">
        <v>0</v>
      </c>
      <c r="AM98" s="39">
        <v>0</v>
      </c>
      <c r="AN98" s="39">
        <v>0</v>
      </c>
      <c r="AO98" s="39">
        <v>0</v>
      </c>
      <c r="AP98" s="39">
        <v>0</v>
      </c>
      <c r="AQ98" s="39">
        <v>0</v>
      </c>
      <c r="AR98" s="39">
        <v>0</v>
      </c>
    </row>
    <row r="99" spans="1:44">
      <c r="A99" s="40"/>
      <c r="B99" s="12"/>
      <c r="C99" s="8" t="s">
        <v>179</v>
      </c>
      <c r="D99" s="8"/>
      <c r="E99" s="34" t="s">
        <v>92</v>
      </c>
      <c r="F99" s="39" t="s">
        <v>159</v>
      </c>
      <c r="G99" s="39">
        <v>0</v>
      </c>
      <c r="H99" s="39">
        <v>0</v>
      </c>
      <c r="I99" s="39">
        <v>0</v>
      </c>
      <c r="J99" s="39">
        <v>0</v>
      </c>
      <c r="K99" s="39">
        <v>0</v>
      </c>
      <c r="L99" s="39">
        <v>0</v>
      </c>
      <c r="M99" s="39">
        <v>0</v>
      </c>
      <c r="N99" s="39">
        <v>0</v>
      </c>
      <c r="O99" s="39">
        <v>0</v>
      </c>
      <c r="P99" s="39">
        <v>0</v>
      </c>
      <c r="Q99" s="39">
        <v>0</v>
      </c>
      <c r="R99" s="39">
        <v>0</v>
      </c>
      <c r="S99" s="39">
        <v>0</v>
      </c>
      <c r="T99" s="39">
        <v>0</v>
      </c>
      <c r="U99" s="39">
        <v>0</v>
      </c>
      <c r="V99" s="39">
        <v>0</v>
      </c>
      <c r="W99" s="39">
        <v>0</v>
      </c>
      <c r="X99" s="39">
        <v>0</v>
      </c>
      <c r="Y99" s="39">
        <v>0</v>
      </c>
      <c r="Z99" s="39">
        <v>0</v>
      </c>
      <c r="AA99" s="39">
        <v>0</v>
      </c>
      <c r="AB99" s="39">
        <v>0</v>
      </c>
      <c r="AC99" s="39">
        <v>0</v>
      </c>
      <c r="AD99" s="39">
        <v>0</v>
      </c>
      <c r="AE99" s="39">
        <v>0</v>
      </c>
      <c r="AF99" s="39">
        <v>0</v>
      </c>
      <c r="AG99" s="39">
        <v>0</v>
      </c>
      <c r="AH99" s="39">
        <v>0</v>
      </c>
      <c r="AI99" s="39">
        <v>0</v>
      </c>
      <c r="AJ99" s="39">
        <v>0</v>
      </c>
      <c r="AK99" s="39">
        <v>0</v>
      </c>
      <c r="AL99" s="39">
        <v>0</v>
      </c>
      <c r="AM99" s="39">
        <v>0</v>
      </c>
      <c r="AN99" s="39">
        <v>0</v>
      </c>
      <c r="AO99" s="39">
        <v>0</v>
      </c>
      <c r="AP99" s="39">
        <v>0</v>
      </c>
      <c r="AQ99" s="39">
        <v>0</v>
      </c>
      <c r="AR99" s="39">
        <v>0</v>
      </c>
    </row>
    <row r="100" spans="1:44">
      <c r="A100" s="40"/>
      <c r="B100" s="12"/>
      <c r="C100" s="8" t="s">
        <v>180</v>
      </c>
      <c r="D100" s="8"/>
      <c r="E100" s="34" t="s">
        <v>92</v>
      </c>
      <c r="F100" s="39" t="s">
        <v>159</v>
      </c>
      <c r="G100" s="39">
        <v>0</v>
      </c>
      <c r="H100" s="39">
        <v>0</v>
      </c>
      <c r="I100" s="39">
        <v>0</v>
      </c>
      <c r="J100" s="39">
        <v>0</v>
      </c>
      <c r="K100" s="39">
        <v>0</v>
      </c>
      <c r="L100" s="39">
        <v>1.67</v>
      </c>
      <c r="M100" s="39">
        <v>1.67</v>
      </c>
      <c r="N100" s="39">
        <v>0</v>
      </c>
      <c r="O100" s="39">
        <v>0</v>
      </c>
      <c r="P100" s="39">
        <v>0</v>
      </c>
      <c r="Q100" s="39">
        <v>0</v>
      </c>
      <c r="R100" s="39">
        <v>1.67</v>
      </c>
      <c r="S100" s="39">
        <v>1.67</v>
      </c>
      <c r="T100" s="39">
        <v>0</v>
      </c>
      <c r="U100" s="39">
        <v>0</v>
      </c>
      <c r="V100" s="39">
        <v>0</v>
      </c>
      <c r="W100" s="39">
        <v>0</v>
      </c>
      <c r="X100" s="39">
        <v>0</v>
      </c>
      <c r="Y100" s="39">
        <v>0</v>
      </c>
      <c r="Z100" s="39">
        <v>0</v>
      </c>
      <c r="AA100" s="39">
        <v>0</v>
      </c>
      <c r="AB100" s="39">
        <v>0</v>
      </c>
      <c r="AC100" s="39">
        <v>0</v>
      </c>
      <c r="AD100" s="39">
        <v>0</v>
      </c>
      <c r="AE100" s="39">
        <v>0</v>
      </c>
      <c r="AF100" s="39">
        <v>0</v>
      </c>
      <c r="AG100" s="39">
        <v>0</v>
      </c>
      <c r="AH100" s="39">
        <v>0</v>
      </c>
      <c r="AI100" s="39">
        <v>0</v>
      </c>
      <c r="AJ100" s="39">
        <v>0</v>
      </c>
      <c r="AK100" s="39">
        <v>0</v>
      </c>
      <c r="AL100" s="39">
        <v>0</v>
      </c>
      <c r="AM100" s="39">
        <v>0</v>
      </c>
      <c r="AN100" s="39">
        <v>0</v>
      </c>
      <c r="AO100" s="39">
        <v>0</v>
      </c>
      <c r="AP100" s="39">
        <v>0</v>
      </c>
      <c r="AQ100" s="39">
        <v>0</v>
      </c>
      <c r="AR100" s="39">
        <v>0</v>
      </c>
    </row>
    <row r="101" spans="1:44">
      <c r="A101" s="12"/>
      <c r="B101" s="37" t="s">
        <v>181</v>
      </c>
    </row>
    <row r="102" spans="1:44">
      <c r="A102" s="12"/>
      <c r="C102" s="8"/>
      <c r="D102" s="8"/>
      <c r="E102" s="8"/>
      <c r="F102" s="43"/>
      <c r="G102" s="43"/>
      <c r="H102" s="43"/>
      <c r="I102" s="43"/>
      <c r="J102" s="43"/>
      <c r="K102" s="43"/>
      <c r="L102" s="43"/>
      <c r="M102" s="43"/>
      <c r="N102" s="43"/>
      <c r="O102" s="43"/>
      <c r="P102" s="43"/>
      <c r="Q102" s="43"/>
      <c r="R102" s="43"/>
      <c r="S102" s="43"/>
      <c r="T102" s="43"/>
      <c r="U102" s="43"/>
      <c r="V102" s="43"/>
      <c r="W102" s="43"/>
      <c r="X102" s="43"/>
      <c r="Y102" s="43"/>
      <c r="Z102" s="43"/>
      <c r="AA102" s="43"/>
      <c r="AB102" s="43"/>
      <c r="AC102" s="43"/>
      <c r="AD102" s="43"/>
      <c r="AE102" s="43"/>
      <c r="AF102" s="43"/>
      <c r="AG102" s="43"/>
      <c r="AH102" s="43"/>
      <c r="AI102" s="43"/>
      <c r="AJ102" s="43"/>
      <c r="AK102" s="43"/>
      <c r="AL102" s="43"/>
      <c r="AM102" s="43"/>
      <c r="AN102" s="43"/>
      <c r="AO102" s="43"/>
      <c r="AP102" s="43"/>
      <c r="AQ102" s="43"/>
      <c r="AR102" s="43"/>
    </row>
    <row r="103" spans="1:44">
      <c r="A103" s="32"/>
      <c r="B103" s="32"/>
      <c r="C103" s="32" t="s">
        <v>164</v>
      </c>
      <c r="D103" s="32"/>
      <c r="E103" s="32" t="s">
        <v>51</v>
      </c>
      <c r="F103" s="33">
        <v>2022</v>
      </c>
      <c r="G103" s="33">
        <v>2023</v>
      </c>
      <c r="H103" s="33">
        <v>2024</v>
      </c>
      <c r="I103" s="33">
        <v>2025</v>
      </c>
      <c r="J103" s="33">
        <v>2026</v>
      </c>
      <c r="K103" s="33">
        <v>2027</v>
      </c>
      <c r="L103" s="33">
        <v>2028</v>
      </c>
      <c r="M103" s="33">
        <v>2029</v>
      </c>
      <c r="N103" s="33">
        <v>2030</v>
      </c>
      <c r="O103" s="33">
        <v>2031</v>
      </c>
      <c r="P103" s="33">
        <v>2032</v>
      </c>
      <c r="Q103" s="33">
        <v>2033</v>
      </c>
      <c r="R103" s="33">
        <v>2034</v>
      </c>
      <c r="S103" s="33">
        <v>2035</v>
      </c>
      <c r="T103" s="33">
        <v>2036</v>
      </c>
      <c r="U103" s="33">
        <v>2037</v>
      </c>
      <c r="V103" s="33">
        <v>2038</v>
      </c>
      <c r="W103" s="33">
        <v>2039</v>
      </c>
      <c r="X103" s="33">
        <v>2040</v>
      </c>
      <c r="Y103" s="33">
        <v>2041</v>
      </c>
      <c r="Z103" s="33">
        <v>2042</v>
      </c>
      <c r="AA103" s="33">
        <v>2043</v>
      </c>
      <c r="AB103" s="33">
        <v>2044</v>
      </c>
      <c r="AC103" s="33">
        <v>2045</v>
      </c>
      <c r="AD103" s="33">
        <v>2046</v>
      </c>
      <c r="AE103" s="33">
        <v>2047</v>
      </c>
      <c r="AF103" s="33">
        <v>2048</v>
      </c>
      <c r="AG103" s="33">
        <v>2049</v>
      </c>
      <c r="AH103" s="33">
        <v>2050</v>
      </c>
      <c r="AI103" s="33">
        <v>2051</v>
      </c>
      <c r="AJ103" s="33">
        <v>2052</v>
      </c>
      <c r="AK103" s="33">
        <v>2053</v>
      </c>
      <c r="AL103" s="33">
        <v>2054</v>
      </c>
      <c r="AM103" s="33">
        <v>2055</v>
      </c>
      <c r="AN103" s="33">
        <v>2056</v>
      </c>
      <c r="AO103" s="33">
        <v>2057</v>
      </c>
      <c r="AP103" s="33">
        <v>2058</v>
      </c>
      <c r="AQ103" s="33">
        <v>2059</v>
      </c>
      <c r="AR103" s="33">
        <v>2060</v>
      </c>
    </row>
    <row r="104" spans="1:44">
      <c r="A104" s="12"/>
      <c r="B104" s="12" t="s">
        <v>183</v>
      </c>
      <c r="C104" s="8" t="s" cm="1">
        <v>166</v>
      </c>
      <c r="D104" s="8"/>
      <c r="E104" s="34" t="s">
        <v>92</v>
      </c>
      <c r="F104" s="39" t="s">
        <v>159</v>
      </c>
      <c r="G104" s="39">
        <v>0</v>
      </c>
      <c r="H104" s="39">
        <v>0</v>
      </c>
      <c r="I104" s="39">
        <v>0</v>
      </c>
      <c r="J104" s="39">
        <v>0</v>
      </c>
      <c r="K104" s="39">
        <v>0</v>
      </c>
      <c r="L104" s="39">
        <v>0</v>
      </c>
      <c r="M104" s="39">
        <v>0</v>
      </c>
      <c r="N104" s="39">
        <v>0</v>
      </c>
      <c r="O104" s="39">
        <v>0</v>
      </c>
      <c r="P104" s="39">
        <v>0</v>
      </c>
      <c r="Q104" s="39">
        <v>0</v>
      </c>
      <c r="R104" s="39">
        <v>0</v>
      </c>
      <c r="S104" s="39">
        <v>0</v>
      </c>
      <c r="T104" s="39">
        <v>0</v>
      </c>
      <c r="U104" s="39">
        <v>0</v>
      </c>
      <c r="V104" s="39">
        <v>0</v>
      </c>
      <c r="W104" s="39">
        <v>0</v>
      </c>
      <c r="X104" s="39">
        <v>0</v>
      </c>
      <c r="Y104" s="39">
        <v>0</v>
      </c>
      <c r="Z104" s="39">
        <v>0</v>
      </c>
      <c r="AA104" s="39">
        <v>0</v>
      </c>
      <c r="AB104" s="39">
        <v>0</v>
      </c>
      <c r="AC104" s="39">
        <v>0</v>
      </c>
      <c r="AD104" s="39">
        <v>0</v>
      </c>
      <c r="AE104" s="39">
        <v>0</v>
      </c>
      <c r="AF104" s="39">
        <v>0</v>
      </c>
      <c r="AG104" s="39">
        <v>0</v>
      </c>
      <c r="AH104" s="39">
        <v>0</v>
      </c>
      <c r="AI104" s="39">
        <v>0</v>
      </c>
      <c r="AJ104" s="39">
        <v>0</v>
      </c>
      <c r="AK104" s="39">
        <v>0</v>
      </c>
      <c r="AL104" s="39">
        <v>0</v>
      </c>
      <c r="AM104" s="39">
        <v>0</v>
      </c>
      <c r="AN104" s="39">
        <v>0</v>
      </c>
      <c r="AO104" s="39">
        <v>0</v>
      </c>
      <c r="AP104" s="39">
        <v>0</v>
      </c>
      <c r="AQ104" s="39">
        <v>0</v>
      </c>
      <c r="AR104" s="39">
        <v>0</v>
      </c>
    </row>
    <row r="105" spans="1:44" s="35" customFormat="1">
      <c r="A105" s="12"/>
      <c r="B105" s="12"/>
      <c r="C105" s="8" t="s">
        <v>167</v>
      </c>
      <c r="D105" s="8"/>
      <c r="E105" s="34" t="s">
        <v>92</v>
      </c>
      <c r="F105" s="39" t="s">
        <v>159</v>
      </c>
      <c r="G105" s="39">
        <v>0</v>
      </c>
      <c r="H105" s="39">
        <v>0.03</v>
      </c>
      <c r="I105" s="39">
        <v>0.02</v>
      </c>
      <c r="J105" s="39">
        <v>0</v>
      </c>
      <c r="K105" s="39">
        <v>0</v>
      </c>
      <c r="L105" s="39">
        <v>0</v>
      </c>
      <c r="M105" s="39">
        <v>0</v>
      </c>
      <c r="N105" s="39">
        <v>0</v>
      </c>
      <c r="O105" s="39">
        <v>0</v>
      </c>
      <c r="P105" s="39">
        <v>0</v>
      </c>
      <c r="Q105" s="39">
        <v>0</v>
      </c>
      <c r="R105" s="39">
        <v>0</v>
      </c>
      <c r="S105" s="39">
        <v>0</v>
      </c>
      <c r="T105" s="39">
        <v>0</v>
      </c>
      <c r="U105" s="39">
        <v>0</v>
      </c>
      <c r="V105" s="39">
        <v>0.08</v>
      </c>
      <c r="W105" s="39">
        <v>0</v>
      </c>
      <c r="X105" s="39">
        <v>0</v>
      </c>
      <c r="Y105" s="39">
        <v>0</v>
      </c>
      <c r="Z105" s="39">
        <v>0</v>
      </c>
      <c r="AA105" s="39">
        <v>0</v>
      </c>
      <c r="AB105" s="39">
        <v>0</v>
      </c>
      <c r="AC105" s="39">
        <v>0</v>
      </c>
      <c r="AD105" s="39">
        <v>0</v>
      </c>
      <c r="AE105" s="39">
        <v>0</v>
      </c>
      <c r="AF105" s="39">
        <v>0</v>
      </c>
      <c r="AG105" s="39">
        <v>0</v>
      </c>
      <c r="AH105" s="39">
        <v>0</v>
      </c>
      <c r="AI105" s="39">
        <v>0</v>
      </c>
      <c r="AJ105" s="39">
        <v>0</v>
      </c>
      <c r="AK105" s="39">
        <v>0</v>
      </c>
      <c r="AL105" s="39">
        <v>0</v>
      </c>
      <c r="AM105" s="39">
        <v>0</v>
      </c>
      <c r="AN105" s="39">
        <v>0</v>
      </c>
      <c r="AO105" s="39">
        <v>0</v>
      </c>
      <c r="AP105" s="39">
        <v>0</v>
      </c>
      <c r="AQ105" s="39">
        <v>0</v>
      </c>
      <c r="AR105" s="39">
        <v>0</v>
      </c>
    </row>
    <row r="106" spans="1:44">
      <c r="A106" s="12"/>
      <c r="B106" s="12"/>
      <c r="C106" s="8" t="s">
        <v>158</v>
      </c>
      <c r="D106" s="8"/>
      <c r="E106" s="34" t="s">
        <v>92</v>
      </c>
      <c r="F106" s="39" t="s">
        <v>159</v>
      </c>
      <c r="G106" s="39">
        <v>0</v>
      </c>
      <c r="H106" s="39">
        <v>0</v>
      </c>
      <c r="I106" s="39">
        <v>0</v>
      </c>
      <c r="J106" s="39">
        <v>0</v>
      </c>
      <c r="K106" s="39">
        <v>0</v>
      </c>
      <c r="L106" s="39">
        <v>0</v>
      </c>
      <c r="M106" s="39">
        <v>0</v>
      </c>
      <c r="N106" s="39">
        <v>0</v>
      </c>
      <c r="O106" s="39">
        <v>0</v>
      </c>
      <c r="P106" s="39">
        <v>0</v>
      </c>
      <c r="Q106" s="39">
        <v>0</v>
      </c>
      <c r="R106" s="39">
        <v>0</v>
      </c>
      <c r="S106" s="39">
        <v>0.9</v>
      </c>
      <c r="T106" s="39">
        <v>0.99</v>
      </c>
      <c r="U106" s="39">
        <v>2.13</v>
      </c>
      <c r="V106" s="39">
        <v>1.64</v>
      </c>
      <c r="W106" s="39">
        <v>0.56999999999999995</v>
      </c>
      <c r="X106" s="39">
        <v>3.63</v>
      </c>
      <c r="Y106" s="39">
        <v>0.97</v>
      </c>
      <c r="Z106" s="39">
        <v>0.97</v>
      </c>
      <c r="AA106" s="39">
        <v>0</v>
      </c>
      <c r="AB106" s="39">
        <v>0</v>
      </c>
      <c r="AC106" s="39">
        <v>0</v>
      </c>
      <c r="AD106" s="39">
        <v>0</v>
      </c>
      <c r="AE106" s="39">
        <v>0</v>
      </c>
      <c r="AF106" s="39">
        <v>0</v>
      </c>
      <c r="AG106" s="39">
        <v>1</v>
      </c>
      <c r="AH106" s="39">
        <v>1</v>
      </c>
      <c r="AI106" s="39">
        <v>0.31</v>
      </c>
      <c r="AJ106" s="39">
        <v>0.31</v>
      </c>
      <c r="AK106" s="39">
        <v>1.24</v>
      </c>
      <c r="AL106" s="39">
        <v>1.24</v>
      </c>
      <c r="AM106" s="39">
        <v>0</v>
      </c>
      <c r="AN106" s="39">
        <v>0</v>
      </c>
      <c r="AO106" s="39">
        <v>0</v>
      </c>
      <c r="AP106" s="39">
        <v>0</v>
      </c>
      <c r="AQ106" s="39">
        <v>0</v>
      </c>
      <c r="AR106" s="39">
        <v>0</v>
      </c>
    </row>
    <row r="107" spans="1:44">
      <c r="A107" s="12"/>
      <c r="B107" s="12"/>
      <c r="C107" s="8" t="s">
        <v>160</v>
      </c>
      <c r="D107" s="8"/>
      <c r="E107" s="34" t="s">
        <v>92</v>
      </c>
      <c r="F107" s="39" t="s">
        <v>159</v>
      </c>
      <c r="G107" s="39">
        <v>0</v>
      </c>
      <c r="H107" s="39">
        <v>0</v>
      </c>
      <c r="I107" s="39">
        <v>0</v>
      </c>
      <c r="J107" s="39">
        <v>0</v>
      </c>
      <c r="K107" s="39">
        <v>0</v>
      </c>
      <c r="L107" s="39">
        <v>0</v>
      </c>
      <c r="M107" s="39">
        <v>0</v>
      </c>
      <c r="N107" s="39">
        <v>0</v>
      </c>
      <c r="O107" s="39">
        <v>0</v>
      </c>
      <c r="P107" s="39">
        <v>0</v>
      </c>
      <c r="Q107" s="39">
        <v>0</v>
      </c>
      <c r="R107" s="39">
        <v>0</v>
      </c>
      <c r="S107" s="39">
        <v>0</v>
      </c>
      <c r="T107" s="39">
        <v>0</v>
      </c>
      <c r="U107" s="39">
        <v>0</v>
      </c>
      <c r="V107" s="39">
        <v>0</v>
      </c>
      <c r="W107" s="39">
        <v>0</v>
      </c>
      <c r="X107" s="39">
        <v>0</v>
      </c>
      <c r="Y107" s="39">
        <v>0</v>
      </c>
      <c r="Z107" s="39">
        <v>0</v>
      </c>
      <c r="AA107" s="39">
        <v>0</v>
      </c>
      <c r="AB107" s="39">
        <v>0</v>
      </c>
      <c r="AC107" s="39">
        <v>0</v>
      </c>
      <c r="AD107" s="39">
        <v>0</v>
      </c>
      <c r="AE107" s="39">
        <v>0</v>
      </c>
      <c r="AF107" s="39">
        <v>0</v>
      </c>
      <c r="AG107" s="39">
        <v>0</v>
      </c>
      <c r="AH107" s="39">
        <v>0</v>
      </c>
      <c r="AI107" s="39">
        <v>0</v>
      </c>
      <c r="AJ107" s="39">
        <v>0</v>
      </c>
      <c r="AK107" s="39">
        <v>0</v>
      </c>
      <c r="AL107" s="39">
        <v>0</v>
      </c>
      <c r="AM107" s="39">
        <v>0</v>
      </c>
      <c r="AN107" s="39">
        <v>0</v>
      </c>
      <c r="AO107" s="39">
        <v>0</v>
      </c>
      <c r="AP107" s="39">
        <v>0</v>
      </c>
      <c r="AQ107" s="39">
        <v>0</v>
      </c>
      <c r="AR107" s="39">
        <v>0</v>
      </c>
    </row>
    <row r="108" spans="1:44">
      <c r="A108" s="12"/>
      <c r="B108" s="12"/>
      <c r="C108" s="8" t="s">
        <v>161</v>
      </c>
      <c r="D108" s="8"/>
      <c r="E108" s="34" t="s">
        <v>92</v>
      </c>
      <c r="F108" s="39" t="s">
        <v>159</v>
      </c>
      <c r="G108" s="39">
        <v>0</v>
      </c>
      <c r="H108" s="39">
        <v>0</v>
      </c>
      <c r="I108" s="39">
        <v>0</v>
      </c>
      <c r="J108" s="39">
        <v>0</v>
      </c>
      <c r="K108" s="39">
        <v>0</v>
      </c>
      <c r="L108" s="39">
        <v>0</v>
      </c>
      <c r="M108" s="39">
        <v>0</v>
      </c>
      <c r="N108" s="39">
        <v>0</v>
      </c>
      <c r="O108" s="39">
        <v>0</v>
      </c>
      <c r="P108" s="39">
        <v>0</v>
      </c>
      <c r="Q108" s="39">
        <v>0</v>
      </c>
      <c r="R108" s="39">
        <v>0</v>
      </c>
      <c r="S108" s="39">
        <v>0</v>
      </c>
      <c r="T108" s="39">
        <v>0</v>
      </c>
      <c r="U108" s="39">
        <v>0</v>
      </c>
      <c r="V108" s="39">
        <v>0</v>
      </c>
      <c r="W108" s="39">
        <v>0</v>
      </c>
      <c r="X108" s="39">
        <v>0</v>
      </c>
      <c r="Y108" s="39">
        <v>0</v>
      </c>
      <c r="Z108" s="39">
        <v>0.21</v>
      </c>
      <c r="AA108" s="39">
        <v>0</v>
      </c>
      <c r="AB108" s="39">
        <v>2.11</v>
      </c>
      <c r="AC108" s="39">
        <v>0</v>
      </c>
      <c r="AD108" s="39">
        <v>1.8</v>
      </c>
      <c r="AE108" s="39">
        <v>0</v>
      </c>
      <c r="AF108" s="39">
        <v>1</v>
      </c>
      <c r="AG108" s="39">
        <v>0</v>
      </c>
      <c r="AH108" s="39">
        <v>0.98</v>
      </c>
      <c r="AI108" s="39">
        <v>0</v>
      </c>
      <c r="AJ108" s="39">
        <v>0</v>
      </c>
      <c r="AK108" s="39">
        <v>0</v>
      </c>
      <c r="AL108" s="39">
        <v>0</v>
      </c>
      <c r="AM108" s="39">
        <v>0</v>
      </c>
      <c r="AN108" s="39">
        <v>0</v>
      </c>
      <c r="AO108" s="39">
        <v>0</v>
      </c>
      <c r="AP108" s="39">
        <v>0</v>
      </c>
      <c r="AQ108" s="39">
        <v>0</v>
      </c>
      <c r="AR108" s="39">
        <v>0</v>
      </c>
    </row>
    <row r="109" spans="1:44">
      <c r="A109" s="12"/>
      <c r="B109" s="12"/>
      <c r="C109" s="8" t="s">
        <v>162</v>
      </c>
      <c r="D109" s="8"/>
      <c r="E109" s="34" t="s">
        <v>92</v>
      </c>
      <c r="F109" s="39" t="s">
        <v>159</v>
      </c>
      <c r="G109" s="39">
        <v>0</v>
      </c>
      <c r="H109" s="39">
        <v>0</v>
      </c>
      <c r="I109" s="39">
        <v>0.62</v>
      </c>
      <c r="J109" s="39">
        <v>0.86</v>
      </c>
      <c r="K109" s="39">
        <v>0</v>
      </c>
      <c r="L109" s="39">
        <v>0</v>
      </c>
      <c r="M109" s="39">
        <v>0</v>
      </c>
      <c r="N109" s="39">
        <v>0.39</v>
      </c>
      <c r="O109" s="39">
        <v>0</v>
      </c>
      <c r="P109" s="39">
        <v>0</v>
      </c>
      <c r="Q109" s="39">
        <v>0</v>
      </c>
      <c r="R109" s="39">
        <v>0.43</v>
      </c>
      <c r="S109" s="39">
        <v>0.11</v>
      </c>
      <c r="T109" s="39">
        <v>0</v>
      </c>
      <c r="U109" s="39">
        <v>0</v>
      </c>
      <c r="V109" s="39">
        <v>0</v>
      </c>
      <c r="W109" s="39">
        <v>0</v>
      </c>
      <c r="X109" s="39">
        <v>0</v>
      </c>
      <c r="Y109" s="39">
        <v>0</v>
      </c>
      <c r="Z109" s="39">
        <v>0</v>
      </c>
      <c r="AA109" s="39">
        <v>0</v>
      </c>
      <c r="AB109" s="39">
        <v>0.86</v>
      </c>
      <c r="AC109" s="39">
        <v>0</v>
      </c>
      <c r="AD109" s="39">
        <v>0.32</v>
      </c>
      <c r="AE109" s="39">
        <v>0</v>
      </c>
      <c r="AF109" s="39">
        <v>0.03</v>
      </c>
      <c r="AG109" s="39">
        <v>0</v>
      </c>
      <c r="AH109" s="39">
        <v>0</v>
      </c>
      <c r="AI109" s="39">
        <v>0</v>
      </c>
      <c r="AJ109" s="39">
        <v>0</v>
      </c>
      <c r="AK109" s="39">
        <v>0</v>
      </c>
      <c r="AL109" s="39">
        <v>0</v>
      </c>
      <c r="AM109" s="39">
        <v>0</v>
      </c>
      <c r="AN109" s="39">
        <v>0</v>
      </c>
      <c r="AO109" s="39">
        <v>0.17</v>
      </c>
      <c r="AP109" s="39">
        <v>0.17</v>
      </c>
      <c r="AQ109" s="39">
        <v>0.15</v>
      </c>
      <c r="AR109" s="39">
        <v>0.15</v>
      </c>
    </row>
    <row r="110" spans="1:44">
      <c r="A110" s="12"/>
      <c r="B110" s="12"/>
      <c r="C110" s="8" t="s">
        <v>168</v>
      </c>
      <c r="D110" s="8"/>
      <c r="E110" s="34" t="s">
        <v>92</v>
      </c>
      <c r="F110" s="39" t="s">
        <v>159</v>
      </c>
      <c r="G110" s="39">
        <v>0</v>
      </c>
      <c r="H110" s="39">
        <v>0</v>
      </c>
      <c r="I110" s="39">
        <v>0</v>
      </c>
      <c r="J110" s="39">
        <v>0</v>
      </c>
      <c r="K110" s="39">
        <v>0</v>
      </c>
      <c r="L110" s="39">
        <v>0</v>
      </c>
      <c r="M110" s="39">
        <v>0</v>
      </c>
      <c r="N110" s="39">
        <v>0</v>
      </c>
      <c r="O110" s="39">
        <v>0</v>
      </c>
      <c r="P110" s="39">
        <v>0</v>
      </c>
      <c r="Q110" s="39">
        <v>0</v>
      </c>
      <c r="R110" s="39">
        <v>0</v>
      </c>
      <c r="S110" s="39">
        <v>0</v>
      </c>
      <c r="T110" s="39">
        <v>0</v>
      </c>
      <c r="U110" s="39">
        <v>0</v>
      </c>
      <c r="V110" s="39">
        <v>0</v>
      </c>
      <c r="W110" s="39">
        <v>0</v>
      </c>
      <c r="X110" s="39">
        <v>0</v>
      </c>
      <c r="Y110" s="39">
        <v>0</v>
      </c>
      <c r="Z110" s="39">
        <v>0</v>
      </c>
      <c r="AA110" s="39">
        <v>0</v>
      </c>
      <c r="AB110" s="39">
        <v>0</v>
      </c>
      <c r="AC110" s="39">
        <v>0</v>
      </c>
      <c r="AD110" s="39">
        <v>0</v>
      </c>
      <c r="AE110" s="39">
        <v>0</v>
      </c>
      <c r="AF110" s="39">
        <v>0</v>
      </c>
      <c r="AG110" s="39">
        <v>0</v>
      </c>
      <c r="AH110" s="39">
        <v>0</v>
      </c>
      <c r="AI110" s="39">
        <v>0</v>
      </c>
      <c r="AJ110" s="39">
        <v>0</v>
      </c>
      <c r="AK110" s="39">
        <v>0</v>
      </c>
      <c r="AL110" s="39">
        <v>0</v>
      </c>
      <c r="AM110" s="39">
        <v>0</v>
      </c>
      <c r="AN110" s="39">
        <v>0</v>
      </c>
      <c r="AO110" s="39">
        <v>0</v>
      </c>
      <c r="AP110" s="39">
        <v>0</v>
      </c>
      <c r="AQ110" s="39">
        <v>0</v>
      </c>
      <c r="AR110" s="39">
        <v>0</v>
      </c>
    </row>
    <row r="111" spans="1:44">
      <c r="A111" s="12"/>
      <c r="B111" s="12"/>
      <c r="C111" s="8" t="s">
        <v>169</v>
      </c>
      <c r="D111" s="8"/>
      <c r="E111" s="34" t="s">
        <v>92</v>
      </c>
      <c r="F111" s="39" t="s">
        <v>159</v>
      </c>
      <c r="G111" s="39">
        <v>0</v>
      </c>
      <c r="H111" s="39">
        <v>0</v>
      </c>
      <c r="I111" s="39">
        <v>0</v>
      </c>
      <c r="J111" s="39">
        <v>0</v>
      </c>
      <c r="K111" s="39">
        <v>0</v>
      </c>
      <c r="L111" s="39">
        <v>0</v>
      </c>
      <c r="M111" s="39">
        <v>0</v>
      </c>
      <c r="N111" s="39">
        <v>0</v>
      </c>
      <c r="O111" s="39">
        <v>0</v>
      </c>
      <c r="P111" s="39">
        <v>0.6</v>
      </c>
      <c r="Q111" s="39">
        <v>0</v>
      </c>
      <c r="R111" s="39">
        <v>0</v>
      </c>
      <c r="S111" s="39">
        <v>0</v>
      </c>
      <c r="T111" s="39">
        <v>0</v>
      </c>
      <c r="U111" s="39">
        <v>0</v>
      </c>
      <c r="V111" s="39">
        <v>0</v>
      </c>
      <c r="W111" s="39">
        <v>0</v>
      </c>
      <c r="X111" s="39">
        <v>0</v>
      </c>
      <c r="Y111" s="39">
        <v>0</v>
      </c>
      <c r="Z111" s="39">
        <v>0</v>
      </c>
      <c r="AA111" s="39">
        <v>0</v>
      </c>
      <c r="AB111" s="39">
        <v>0</v>
      </c>
      <c r="AC111" s="39">
        <v>0</v>
      </c>
      <c r="AD111" s="39">
        <v>0</v>
      </c>
      <c r="AE111" s="39">
        <v>0</v>
      </c>
      <c r="AF111" s="39">
        <v>0</v>
      </c>
      <c r="AG111" s="39">
        <v>0</v>
      </c>
      <c r="AH111" s="39">
        <v>0</v>
      </c>
      <c r="AI111" s="39">
        <v>0</v>
      </c>
      <c r="AJ111" s="39">
        <v>0</v>
      </c>
      <c r="AK111" s="39">
        <v>0</v>
      </c>
      <c r="AL111" s="39">
        <v>0</v>
      </c>
      <c r="AM111" s="39">
        <v>0</v>
      </c>
      <c r="AN111" s="39">
        <v>0</v>
      </c>
      <c r="AO111" s="39">
        <v>0</v>
      </c>
      <c r="AP111" s="39">
        <v>0</v>
      </c>
      <c r="AQ111" s="39">
        <v>0</v>
      </c>
      <c r="AR111" s="39">
        <v>0</v>
      </c>
    </row>
    <row r="112" spans="1:44">
      <c r="A112" s="40"/>
      <c r="B112" s="12"/>
      <c r="C112" s="8" t="s">
        <v>170</v>
      </c>
      <c r="D112" s="8"/>
      <c r="E112" s="34" t="s">
        <v>92</v>
      </c>
      <c r="F112" s="39" t="s">
        <v>159</v>
      </c>
      <c r="G112" s="39">
        <v>0.05</v>
      </c>
      <c r="H112" s="39">
        <v>0.03</v>
      </c>
      <c r="I112" s="39">
        <v>0.03</v>
      </c>
      <c r="J112" s="39">
        <v>0.04</v>
      </c>
      <c r="K112" s="39">
        <v>0.24</v>
      </c>
      <c r="L112" s="39">
        <v>0.13</v>
      </c>
      <c r="M112" s="39">
        <v>0.17</v>
      </c>
      <c r="N112" s="39">
        <v>0.4</v>
      </c>
      <c r="O112" s="39">
        <v>0.51</v>
      </c>
      <c r="P112" s="39">
        <v>0.53</v>
      </c>
      <c r="Q112" s="39">
        <v>2.31</v>
      </c>
      <c r="R112" s="39">
        <v>1.74</v>
      </c>
      <c r="S112" s="39">
        <v>1.1000000000000001</v>
      </c>
      <c r="T112" s="39">
        <v>1.6</v>
      </c>
      <c r="U112" s="39">
        <v>3.37</v>
      </c>
      <c r="V112" s="39">
        <v>0.47</v>
      </c>
      <c r="W112" s="39">
        <v>0.34</v>
      </c>
      <c r="X112" s="39">
        <v>0.65</v>
      </c>
      <c r="Y112" s="39">
        <v>0.12</v>
      </c>
      <c r="Z112" s="39">
        <v>0.23</v>
      </c>
      <c r="AA112" s="39">
        <v>0.46</v>
      </c>
      <c r="AB112" s="39">
        <v>0.4</v>
      </c>
      <c r="AC112" s="39">
        <v>0.24</v>
      </c>
      <c r="AD112" s="39">
        <v>0.71</v>
      </c>
      <c r="AE112" s="39">
        <v>1.63</v>
      </c>
      <c r="AF112" s="39">
        <v>0.44</v>
      </c>
      <c r="AG112" s="39">
        <v>0.32</v>
      </c>
      <c r="AH112" s="39">
        <v>0.32</v>
      </c>
      <c r="AI112" s="39">
        <v>0.56000000000000005</v>
      </c>
      <c r="AJ112" s="39">
        <v>0.48</v>
      </c>
      <c r="AK112" s="39">
        <v>0.72</v>
      </c>
      <c r="AL112" s="39">
        <v>0.06</v>
      </c>
      <c r="AM112" s="39">
        <v>0.89</v>
      </c>
      <c r="AN112" s="39">
        <v>0.54</v>
      </c>
      <c r="AO112" s="39">
        <v>0.59</v>
      </c>
      <c r="AP112" s="39">
        <v>0.74</v>
      </c>
      <c r="AQ112" s="39">
        <v>1.27</v>
      </c>
      <c r="AR112" s="39">
        <v>0.94</v>
      </c>
    </row>
    <row r="113" spans="1:45">
      <c r="A113" s="12"/>
      <c r="B113" s="12"/>
      <c r="C113" s="8" t="s">
        <v>171</v>
      </c>
      <c r="D113" s="8"/>
      <c r="E113" s="34" t="s">
        <v>92</v>
      </c>
      <c r="F113" s="39" t="s">
        <v>159</v>
      </c>
      <c r="G113" s="39">
        <v>0</v>
      </c>
      <c r="H113" s="39">
        <v>0</v>
      </c>
      <c r="I113" s="39">
        <v>0.01</v>
      </c>
      <c r="J113" s="39">
        <v>0</v>
      </c>
      <c r="K113" s="39">
        <v>0</v>
      </c>
      <c r="L113" s="39">
        <v>0.01</v>
      </c>
      <c r="M113" s="39">
        <v>0.09</v>
      </c>
      <c r="N113" s="39">
        <v>0.06</v>
      </c>
      <c r="O113" s="39">
        <v>0.14000000000000001</v>
      </c>
      <c r="P113" s="39">
        <v>0.92</v>
      </c>
      <c r="Q113" s="39">
        <v>2.06</v>
      </c>
      <c r="R113" s="39">
        <v>2.62</v>
      </c>
      <c r="S113" s="39">
        <v>1.75</v>
      </c>
      <c r="T113" s="39">
        <v>1.22</v>
      </c>
      <c r="U113" s="39">
        <v>2.64</v>
      </c>
      <c r="V113" s="39">
        <v>1.5</v>
      </c>
      <c r="W113" s="39">
        <v>1.74</v>
      </c>
      <c r="X113" s="39">
        <v>4.67</v>
      </c>
      <c r="Y113" s="39">
        <v>5.69</v>
      </c>
      <c r="Z113" s="39">
        <v>4.6399999999999997</v>
      </c>
      <c r="AA113" s="39">
        <v>3.05</v>
      </c>
      <c r="AB113" s="39">
        <v>2.48</v>
      </c>
      <c r="AC113" s="39">
        <v>0.74</v>
      </c>
      <c r="AD113" s="39">
        <v>0.61</v>
      </c>
      <c r="AE113" s="39">
        <v>0.53</v>
      </c>
      <c r="AF113" s="39">
        <v>0.82</v>
      </c>
      <c r="AG113" s="39">
        <v>0.14000000000000001</v>
      </c>
      <c r="AH113" s="39">
        <v>0.14000000000000001</v>
      </c>
      <c r="AI113" s="39">
        <v>0.96</v>
      </c>
      <c r="AJ113" s="39">
        <v>0.87</v>
      </c>
      <c r="AK113" s="39">
        <v>1.08</v>
      </c>
      <c r="AL113" s="39">
        <v>2.5499999999999998</v>
      </c>
      <c r="AM113" s="39">
        <v>5.66</v>
      </c>
      <c r="AN113" s="39">
        <v>7.11</v>
      </c>
      <c r="AO113" s="39">
        <v>5.97</v>
      </c>
      <c r="AP113" s="39">
        <v>3.89</v>
      </c>
      <c r="AQ113" s="39">
        <v>4.04</v>
      </c>
      <c r="AR113" s="39">
        <v>1.74</v>
      </c>
    </row>
    <row r="114" spans="1:45">
      <c r="A114" s="12"/>
      <c r="B114" s="12"/>
      <c r="C114" s="8" t="s">
        <v>172</v>
      </c>
      <c r="D114" s="8"/>
      <c r="E114" s="34" t="s">
        <v>92</v>
      </c>
      <c r="F114" s="39" t="s">
        <v>159</v>
      </c>
      <c r="G114" s="39">
        <v>0</v>
      </c>
      <c r="H114" s="39">
        <v>0</v>
      </c>
      <c r="I114" s="39">
        <v>0</v>
      </c>
      <c r="J114" s="39">
        <v>0</v>
      </c>
      <c r="K114" s="39">
        <v>0</v>
      </c>
      <c r="L114" s="39">
        <v>0</v>
      </c>
      <c r="M114" s="39">
        <v>0</v>
      </c>
      <c r="N114" s="39">
        <v>0</v>
      </c>
      <c r="O114" s="39">
        <v>0</v>
      </c>
      <c r="P114" s="39">
        <v>0</v>
      </c>
      <c r="Q114" s="39">
        <v>0</v>
      </c>
      <c r="R114" s="39">
        <v>0</v>
      </c>
      <c r="S114" s="39">
        <v>0</v>
      </c>
      <c r="T114" s="39">
        <v>0</v>
      </c>
      <c r="U114" s="39">
        <v>0</v>
      </c>
      <c r="V114" s="39">
        <v>0</v>
      </c>
      <c r="W114" s="39">
        <v>0</v>
      </c>
      <c r="X114" s="39">
        <v>0</v>
      </c>
      <c r="Y114" s="39">
        <v>0</v>
      </c>
      <c r="Z114" s="39">
        <v>0</v>
      </c>
      <c r="AA114" s="39">
        <v>0</v>
      </c>
      <c r="AB114" s="39">
        <v>0</v>
      </c>
      <c r="AC114" s="39">
        <v>0</v>
      </c>
      <c r="AD114" s="39">
        <v>0</v>
      </c>
      <c r="AE114" s="39">
        <v>0</v>
      </c>
      <c r="AF114" s="39">
        <v>0</v>
      </c>
      <c r="AG114" s="39">
        <v>0</v>
      </c>
      <c r="AH114" s="39">
        <v>0</v>
      </c>
      <c r="AI114" s="39">
        <v>0</v>
      </c>
      <c r="AJ114" s="39">
        <v>0</v>
      </c>
      <c r="AK114" s="39">
        <v>0</v>
      </c>
      <c r="AL114" s="39">
        <v>0</v>
      </c>
      <c r="AM114" s="39">
        <v>0</v>
      </c>
      <c r="AN114" s="39">
        <v>0</v>
      </c>
      <c r="AO114" s="39">
        <v>0</v>
      </c>
      <c r="AP114" s="39">
        <v>0</v>
      </c>
      <c r="AQ114" s="39">
        <v>0</v>
      </c>
      <c r="AR114" s="39">
        <v>0</v>
      </c>
    </row>
    <row r="115" spans="1:45">
      <c r="A115" s="40"/>
      <c r="B115" s="12"/>
      <c r="C115" s="8" t="s">
        <v>173</v>
      </c>
      <c r="D115" s="8"/>
      <c r="E115" s="34" t="s">
        <v>92</v>
      </c>
      <c r="F115" s="39" t="s">
        <v>159</v>
      </c>
      <c r="G115" s="39">
        <v>0</v>
      </c>
      <c r="H115" s="39">
        <v>0</v>
      </c>
      <c r="I115" s="39">
        <v>0</v>
      </c>
      <c r="J115" s="39">
        <v>0</v>
      </c>
      <c r="K115" s="39">
        <v>0</v>
      </c>
      <c r="L115" s="39">
        <v>0</v>
      </c>
      <c r="M115" s="39">
        <v>0</v>
      </c>
      <c r="N115" s="39">
        <v>0</v>
      </c>
      <c r="O115" s="39">
        <v>0</v>
      </c>
      <c r="P115" s="39">
        <v>0</v>
      </c>
      <c r="Q115" s="39">
        <v>0</v>
      </c>
      <c r="R115" s="39">
        <v>0</v>
      </c>
      <c r="S115" s="39">
        <v>0</v>
      </c>
      <c r="T115" s="39">
        <v>0</v>
      </c>
      <c r="U115" s="39">
        <v>0</v>
      </c>
      <c r="V115" s="39">
        <v>0</v>
      </c>
      <c r="W115" s="39">
        <v>0</v>
      </c>
      <c r="X115" s="39">
        <v>0</v>
      </c>
      <c r="Y115" s="39">
        <v>0</v>
      </c>
      <c r="Z115" s="39">
        <v>0</v>
      </c>
      <c r="AA115" s="39">
        <v>0</v>
      </c>
      <c r="AB115" s="39">
        <v>0</v>
      </c>
      <c r="AC115" s="39">
        <v>0</v>
      </c>
      <c r="AD115" s="39">
        <v>0</v>
      </c>
      <c r="AE115" s="39">
        <v>0</v>
      </c>
      <c r="AF115" s="39">
        <v>0</v>
      </c>
      <c r="AG115" s="39">
        <v>0</v>
      </c>
      <c r="AH115" s="39">
        <v>0</v>
      </c>
      <c r="AI115" s="39">
        <v>0</v>
      </c>
      <c r="AJ115" s="39">
        <v>0</v>
      </c>
      <c r="AK115" s="39">
        <v>0</v>
      </c>
      <c r="AL115" s="39">
        <v>0</v>
      </c>
      <c r="AM115" s="39">
        <v>0</v>
      </c>
      <c r="AN115" s="39">
        <v>0</v>
      </c>
      <c r="AO115" s="39">
        <v>0</v>
      </c>
      <c r="AP115" s="39">
        <v>0</v>
      </c>
      <c r="AQ115" s="39">
        <v>0</v>
      </c>
      <c r="AR115" s="39">
        <v>0</v>
      </c>
    </row>
    <row r="116" spans="1:45">
      <c r="A116" s="40"/>
      <c r="B116" s="12"/>
      <c r="C116" s="8" t="s">
        <v>174</v>
      </c>
      <c r="D116" s="8"/>
      <c r="E116" s="34" t="s">
        <v>92</v>
      </c>
      <c r="F116" s="39" t="s">
        <v>159</v>
      </c>
      <c r="G116" s="39">
        <v>0</v>
      </c>
      <c r="H116" s="39">
        <v>0</v>
      </c>
      <c r="I116" s="39">
        <v>0</v>
      </c>
      <c r="J116" s="39">
        <v>0</v>
      </c>
      <c r="K116" s="39">
        <v>1.19</v>
      </c>
      <c r="L116" s="39">
        <v>1.29</v>
      </c>
      <c r="M116" s="39">
        <v>0.05</v>
      </c>
      <c r="N116" s="39">
        <v>0.01</v>
      </c>
      <c r="O116" s="39">
        <v>0</v>
      </c>
      <c r="P116" s="39">
        <v>7.0000000000000007E-2</v>
      </c>
      <c r="Q116" s="39">
        <v>0</v>
      </c>
      <c r="R116" s="39">
        <v>0</v>
      </c>
      <c r="S116" s="39">
        <v>0.3</v>
      </c>
      <c r="T116" s="39">
        <v>1.31</v>
      </c>
      <c r="U116" s="39">
        <v>0</v>
      </c>
      <c r="V116" s="39">
        <v>0</v>
      </c>
      <c r="W116" s="39">
        <v>0</v>
      </c>
      <c r="X116" s="39">
        <v>0</v>
      </c>
      <c r="Y116" s="39">
        <v>0</v>
      </c>
      <c r="Z116" s="39">
        <v>0</v>
      </c>
      <c r="AA116" s="39">
        <v>0</v>
      </c>
      <c r="AB116" s="39">
        <v>0</v>
      </c>
      <c r="AC116" s="39">
        <v>0</v>
      </c>
      <c r="AD116" s="39">
        <v>0</v>
      </c>
      <c r="AE116" s="39">
        <v>0</v>
      </c>
      <c r="AF116" s="39">
        <v>0</v>
      </c>
      <c r="AG116" s="39">
        <v>0</v>
      </c>
      <c r="AH116" s="39">
        <v>0</v>
      </c>
      <c r="AI116" s="39">
        <v>0</v>
      </c>
      <c r="AJ116" s="39">
        <v>0</v>
      </c>
      <c r="AK116" s="39">
        <v>0</v>
      </c>
      <c r="AL116" s="39">
        <v>0</v>
      </c>
      <c r="AM116" s="39">
        <v>0</v>
      </c>
      <c r="AN116" s="39">
        <v>0</v>
      </c>
      <c r="AO116" s="39">
        <v>0</v>
      </c>
      <c r="AP116" s="39">
        <v>0</v>
      </c>
      <c r="AQ116" s="39">
        <v>0</v>
      </c>
      <c r="AR116" s="39">
        <v>0</v>
      </c>
    </row>
    <row r="117" spans="1:45">
      <c r="A117" s="40"/>
      <c r="B117" s="12"/>
      <c r="C117" s="8" t="s">
        <v>163</v>
      </c>
      <c r="D117" s="8"/>
      <c r="E117" s="34" t="s">
        <v>92</v>
      </c>
      <c r="F117" s="39" t="s">
        <v>159</v>
      </c>
      <c r="G117" s="39">
        <v>0</v>
      </c>
      <c r="H117" s="39">
        <v>0</v>
      </c>
      <c r="I117" s="39">
        <v>0</v>
      </c>
      <c r="J117" s="39">
        <v>0</v>
      </c>
      <c r="K117" s="39">
        <v>0</v>
      </c>
      <c r="L117" s="39">
        <v>0</v>
      </c>
      <c r="M117" s="39">
        <v>0</v>
      </c>
      <c r="N117" s="39">
        <v>0</v>
      </c>
      <c r="O117" s="39">
        <v>0</v>
      </c>
      <c r="P117" s="39">
        <v>0</v>
      </c>
      <c r="Q117" s="39">
        <v>0</v>
      </c>
      <c r="R117" s="39">
        <v>3</v>
      </c>
      <c r="S117" s="39">
        <v>7.66</v>
      </c>
      <c r="T117" s="39">
        <v>6.48</v>
      </c>
      <c r="U117" s="39">
        <v>4.99</v>
      </c>
      <c r="V117" s="39">
        <v>2.99</v>
      </c>
      <c r="W117" s="39">
        <v>4.0599999999999996</v>
      </c>
      <c r="X117" s="39">
        <v>6.02</v>
      </c>
      <c r="Y117" s="39">
        <v>6.61</v>
      </c>
      <c r="Z117" s="39">
        <v>4.54</v>
      </c>
      <c r="AA117" s="39">
        <v>4.21</v>
      </c>
      <c r="AB117" s="39">
        <v>3.06</v>
      </c>
      <c r="AC117" s="39">
        <v>3.85</v>
      </c>
      <c r="AD117" s="39">
        <v>2.67</v>
      </c>
      <c r="AE117" s="39">
        <v>1.36</v>
      </c>
      <c r="AF117" s="39">
        <v>0.43</v>
      </c>
      <c r="AG117" s="39">
        <v>0.26</v>
      </c>
      <c r="AH117" s="39">
        <v>0.62</v>
      </c>
      <c r="AI117" s="39">
        <v>0.73</v>
      </c>
      <c r="AJ117" s="39">
        <v>1.26</v>
      </c>
      <c r="AK117" s="39">
        <v>0.9</v>
      </c>
      <c r="AL117" s="39">
        <v>1.88</v>
      </c>
      <c r="AM117" s="39">
        <v>2.54</v>
      </c>
      <c r="AN117" s="39">
        <v>3.58</v>
      </c>
      <c r="AO117" s="39">
        <v>4.41</v>
      </c>
      <c r="AP117" s="39">
        <v>5.4</v>
      </c>
      <c r="AQ117" s="39">
        <v>4.3899999999999997</v>
      </c>
      <c r="AR117" s="39">
        <v>1.94</v>
      </c>
    </row>
    <row r="118" spans="1:45">
      <c r="A118" s="40"/>
      <c r="B118" s="12"/>
      <c r="C118" s="8" t="s">
        <v>175</v>
      </c>
      <c r="D118" s="8"/>
      <c r="E118" s="34" t="s">
        <v>92</v>
      </c>
      <c r="F118" s="39" t="s">
        <v>159</v>
      </c>
      <c r="G118" s="39">
        <v>0</v>
      </c>
      <c r="H118" s="39">
        <v>0</v>
      </c>
      <c r="I118" s="39">
        <v>0</v>
      </c>
      <c r="J118" s="39">
        <v>0</v>
      </c>
      <c r="K118" s="39">
        <v>0</v>
      </c>
      <c r="L118" s="39">
        <v>0</v>
      </c>
      <c r="M118" s="39">
        <v>0</v>
      </c>
      <c r="N118" s="39">
        <v>0</v>
      </c>
      <c r="O118" s="39">
        <v>0</v>
      </c>
      <c r="P118" s="39">
        <v>0</v>
      </c>
      <c r="Q118" s="39">
        <v>0</v>
      </c>
      <c r="R118" s="39">
        <v>0</v>
      </c>
      <c r="S118" s="39">
        <v>0</v>
      </c>
      <c r="T118" s="39">
        <v>0</v>
      </c>
      <c r="U118" s="39">
        <v>0</v>
      </c>
      <c r="V118" s="39">
        <v>0</v>
      </c>
      <c r="W118" s="39">
        <v>0</v>
      </c>
      <c r="X118" s="39">
        <v>0</v>
      </c>
      <c r="Y118" s="39">
        <v>0.14000000000000001</v>
      </c>
      <c r="Z118" s="39">
        <v>0.14000000000000001</v>
      </c>
      <c r="AA118" s="39">
        <v>0.14000000000000001</v>
      </c>
      <c r="AB118" s="39">
        <v>0.14000000000000001</v>
      </c>
      <c r="AC118" s="39">
        <v>0.14000000000000001</v>
      </c>
      <c r="AD118" s="39">
        <v>0.2</v>
      </c>
      <c r="AE118" s="39">
        <v>0.2</v>
      </c>
      <c r="AF118" s="39">
        <v>0.2</v>
      </c>
      <c r="AG118" s="39">
        <v>0.2</v>
      </c>
      <c r="AH118" s="39">
        <v>0.2</v>
      </c>
      <c r="AI118" s="39">
        <v>0.18</v>
      </c>
      <c r="AJ118" s="39">
        <v>0.18</v>
      </c>
      <c r="AK118" s="39">
        <v>0.18</v>
      </c>
      <c r="AL118" s="39">
        <v>0.18</v>
      </c>
      <c r="AM118" s="39">
        <v>0.18</v>
      </c>
      <c r="AN118" s="39">
        <v>0.1</v>
      </c>
      <c r="AO118" s="39">
        <v>0</v>
      </c>
      <c r="AP118" s="39">
        <v>0</v>
      </c>
      <c r="AQ118" s="39">
        <v>0</v>
      </c>
      <c r="AR118" s="39">
        <v>0</v>
      </c>
    </row>
    <row r="119" spans="1:45">
      <c r="A119" s="40"/>
      <c r="B119" s="12"/>
      <c r="C119" s="8" t="s">
        <v>176</v>
      </c>
      <c r="D119" s="8"/>
      <c r="E119" s="34" t="s">
        <v>92</v>
      </c>
      <c r="F119" s="39" t="s">
        <v>159</v>
      </c>
      <c r="G119" s="39">
        <v>0</v>
      </c>
      <c r="H119" s="39">
        <v>0</v>
      </c>
      <c r="I119" s="39">
        <v>0</v>
      </c>
      <c r="J119" s="39">
        <v>0</v>
      </c>
      <c r="K119" s="39">
        <v>0</v>
      </c>
      <c r="L119" s="39">
        <v>0</v>
      </c>
      <c r="M119" s="39">
        <v>0</v>
      </c>
      <c r="N119" s="39">
        <v>0</v>
      </c>
      <c r="O119" s="39">
        <v>0</v>
      </c>
      <c r="P119" s="39">
        <v>0</v>
      </c>
      <c r="Q119" s="39">
        <v>0</v>
      </c>
      <c r="R119" s="39">
        <v>0</v>
      </c>
      <c r="S119" s="39">
        <v>0</v>
      </c>
      <c r="T119" s="39">
        <v>0</v>
      </c>
      <c r="U119" s="39">
        <v>0</v>
      </c>
      <c r="V119" s="39">
        <v>0</v>
      </c>
      <c r="W119" s="39">
        <v>0</v>
      </c>
      <c r="X119" s="39">
        <v>0</v>
      </c>
      <c r="Y119" s="39">
        <v>0</v>
      </c>
      <c r="Z119" s="39">
        <v>0</v>
      </c>
      <c r="AA119" s="39">
        <v>0</v>
      </c>
      <c r="AB119" s="39">
        <v>0</v>
      </c>
      <c r="AC119" s="39">
        <v>0</v>
      </c>
      <c r="AD119" s="39">
        <v>0</v>
      </c>
      <c r="AE119" s="39">
        <v>0</v>
      </c>
      <c r="AF119" s="39">
        <v>0</v>
      </c>
      <c r="AG119" s="39">
        <v>0</v>
      </c>
      <c r="AH119" s="39">
        <v>0</v>
      </c>
      <c r="AI119" s="39">
        <v>0</v>
      </c>
      <c r="AJ119" s="39">
        <v>0</v>
      </c>
      <c r="AK119" s="39">
        <v>0</v>
      </c>
      <c r="AL119" s="39">
        <v>0</v>
      </c>
      <c r="AM119" s="39">
        <v>0</v>
      </c>
      <c r="AN119" s="39">
        <v>0</v>
      </c>
      <c r="AO119" s="39">
        <v>0</v>
      </c>
      <c r="AP119" s="39">
        <v>0</v>
      </c>
      <c r="AQ119" s="39">
        <v>0</v>
      </c>
      <c r="AR119" s="39">
        <v>0</v>
      </c>
    </row>
    <row r="120" spans="1:45">
      <c r="A120" s="40"/>
      <c r="B120" s="12"/>
      <c r="C120" s="8" t="s">
        <v>177</v>
      </c>
      <c r="D120" s="8"/>
      <c r="E120" s="34" t="s">
        <v>92</v>
      </c>
      <c r="F120" s="39" t="s">
        <v>159</v>
      </c>
      <c r="G120" s="39">
        <v>0</v>
      </c>
      <c r="H120" s="39">
        <v>0</v>
      </c>
      <c r="I120" s="39">
        <v>0</v>
      </c>
      <c r="J120" s="39">
        <v>0</v>
      </c>
      <c r="K120" s="39">
        <v>0</v>
      </c>
      <c r="L120" s="39">
        <v>0</v>
      </c>
      <c r="M120" s="39">
        <v>0</v>
      </c>
      <c r="N120" s="39">
        <v>0</v>
      </c>
      <c r="O120" s="39">
        <v>0</v>
      </c>
      <c r="P120" s="39">
        <v>0</v>
      </c>
      <c r="Q120" s="39">
        <v>0</v>
      </c>
      <c r="R120" s="39">
        <v>0</v>
      </c>
      <c r="S120" s="39">
        <v>0</v>
      </c>
      <c r="T120" s="39">
        <v>0</v>
      </c>
      <c r="U120" s="39">
        <v>0</v>
      </c>
      <c r="V120" s="39">
        <v>0</v>
      </c>
      <c r="W120" s="39">
        <v>0</v>
      </c>
      <c r="X120" s="39">
        <v>0</v>
      </c>
      <c r="Y120" s="39">
        <v>0</v>
      </c>
      <c r="Z120" s="39">
        <v>0</v>
      </c>
      <c r="AA120" s="39">
        <v>0</v>
      </c>
      <c r="AB120" s="39">
        <v>0</v>
      </c>
      <c r="AC120" s="39">
        <v>0</v>
      </c>
      <c r="AD120" s="39">
        <v>0</v>
      </c>
      <c r="AE120" s="39">
        <v>0</v>
      </c>
      <c r="AF120" s="39">
        <v>0</v>
      </c>
      <c r="AG120" s="39">
        <v>0</v>
      </c>
      <c r="AH120" s="39">
        <v>0</v>
      </c>
      <c r="AI120" s="39">
        <v>0</v>
      </c>
      <c r="AJ120" s="39">
        <v>0</v>
      </c>
      <c r="AK120" s="39">
        <v>0</v>
      </c>
      <c r="AL120" s="39">
        <v>0</v>
      </c>
      <c r="AM120" s="39">
        <v>0</v>
      </c>
      <c r="AN120" s="39">
        <v>0</v>
      </c>
      <c r="AO120" s="39">
        <v>0</v>
      </c>
      <c r="AP120" s="39">
        <v>0</v>
      </c>
      <c r="AQ120" s="39">
        <v>0</v>
      </c>
      <c r="AR120" s="39">
        <v>0</v>
      </c>
    </row>
    <row r="121" spans="1:45">
      <c r="A121" s="40"/>
      <c r="B121" s="12"/>
      <c r="C121" s="8" t="s">
        <v>178</v>
      </c>
      <c r="D121" s="8"/>
      <c r="E121" s="34" t="s">
        <v>92</v>
      </c>
      <c r="F121" s="39" t="s">
        <v>159</v>
      </c>
      <c r="G121" s="39">
        <v>0.71</v>
      </c>
      <c r="H121" s="39">
        <v>1.1100000000000001</v>
      </c>
      <c r="I121" s="39">
        <v>0.92</v>
      </c>
      <c r="J121" s="39">
        <v>3.78</v>
      </c>
      <c r="K121" s="39">
        <v>0.1</v>
      </c>
      <c r="L121" s="39">
        <v>2.78</v>
      </c>
      <c r="M121" s="39">
        <v>1.66</v>
      </c>
      <c r="N121" s="39">
        <v>2.65</v>
      </c>
      <c r="O121" s="39">
        <v>2.35</v>
      </c>
      <c r="P121" s="39">
        <v>0</v>
      </c>
      <c r="Q121" s="39">
        <v>0</v>
      </c>
      <c r="R121" s="39">
        <v>1.42</v>
      </c>
      <c r="S121" s="39">
        <v>0.7</v>
      </c>
      <c r="T121" s="39">
        <v>0</v>
      </c>
      <c r="U121" s="39">
        <v>0</v>
      </c>
      <c r="V121" s="39">
        <v>0</v>
      </c>
      <c r="W121" s="39">
        <v>0.84</v>
      </c>
      <c r="X121" s="39">
        <v>2.62</v>
      </c>
      <c r="Y121" s="39">
        <v>1.32</v>
      </c>
      <c r="Z121" s="39">
        <v>3.59</v>
      </c>
      <c r="AA121" s="39">
        <v>0</v>
      </c>
      <c r="AB121" s="39">
        <v>0</v>
      </c>
      <c r="AC121" s="39">
        <v>0</v>
      </c>
      <c r="AD121" s="39">
        <v>1.18</v>
      </c>
      <c r="AE121" s="39">
        <v>0</v>
      </c>
      <c r="AF121" s="39">
        <v>0.91</v>
      </c>
      <c r="AG121" s="39">
        <v>0</v>
      </c>
      <c r="AH121" s="39">
        <v>0.37</v>
      </c>
      <c r="AI121" s="39">
        <v>0</v>
      </c>
      <c r="AJ121" s="39">
        <v>0</v>
      </c>
      <c r="AK121" s="39">
        <v>0</v>
      </c>
      <c r="AL121" s="39">
        <v>0.84</v>
      </c>
      <c r="AM121" s="39">
        <v>0</v>
      </c>
      <c r="AN121" s="39">
        <v>0</v>
      </c>
      <c r="AO121" s="39">
        <v>0</v>
      </c>
      <c r="AP121" s="39">
        <v>0</v>
      </c>
      <c r="AQ121" s="39">
        <v>0</v>
      </c>
      <c r="AR121" s="39">
        <v>0</v>
      </c>
    </row>
    <row r="122" spans="1:45">
      <c r="A122" s="40"/>
      <c r="B122" s="12"/>
      <c r="C122" s="8" t="s">
        <v>179</v>
      </c>
      <c r="D122" s="8"/>
      <c r="E122" s="34" t="s">
        <v>92</v>
      </c>
      <c r="F122" s="39" t="s">
        <v>159</v>
      </c>
      <c r="G122" s="39">
        <v>2.72</v>
      </c>
      <c r="H122" s="39">
        <v>0</v>
      </c>
      <c r="I122" s="39">
        <v>1.54</v>
      </c>
      <c r="J122" s="39">
        <v>0</v>
      </c>
      <c r="K122" s="39">
        <v>0</v>
      </c>
      <c r="L122" s="39">
        <v>0</v>
      </c>
      <c r="M122" s="39">
        <v>0</v>
      </c>
      <c r="N122" s="39">
        <v>0</v>
      </c>
      <c r="O122" s="39">
        <v>0</v>
      </c>
      <c r="P122" s="39">
        <v>0</v>
      </c>
      <c r="Q122" s="39">
        <v>0</v>
      </c>
      <c r="R122" s="39">
        <v>0</v>
      </c>
      <c r="S122" s="39">
        <v>0</v>
      </c>
      <c r="T122" s="39">
        <v>0</v>
      </c>
      <c r="U122" s="39">
        <v>0</v>
      </c>
      <c r="V122" s="39">
        <v>0</v>
      </c>
      <c r="W122" s="39">
        <v>0</v>
      </c>
      <c r="X122" s="39">
        <v>0</v>
      </c>
      <c r="Y122" s="39">
        <v>0</v>
      </c>
      <c r="Z122" s="39">
        <v>0</v>
      </c>
      <c r="AA122" s="39">
        <v>0</v>
      </c>
      <c r="AB122" s="39">
        <v>0</v>
      </c>
      <c r="AC122" s="39">
        <v>0</v>
      </c>
      <c r="AD122" s="39">
        <v>0</v>
      </c>
      <c r="AE122" s="39">
        <v>0</v>
      </c>
      <c r="AF122" s="39">
        <v>0</v>
      </c>
      <c r="AG122" s="39">
        <v>0</v>
      </c>
      <c r="AH122" s="39">
        <v>0</v>
      </c>
      <c r="AI122" s="39">
        <v>0</v>
      </c>
      <c r="AJ122" s="39">
        <v>0</v>
      </c>
      <c r="AK122" s="39">
        <v>0</v>
      </c>
      <c r="AL122" s="39">
        <v>0</v>
      </c>
      <c r="AM122" s="39">
        <v>0</v>
      </c>
      <c r="AN122" s="39">
        <v>0</v>
      </c>
      <c r="AO122" s="39">
        <v>0</v>
      </c>
      <c r="AP122" s="39">
        <v>0</v>
      </c>
      <c r="AQ122" s="39">
        <v>0</v>
      </c>
      <c r="AR122" s="39">
        <v>0</v>
      </c>
    </row>
    <row r="123" spans="1:45">
      <c r="A123" s="40"/>
      <c r="B123" s="12"/>
      <c r="C123" s="8" t="s">
        <v>180</v>
      </c>
      <c r="D123" s="8"/>
      <c r="E123" s="34" t="s">
        <v>92</v>
      </c>
      <c r="F123" s="39" t="s">
        <v>159</v>
      </c>
      <c r="G123" s="39">
        <v>1.06</v>
      </c>
      <c r="H123" s="39">
        <v>1.21</v>
      </c>
      <c r="I123" s="39">
        <v>1.21</v>
      </c>
      <c r="J123" s="39">
        <v>0</v>
      </c>
      <c r="K123" s="39">
        <v>1.22</v>
      </c>
      <c r="L123" s="39">
        <v>1.22</v>
      </c>
      <c r="M123" s="39">
        <v>0</v>
      </c>
      <c r="N123" s="39">
        <v>0</v>
      </c>
      <c r="O123" s="39">
        <v>0</v>
      </c>
      <c r="P123" s="39">
        <v>0</v>
      </c>
      <c r="Q123" s="39">
        <v>0</v>
      </c>
      <c r="R123" s="39">
        <v>0</v>
      </c>
      <c r="S123" s="39">
        <v>0</v>
      </c>
      <c r="T123" s="39">
        <v>0</v>
      </c>
      <c r="U123" s="39">
        <v>0</v>
      </c>
      <c r="V123" s="39">
        <v>0</v>
      </c>
      <c r="W123" s="39">
        <v>0</v>
      </c>
      <c r="X123" s="39">
        <v>0</v>
      </c>
      <c r="Y123" s="39">
        <v>0</v>
      </c>
      <c r="Z123" s="39">
        <v>0</v>
      </c>
      <c r="AA123" s="39">
        <v>0</v>
      </c>
      <c r="AB123" s="39">
        <v>0</v>
      </c>
      <c r="AC123" s="39">
        <v>0</v>
      </c>
      <c r="AD123" s="39">
        <v>0</v>
      </c>
      <c r="AE123" s="39">
        <v>0</v>
      </c>
      <c r="AF123" s="39">
        <v>0</v>
      </c>
      <c r="AG123" s="39">
        <v>0</v>
      </c>
      <c r="AH123" s="39">
        <v>0</v>
      </c>
      <c r="AI123" s="39">
        <v>0</v>
      </c>
      <c r="AJ123" s="39">
        <v>0</v>
      </c>
      <c r="AK123" s="39">
        <v>0</v>
      </c>
      <c r="AL123" s="39">
        <v>0</v>
      </c>
      <c r="AM123" s="39">
        <v>1.23</v>
      </c>
      <c r="AN123" s="39">
        <v>0</v>
      </c>
      <c r="AO123" s="39">
        <v>0</v>
      </c>
      <c r="AP123" s="39">
        <v>0</v>
      </c>
      <c r="AQ123" s="39">
        <v>0</v>
      </c>
      <c r="AR123" s="39">
        <v>0</v>
      </c>
      <c r="AS123" s="53"/>
    </row>
    <row r="124" spans="1:45">
      <c r="A124" s="12"/>
      <c r="B124" s="37" t="s">
        <v>181</v>
      </c>
    </row>
    <row r="125" spans="1:45">
      <c r="A125" s="12"/>
      <c r="C125" s="8"/>
      <c r="D125" s="8"/>
      <c r="E125" s="8"/>
      <c r="F125" s="43"/>
      <c r="G125" s="43"/>
      <c r="H125" s="43"/>
      <c r="I125" s="43"/>
      <c r="J125" s="43"/>
      <c r="K125" s="43"/>
      <c r="L125" s="43"/>
      <c r="M125" s="43"/>
      <c r="N125" s="43"/>
      <c r="O125" s="43"/>
      <c r="P125" s="43"/>
      <c r="Q125" s="43"/>
      <c r="R125" s="43"/>
      <c r="S125" s="43"/>
      <c r="T125" s="43"/>
      <c r="U125" s="43"/>
      <c r="V125" s="43"/>
      <c r="W125" s="43"/>
      <c r="X125" s="43"/>
      <c r="Y125" s="43"/>
      <c r="Z125" s="43"/>
      <c r="AA125" s="43"/>
      <c r="AB125" s="43"/>
      <c r="AC125" s="43"/>
      <c r="AD125" s="43"/>
      <c r="AE125" s="43"/>
      <c r="AF125" s="43"/>
      <c r="AG125" s="43"/>
      <c r="AH125" s="43"/>
      <c r="AI125" s="43"/>
      <c r="AJ125" s="43"/>
      <c r="AK125" s="43"/>
      <c r="AL125" s="43"/>
      <c r="AM125" s="43"/>
      <c r="AN125" s="43"/>
      <c r="AO125" s="43"/>
      <c r="AP125" s="43"/>
      <c r="AQ125" s="43"/>
      <c r="AR125" s="43"/>
    </row>
    <row r="126" spans="1:45">
      <c r="A126" s="32"/>
      <c r="B126" s="32"/>
      <c r="C126" s="32" t="s">
        <v>164</v>
      </c>
      <c r="D126" s="32"/>
      <c r="E126" s="32" t="s">
        <v>51</v>
      </c>
      <c r="F126" s="33">
        <v>2022</v>
      </c>
      <c r="G126" s="33">
        <v>2023</v>
      </c>
      <c r="H126" s="33">
        <v>2024</v>
      </c>
      <c r="I126" s="33">
        <v>2025</v>
      </c>
      <c r="J126" s="33">
        <v>2026</v>
      </c>
      <c r="K126" s="33">
        <v>2027</v>
      </c>
      <c r="L126" s="33">
        <v>2028</v>
      </c>
      <c r="M126" s="33">
        <v>2029</v>
      </c>
      <c r="N126" s="33">
        <v>2030</v>
      </c>
      <c r="O126" s="33">
        <v>2031</v>
      </c>
      <c r="P126" s="33">
        <v>2032</v>
      </c>
      <c r="Q126" s="33">
        <v>2033</v>
      </c>
      <c r="R126" s="33">
        <v>2034</v>
      </c>
      <c r="S126" s="33">
        <v>2035</v>
      </c>
      <c r="T126" s="33">
        <v>2036</v>
      </c>
      <c r="U126" s="33">
        <v>2037</v>
      </c>
      <c r="V126" s="33">
        <v>2038</v>
      </c>
      <c r="W126" s="33">
        <v>2039</v>
      </c>
      <c r="X126" s="33">
        <v>2040</v>
      </c>
      <c r="Y126" s="33">
        <v>2041</v>
      </c>
      <c r="Z126" s="33">
        <v>2042</v>
      </c>
      <c r="AA126" s="33">
        <v>2043</v>
      </c>
      <c r="AB126" s="33">
        <v>2044</v>
      </c>
      <c r="AC126" s="33">
        <v>2045</v>
      </c>
      <c r="AD126" s="33">
        <v>2046</v>
      </c>
      <c r="AE126" s="33">
        <v>2047</v>
      </c>
      <c r="AF126" s="33">
        <v>2048</v>
      </c>
      <c r="AG126" s="33">
        <v>2049</v>
      </c>
      <c r="AH126" s="33">
        <v>2050</v>
      </c>
      <c r="AI126" s="33">
        <v>2051</v>
      </c>
      <c r="AJ126" s="33">
        <v>2052</v>
      </c>
      <c r="AK126" s="33">
        <v>2053</v>
      </c>
      <c r="AL126" s="33">
        <v>2054</v>
      </c>
      <c r="AM126" s="33">
        <v>2055</v>
      </c>
      <c r="AN126" s="33">
        <v>2056</v>
      </c>
      <c r="AO126" s="33">
        <v>2057</v>
      </c>
      <c r="AP126" s="33">
        <v>2058</v>
      </c>
      <c r="AQ126" s="33">
        <v>2059</v>
      </c>
      <c r="AR126" s="33">
        <v>2060</v>
      </c>
    </row>
    <row r="127" spans="1:45">
      <c r="A127" s="12"/>
      <c r="B127" s="12" t="s">
        <v>184</v>
      </c>
      <c r="C127" s="8" t="s" cm="1">
        <v>166</v>
      </c>
      <c r="D127" s="8"/>
      <c r="E127" s="34" t="s">
        <v>96</v>
      </c>
      <c r="F127" s="39">
        <v>34.92</v>
      </c>
      <c r="G127" s="39">
        <v>30.23</v>
      </c>
      <c r="H127" s="39">
        <v>34.75</v>
      </c>
      <c r="I127" s="39">
        <v>35.07</v>
      </c>
      <c r="J127" s="39">
        <v>22.95</v>
      </c>
      <c r="K127" s="39">
        <v>11.83</v>
      </c>
      <c r="L127" s="39">
        <v>2.2799999999999998</v>
      </c>
      <c r="M127" s="39">
        <v>-9.2899999999999991</v>
      </c>
      <c r="N127" s="39">
        <v>-18.29</v>
      </c>
      <c r="O127" s="39">
        <v>-23.01</v>
      </c>
      <c r="P127" s="39">
        <v>-27.64</v>
      </c>
      <c r="Q127" s="39">
        <v>-27.69</v>
      </c>
      <c r="R127" s="39">
        <v>-30.36</v>
      </c>
      <c r="S127" s="39">
        <v>-35.28</v>
      </c>
      <c r="T127" s="39">
        <v>-35.75</v>
      </c>
      <c r="U127" s="39">
        <v>-28.7</v>
      </c>
      <c r="V127" s="39">
        <v>-27.19</v>
      </c>
      <c r="W127" s="39">
        <v>-24.72</v>
      </c>
      <c r="X127" s="39">
        <v>-18.89</v>
      </c>
      <c r="Y127" s="39">
        <v>-11.86</v>
      </c>
      <c r="Z127" s="39">
        <v>-4.5599999999999996</v>
      </c>
      <c r="AA127" s="39">
        <v>-1.83</v>
      </c>
      <c r="AB127" s="39">
        <v>-0.56000000000000005</v>
      </c>
      <c r="AC127" s="39">
        <v>1.23</v>
      </c>
      <c r="AD127" s="39">
        <v>-0.52</v>
      </c>
      <c r="AE127" s="39">
        <v>-4.01</v>
      </c>
      <c r="AF127" s="39">
        <v>-5.9</v>
      </c>
      <c r="AG127" s="39">
        <v>-4.7300000000000004</v>
      </c>
      <c r="AH127" s="39">
        <v>-2.84</v>
      </c>
      <c r="AI127" s="39">
        <v>1.22</v>
      </c>
      <c r="AJ127" s="39">
        <v>3.09</v>
      </c>
      <c r="AK127" s="39">
        <v>7.04</v>
      </c>
      <c r="AL127" s="39">
        <v>8.16</v>
      </c>
      <c r="AM127" s="39">
        <v>7.06</v>
      </c>
      <c r="AN127" s="39">
        <v>3.91</v>
      </c>
      <c r="AO127" s="39">
        <v>-0.71</v>
      </c>
      <c r="AP127" s="39">
        <v>-3.71</v>
      </c>
      <c r="AQ127" s="39">
        <v>-4.16</v>
      </c>
      <c r="AR127" s="39">
        <v>-4.55</v>
      </c>
      <c r="AS127" s="50"/>
    </row>
    <row r="128" spans="1:45" s="35" customFormat="1">
      <c r="A128" s="12"/>
      <c r="B128" s="12"/>
      <c r="C128" s="8" t="s">
        <v>167</v>
      </c>
      <c r="D128" s="8"/>
      <c r="E128" s="34" t="s">
        <v>96</v>
      </c>
      <c r="F128" s="39">
        <v>0.12</v>
      </c>
      <c r="G128" s="39">
        <v>0.11</v>
      </c>
      <c r="H128" s="39">
        <v>0.22</v>
      </c>
      <c r="I128" s="39">
        <v>0.32</v>
      </c>
      <c r="J128" s="39">
        <v>0.41</v>
      </c>
      <c r="K128" s="39">
        <v>0.52</v>
      </c>
      <c r="L128" s="39">
        <v>0.51</v>
      </c>
      <c r="M128" s="39">
        <v>0.56999999999999995</v>
      </c>
      <c r="N128" s="39">
        <v>0.6</v>
      </c>
      <c r="O128" s="39">
        <v>0.77</v>
      </c>
      <c r="P128" s="39">
        <v>0.84</v>
      </c>
      <c r="Q128" s="39">
        <v>1</v>
      </c>
      <c r="R128" s="39">
        <v>1.1200000000000001</v>
      </c>
      <c r="S128" s="39">
        <v>1.1499999999999999</v>
      </c>
      <c r="T128" s="39">
        <v>1.24</v>
      </c>
      <c r="U128" s="39">
        <v>1.29</v>
      </c>
      <c r="V128" s="39">
        <v>1.33</v>
      </c>
      <c r="W128" s="39">
        <v>1.37</v>
      </c>
      <c r="X128" s="39">
        <v>1.4</v>
      </c>
      <c r="Y128" s="39">
        <v>1.42</v>
      </c>
      <c r="Z128" s="39">
        <v>1.45</v>
      </c>
      <c r="AA128" s="39">
        <v>1.48</v>
      </c>
      <c r="AB128" s="39">
        <v>1.51</v>
      </c>
      <c r="AC128" s="39">
        <v>1.54</v>
      </c>
      <c r="AD128" s="39">
        <v>1.57</v>
      </c>
      <c r="AE128" s="39">
        <v>1.6</v>
      </c>
      <c r="AF128" s="39">
        <v>1.64</v>
      </c>
      <c r="AG128" s="39">
        <v>1.67</v>
      </c>
      <c r="AH128" s="39">
        <v>1.69</v>
      </c>
      <c r="AI128" s="39">
        <v>1.72</v>
      </c>
      <c r="AJ128" s="39">
        <v>1.75</v>
      </c>
      <c r="AK128" s="39">
        <v>1.78</v>
      </c>
      <c r="AL128" s="39">
        <v>1.8</v>
      </c>
      <c r="AM128" s="39">
        <v>1.83</v>
      </c>
      <c r="AN128" s="39">
        <v>1.86</v>
      </c>
      <c r="AO128" s="39">
        <v>1.89</v>
      </c>
      <c r="AP128" s="39">
        <v>1.91</v>
      </c>
      <c r="AQ128" s="39">
        <v>1.94</v>
      </c>
      <c r="AR128" s="39">
        <v>1.97</v>
      </c>
    </row>
    <row r="129" spans="1:45">
      <c r="A129" s="12"/>
      <c r="B129" s="12"/>
      <c r="C129" s="8" t="s">
        <v>158</v>
      </c>
      <c r="D129" s="8"/>
      <c r="E129" s="34" t="s">
        <v>96</v>
      </c>
      <c r="F129" s="39">
        <v>-0.05</v>
      </c>
      <c r="G129" s="39">
        <v>-0.05</v>
      </c>
      <c r="H129" s="39">
        <v>-0.04</v>
      </c>
      <c r="I129" s="39">
        <v>-0.09</v>
      </c>
      <c r="J129" s="39">
        <v>-0.14000000000000001</v>
      </c>
      <c r="K129" s="39">
        <v>-0.26</v>
      </c>
      <c r="L129" s="39">
        <v>-0.32</v>
      </c>
      <c r="M129" s="39">
        <v>-0.33</v>
      </c>
      <c r="N129" s="39">
        <v>-0.3</v>
      </c>
      <c r="O129" s="39">
        <v>-0.48</v>
      </c>
      <c r="P129" s="39">
        <v>-0.6</v>
      </c>
      <c r="Q129" s="39">
        <v>-0.61</v>
      </c>
      <c r="R129" s="39">
        <v>-0.61</v>
      </c>
      <c r="S129" s="39">
        <v>-0.62</v>
      </c>
      <c r="T129" s="39">
        <v>-0.56999999999999995</v>
      </c>
      <c r="U129" s="39">
        <v>-0.46</v>
      </c>
      <c r="V129" s="39">
        <v>-0.39</v>
      </c>
      <c r="W129" s="39">
        <v>-0.39</v>
      </c>
      <c r="X129" s="39">
        <v>-0.56000000000000005</v>
      </c>
      <c r="Y129" s="39">
        <v>-0.46</v>
      </c>
      <c r="Z129" s="39">
        <v>-0.38</v>
      </c>
      <c r="AA129" s="39">
        <v>-0.45</v>
      </c>
      <c r="AB129" s="39">
        <v>-0.51</v>
      </c>
      <c r="AC129" s="39">
        <v>-0.5</v>
      </c>
      <c r="AD129" s="39">
        <v>-0.51</v>
      </c>
      <c r="AE129" s="39">
        <v>-0.5</v>
      </c>
      <c r="AF129" s="39">
        <v>-0.5</v>
      </c>
      <c r="AG129" s="39">
        <v>-0.42</v>
      </c>
      <c r="AH129" s="39">
        <v>-0.34</v>
      </c>
      <c r="AI129" s="39">
        <v>-0.3</v>
      </c>
      <c r="AJ129" s="39">
        <v>-0.28000000000000003</v>
      </c>
      <c r="AK129" s="39">
        <v>-0.2</v>
      </c>
      <c r="AL129" s="39">
        <v>-0.12</v>
      </c>
      <c r="AM129" s="39">
        <v>-0.13</v>
      </c>
      <c r="AN129" s="39">
        <v>-0.14000000000000001</v>
      </c>
      <c r="AO129" s="39">
        <v>-0.14000000000000001</v>
      </c>
      <c r="AP129" s="39">
        <v>-0.14000000000000001</v>
      </c>
      <c r="AQ129" s="39">
        <v>-0.14000000000000001</v>
      </c>
      <c r="AR129" s="39">
        <v>-0.13</v>
      </c>
      <c r="AS129" s="50"/>
    </row>
    <row r="130" spans="1:45">
      <c r="A130" s="12"/>
      <c r="B130" s="12"/>
      <c r="C130" s="8" t="s">
        <v>160</v>
      </c>
      <c r="D130" s="8"/>
      <c r="E130" s="34" t="s">
        <v>96</v>
      </c>
      <c r="F130" s="39">
        <v>0</v>
      </c>
      <c r="G130" s="39">
        <v>0</v>
      </c>
      <c r="H130" s="39">
        <v>0</v>
      </c>
      <c r="I130" s="39">
        <v>0</v>
      </c>
      <c r="J130" s="39">
        <v>0</v>
      </c>
      <c r="K130" s="39">
        <v>0</v>
      </c>
      <c r="L130" s="39">
        <v>0</v>
      </c>
      <c r="M130" s="39">
        <v>0</v>
      </c>
      <c r="N130" s="39">
        <v>0.02</v>
      </c>
      <c r="O130" s="39">
        <v>0.03</v>
      </c>
      <c r="P130" s="39">
        <v>0.03</v>
      </c>
      <c r="Q130" s="39">
        <v>0.06</v>
      </c>
      <c r="R130" s="39">
        <v>0.06</v>
      </c>
      <c r="S130" s="39">
        <v>0.05</v>
      </c>
      <c r="T130" s="39">
        <v>0.08</v>
      </c>
      <c r="U130" s="39">
        <v>0.19</v>
      </c>
      <c r="V130" s="39">
        <v>0.35</v>
      </c>
      <c r="W130" s="39">
        <v>0.66</v>
      </c>
      <c r="X130" s="39">
        <v>0.97</v>
      </c>
      <c r="Y130" s="39">
        <v>1.34</v>
      </c>
      <c r="Z130" s="39">
        <v>2.08</v>
      </c>
      <c r="AA130" s="39">
        <v>2.12</v>
      </c>
      <c r="AB130" s="39">
        <v>2.08</v>
      </c>
      <c r="AC130" s="39">
        <v>2.12</v>
      </c>
      <c r="AD130" s="39">
        <v>2.09</v>
      </c>
      <c r="AE130" s="39">
        <v>1.73</v>
      </c>
      <c r="AF130" s="39">
        <v>1.37</v>
      </c>
      <c r="AG130" s="39">
        <v>1.1399999999999999</v>
      </c>
      <c r="AH130" s="39">
        <v>1.03</v>
      </c>
      <c r="AI130" s="39">
        <v>1.06</v>
      </c>
      <c r="AJ130" s="39">
        <v>0.78</v>
      </c>
      <c r="AK130" s="39">
        <v>0.83</v>
      </c>
      <c r="AL130" s="39">
        <v>0.81</v>
      </c>
      <c r="AM130" s="39">
        <v>0.61</v>
      </c>
      <c r="AN130" s="39">
        <v>0.36</v>
      </c>
      <c r="AO130" s="39">
        <v>0.23</v>
      </c>
      <c r="AP130" s="39">
        <v>0.09</v>
      </c>
      <c r="AQ130" s="39">
        <v>0.01</v>
      </c>
      <c r="AR130" s="39">
        <v>0</v>
      </c>
    </row>
    <row r="131" spans="1:45">
      <c r="A131" s="12"/>
      <c r="B131" s="12"/>
      <c r="C131" s="8" t="s">
        <v>161</v>
      </c>
      <c r="D131" s="8"/>
      <c r="E131" s="34" t="s">
        <v>96</v>
      </c>
      <c r="F131" s="39">
        <v>0.5</v>
      </c>
      <c r="G131" s="39">
        <v>0.55000000000000004</v>
      </c>
      <c r="H131" s="39">
        <v>0.77</v>
      </c>
      <c r="I131" s="39">
        <v>0.59</v>
      </c>
      <c r="J131" s="39">
        <v>0.69</v>
      </c>
      <c r="K131" s="39">
        <v>0.44</v>
      </c>
      <c r="L131" s="39">
        <v>0.38</v>
      </c>
      <c r="M131" s="39">
        <v>0.33</v>
      </c>
      <c r="N131" s="39">
        <v>0.2</v>
      </c>
      <c r="O131" s="39">
        <v>0.32</v>
      </c>
      <c r="P131" s="39">
        <v>0.28000000000000003</v>
      </c>
      <c r="Q131" s="39">
        <v>0.3</v>
      </c>
      <c r="R131" s="39">
        <v>0.32</v>
      </c>
      <c r="S131" s="39">
        <v>0.23</v>
      </c>
      <c r="T131" s="39">
        <v>0.3</v>
      </c>
      <c r="U131" s="39">
        <v>0.33</v>
      </c>
      <c r="V131" s="39">
        <v>0.46</v>
      </c>
      <c r="W131" s="39">
        <v>0.74</v>
      </c>
      <c r="X131" s="39">
        <v>0.91</v>
      </c>
      <c r="Y131" s="39">
        <v>1.2</v>
      </c>
      <c r="Z131" s="39">
        <v>1.92</v>
      </c>
      <c r="AA131" s="39">
        <v>1.54</v>
      </c>
      <c r="AB131" s="39">
        <v>1.17</v>
      </c>
      <c r="AC131" s="39">
        <v>1.1100000000000001</v>
      </c>
      <c r="AD131" s="39">
        <v>0.94</v>
      </c>
      <c r="AE131" s="39">
        <v>0.63</v>
      </c>
      <c r="AF131" s="39">
        <v>0.39</v>
      </c>
      <c r="AG131" s="39">
        <v>0.25</v>
      </c>
      <c r="AH131" s="39">
        <v>0.23</v>
      </c>
      <c r="AI131" s="39">
        <v>0.21</v>
      </c>
      <c r="AJ131" s="39">
        <v>0.1</v>
      </c>
      <c r="AK131" s="39">
        <v>0.09</v>
      </c>
      <c r="AL131" s="39">
        <v>0.09</v>
      </c>
      <c r="AM131" s="39">
        <v>0.09</v>
      </c>
      <c r="AN131" s="39">
        <v>0.05</v>
      </c>
      <c r="AO131" s="39">
        <v>0.01</v>
      </c>
      <c r="AP131" s="39">
        <v>0</v>
      </c>
      <c r="AQ131" s="39">
        <v>0</v>
      </c>
      <c r="AR131" s="39">
        <v>0</v>
      </c>
    </row>
    <row r="132" spans="1:45">
      <c r="A132" s="12"/>
      <c r="B132" s="12"/>
      <c r="C132" s="8" t="s">
        <v>162</v>
      </c>
      <c r="D132" s="8"/>
      <c r="E132" s="34" t="s">
        <v>96</v>
      </c>
      <c r="F132" s="39">
        <v>0.02</v>
      </c>
      <c r="G132" s="39">
        <v>0.02</v>
      </c>
      <c r="H132" s="39">
        <v>0.03</v>
      </c>
      <c r="I132" s="39">
        <v>0.04</v>
      </c>
      <c r="J132" s="39">
        <v>0.09</v>
      </c>
      <c r="K132" s="39">
        <v>0.06</v>
      </c>
      <c r="L132" s="39">
        <v>7.0000000000000007E-2</v>
      </c>
      <c r="M132" s="39">
        <v>0.05</v>
      </c>
      <c r="N132" s="39">
        <v>0.03</v>
      </c>
      <c r="O132" s="39">
        <v>7.0000000000000007E-2</v>
      </c>
      <c r="P132" s="39">
        <v>0.06</v>
      </c>
      <c r="Q132" s="39">
        <v>0.1</v>
      </c>
      <c r="R132" s="39">
        <v>0.12</v>
      </c>
      <c r="S132" s="39">
        <v>0.12</v>
      </c>
      <c r="T132" s="39">
        <v>0.17</v>
      </c>
      <c r="U132" s="39">
        <v>0.19</v>
      </c>
      <c r="V132" s="39">
        <v>0.24</v>
      </c>
      <c r="W132" s="39">
        <v>0.35</v>
      </c>
      <c r="X132" s="39">
        <v>0.51</v>
      </c>
      <c r="Y132" s="39">
        <v>0.62</v>
      </c>
      <c r="Z132" s="39">
        <v>0.9</v>
      </c>
      <c r="AA132" s="39">
        <v>0.79</v>
      </c>
      <c r="AB132" s="39">
        <v>0.72</v>
      </c>
      <c r="AC132" s="39">
        <v>0.67</v>
      </c>
      <c r="AD132" s="39">
        <v>0.56000000000000005</v>
      </c>
      <c r="AE132" s="39">
        <v>0.34</v>
      </c>
      <c r="AF132" s="39">
        <v>0.26</v>
      </c>
      <c r="AG132" s="39">
        <v>0.16</v>
      </c>
      <c r="AH132" s="39">
        <v>0.18</v>
      </c>
      <c r="AI132" s="39">
        <v>0.18</v>
      </c>
      <c r="AJ132" s="39">
        <v>0.14000000000000001</v>
      </c>
      <c r="AK132" s="39">
        <v>0.14000000000000001</v>
      </c>
      <c r="AL132" s="39">
        <v>0.13</v>
      </c>
      <c r="AM132" s="39">
        <v>7.0000000000000007E-2</v>
      </c>
      <c r="AN132" s="39">
        <v>0.03</v>
      </c>
      <c r="AO132" s="39">
        <v>0</v>
      </c>
      <c r="AP132" s="39">
        <v>0</v>
      </c>
      <c r="AQ132" s="39">
        <v>0</v>
      </c>
      <c r="AR132" s="39">
        <v>0</v>
      </c>
    </row>
    <row r="133" spans="1:45">
      <c r="A133" s="12"/>
      <c r="B133" s="12"/>
      <c r="C133" s="8" t="s">
        <v>168</v>
      </c>
      <c r="D133" s="8"/>
      <c r="E133" s="34" t="s">
        <v>96</v>
      </c>
      <c r="F133" s="39">
        <v>0.04</v>
      </c>
      <c r="G133" s="39">
        <v>0.01</v>
      </c>
      <c r="H133" s="39">
        <v>0</v>
      </c>
      <c r="I133" s="39">
        <v>0</v>
      </c>
      <c r="J133" s="39">
        <v>0</v>
      </c>
      <c r="K133" s="39">
        <v>0</v>
      </c>
      <c r="L133" s="39">
        <v>0</v>
      </c>
      <c r="M133" s="39">
        <v>0</v>
      </c>
      <c r="N133" s="39">
        <v>0</v>
      </c>
      <c r="O133" s="39">
        <v>0</v>
      </c>
      <c r="P133" s="39">
        <v>0</v>
      </c>
      <c r="Q133" s="39">
        <v>0</v>
      </c>
      <c r="R133" s="39">
        <v>0</v>
      </c>
      <c r="S133" s="39">
        <v>0</v>
      </c>
      <c r="T133" s="39">
        <v>0</v>
      </c>
      <c r="U133" s="39">
        <v>0</v>
      </c>
      <c r="V133" s="39">
        <v>0</v>
      </c>
      <c r="W133" s="39">
        <v>0</v>
      </c>
      <c r="X133" s="39">
        <v>0</v>
      </c>
      <c r="Y133" s="39">
        <v>0</v>
      </c>
      <c r="Z133" s="39">
        <v>0</v>
      </c>
      <c r="AA133" s="39">
        <v>0</v>
      </c>
      <c r="AB133" s="39">
        <v>0</v>
      </c>
      <c r="AC133" s="39">
        <v>0</v>
      </c>
      <c r="AD133" s="39">
        <v>0</v>
      </c>
      <c r="AE133" s="39">
        <v>0</v>
      </c>
      <c r="AF133" s="39">
        <v>0</v>
      </c>
      <c r="AG133" s="39">
        <v>0</v>
      </c>
      <c r="AH133" s="39">
        <v>0</v>
      </c>
      <c r="AI133" s="39">
        <v>0</v>
      </c>
      <c r="AJ133" s="39">
        <v>0</v>
      </c>
      <c r="AK133" s="39">
        <v>0</v>
      </c>
      <c r="AL133" s="39">
        <v>0</v>
      </c>
      <c r="AM133" s="39">
        <v>0</v>
      </c>
      <c r="AN133" s="39">
        <v>0</v>
      </c>
      <c r="AO133" s="39">
        <v>0</v>
      </c>
      <c r="AP133" s="39">
        <v>0</v>
      </c>
      <c r="AQ133" s="39">
        <v>0</v>
      </c>
      <c r="AR133" s="39">
        <v>0</v>
      </c>
    </row>
    <row r="134" spans="1:45">
      <c r="A134" s="12"/>
      <c r="B134" s="12"/>
      <c r="C134" s="8" t="s">
        <v>169</v>
      </c>
      <c r="D134" s="8"/>
      <c r="E134" s="34" t="s">
        <v>96</v>
      </c>
      <c r="F134" s="39">
        <v>-0.8</v>
      </c>
      <c r="G134" s="39">
        <v>-1.1100000000000001</v>
      </c>
      <c r="H134" s="39">
        <v>-1.1100000000000001</v>
      </c>
      <c r="I134" s="39">
        <v>-1.2</v>
      </c>
      <c r="J134" s="39">
        <v>-1.37</v>
      </c>
      <c r="K134" s="39">
        <v>-1.42</v>
      </c>
      <c r="L134" s="39">
        <v>-1.49</v>
      </c>
      <c r="M134" s="39">
        <v>-1.54</v>
      </c>
      <c r="N134" s="39">
        <v>-2</v>
      </c>
      <c r="O134" s="39">
        <v>-1.98</v>
      </c>
      <c r="P134" s="39">
        <v>-1.76</v>
      </c>
      <c r="Q134" s="39">
        <v>-1.76</v>
      </c>
      <c r="R134" s="39">
        <v>-1.74</v>
      </c>
      <c r="S134" s="39">
        <v>-1.73</v>
      </c>
      <c r="T134" s="39">
        <v>-1.63</v>
      </c>
      <c r="U134" s="39">
        <v>-1.79</v>
      </c>
      <c r="V134" s="39">
        <v>-1.72</v>
      </c>
      <c r="W134" s="39">
        <v>-1.66</v>
      </c>
      <c r="X134" s="39">
        <v>-1.62</v>
      </c>
      <c r="Y134" s="39">
        <v>-1.59</v>
      </c>
      <c r="Z134" s="39">
        <v>-1.56</v>
      </c>
      <c r="AA134" s="39">
        <v>-1.58</v>
      </c>
      <c r="AB134" s="39">
        <v>-1.56</v>
      </c>
      <c r="AC134" s="39">
        <v>-1.53</v>
      </c>
      <c r="AD134" s="39">
        <v>-1.52</v>
      </c>
      <c r="AE134" s="39">
        <v>-1.59</v>
      </c>
      <c r="AF134" s="39">
        <v>-1.63</v>
      </c>
      <c r="AG134" s="39">
        <v>-1.6</v>
      </c>
      <c r="AH134" s="39">
        <v>-1.53</v>
      </c>
      <c r="AI134" s="39">
        <v>-1.36</v>
      </c>
      <c r="AJ134" s="39">
        <v>-1.36</v>
      </c>
      <c r="AK134" s="39">
        <v>-1.29</v>
      </c>
      <c r="AL134" s="39">
        <v>-1.25</v>
      </c>
      <c r="AM134" s="39">
        <v>-1.26</v>
      </c>
      <c r="AN134" s="39">
        <v>-1.32</v>
      </c>
      <c r="AO134" s="39">
        <v>-1.3</v>
      </c>
      <c r="AP134" s="39">
        <v>-1.35</v>
      </c>
      <c r="AQ134" s="39">
        <v>-1.38</v>
      </c>
      <c r="AR134" s="39">
        <v>-1.47</v>
      </c>
    </row>
    <row r="135" spans="1:45">
      <c r="A135" s="40"/>
      <c r="B135" s="12"/>
      <c r="C135" s="8" t="s">
        <v>170</v>
      </c>
      <c r="D135" s="8"/>
      <c r="E135" s="34" t="s">
        <v>96</v>
      </c>
      <c r="F135" s="39">
        <v>31.88</v>
      </c>
      <c r="G135" s="39">
        <v>34.369999999999997</v>
      </c>
      <c r="H135" s="39">
        <v>38.54</v>
      </c>
      <c r="I135" s="39">
        <v>46.01</v>
      </c>
      <c r="J135" s="39">
        <v>50.52</v>
      </c>
      <c r="K135" s="39">
        <v>54.62</v>
      </c>
      <c r="L135" s="39">
        <v>57.92</v>
      </c>
      <c r="M135" s="39">
        <v>57.02</v>
      </c>
      <c r="N135" s="39">
        <v>58.1</v>
      </c>
      <c r="O135" s="39">
        <v>58.66</v>
      </c>
      <c r="P135" s="39">
        <v>59</v>
      </c>
      <c r="Q135" s="39">
        <v>59.58</v>
      </c>
      <c r="R135" s="39">
        <v>59.37</v>
      </c>
      <c r="S135" s="39">
        <v>61.02</v>
      </c>
      <c r="T135" s="39">
        <v>64</v>
      </c>
      <c r="U135" s="39">
        <v>66</v>
      </c>
      <c r="V135" s="39">
        <v>69.62</v>
      </c>
      <c r="W135" s="39">
        <v>72.459999999999994</v>
      </c>
      <c r="X135" s="39">
        <v>76.03</v>
      </c>
      <c r="Y135" s="39">
        <v>80.47</v>
      </c>
      <c r="Z135" s="39">
        <v>85.11</v>
      </c>
      <c r="AA135" s="39">
        <v>89.76</v>
      </c>
      <c r="AB135" s="39">
        <v>94.35</v>
      </c>
      <c r="AC135" s="39">
        <v>96.84</v>
      </c>
      <c r="AD135" s="39">
        <v>99.35</v>
      </c>
      <c r="AE135" s="39">
        <v>103.84</v>
      </c>
      <c r="AF135" s="39">
        <v>106.43</v>
      </c>
      <c r="AG135" s="39">
        <v>107.27</v>
      </c>
      <c r="AH135" s="39">
        <v>107.48</v>
      </c>
      <c r="AI135" s="39">
        <v>106.77</v>
      </c>
      <c r="AJ135" s="39">
        <v>105.65</v>
      </c>
      <c r="AK135" s="39">
        <v>103.32</v>
      </c>
      <c r="AL135" s="39">
        <v>104.49</v>
      </c>
      <c r="AM135" s="39">
        <v>105.21</v>
      </c>
      <c r="AN135" s="39">
        <v>106.55</v>
      </c>
      <c r="AO135" s="39">
        <v>106.72</v>
      </c>
      <c r="AP135" s="39">
        <v>107.4</v>
      </c>
      <c r="AQ135" s="39">
        <v>106.32</v>
      </c>
      <c r="AR135" s="39">
        <v>105.96</v>
      </c>
    </row>
    <row r="136" spans="1:45">
      <c r="A136" s="12"/>
      <c r="B136" s="12"/>
      <c r="C136" s="8" t="s">
        <v>171</v>
      </c>
      <c r="D136" s="8"/>
      <c r="E136" s="34" t="s">
        <v>96</v>
      </c>
      <c r="F136" s="39">
        <v>44.78</v>
      </c>
      <c r="G136" s="39">
        <v>49.6</v>
      </c>
      <c r="H136" s="39">
        <v>59.16</v>
      </c>
      <c r="I136" s="39">
        <v>86.36</v>
      </c>
      <c r="J136" s="39">
        <v>115</v>
      </c>
      <c r="K136" s="39">
        <v>150.30000000000001</v>
      </c>
      <c r="L136" s="39">
        <v>179.02</v>
      </c>
      <c r="M136" s="39">
        <v>199.48</v>
      </c>
      <c r="N136" s="39">
        <v>218.47</v>
      </c>
      <c r="O136" s="39">
        <v>227.92</v>
      </c>
      <c r="P136" s="39">
        <v>235.39</v>
      </c>
      <c r="Q136" s="39">
        <v>240.31</v>
      </c>
      <c r="R136" s="39">
        <v>246.1</v>
      </c>
      <c r="S136" s="39">
        <v>250.92</v>
      </c>
      <c r="T136" s="39">
        <v>258.39</v>
      </c>
      <c r="U136" s="39">
        <v>261.86</v>
      </c>
      <c r="V136" s="39">
        <v>266.89</v>
      </c>
      <c r="W136" s="39">
        <v>270.91000000000003</v>
      </c>
      <c r="X136" s="39">
        <v>274.97000000000003</v>
      </c>
      <c r="Y136" s="39">
        <v>277.73</v>
      </c>
      <c r="Z136" s="39">
        <v>281.23</v>
      </c>
      <c r="AA136" s="39">
        <v>285.55</v>
      </c>
      <c r="AB136" s="39">
        <v>298.57</v>
      </c>
      <c r="AC136" s="39">
        <v>306.29000000000002</v>
      </c>
      <c r="AD136" s="39">
        <v>314.70999999999998</v>
      </c>
      <c r="AE136" s="39">
        <v>326.12</v>
      </c>
      <c r="AF136" s="39">
        <v>340.23</v>
      </c>
      <c r="AG136" s="39">
        <v>347.55</v>
      </c>
      <c r="AH136" s="39">
        <v>352.19</v>
      </c>
      <c r="AI136" s="39">
        <v>347.16</v>
      </c>
      <c r="AJ136" s="39">
        <v>344.63</v>
      </c>
      <c r="AK136" s="39">
        <v>338.05</v>
      </c>
      <c r="AL136" s="39">
        <v>336.52</v>
      </c>
      <c r="AM136" s="39">
        <v>345.23</v>
      </c>
      <c r="AN136" s="39">
        <v>356.29</v>
      </c>
      <c r="AO136" s="39">
        <v>367.06</v>
      </c>
      <c r="AP136" s="39">
        <v>376.35</v>
      </c>
      <c r="AQ136" s="39">
        <v>382.19</v>
      </c>
      <c r="AR136" s="39">
        <v>388.42</v>
      </c>
    </row>
    <row r="137" spans="1:45">
      <c r="A137" s="12"/>
      <c r="B137" s="12"/>
      <c r="C137" s="8" t="s">
        <v>172</v>
      </c>
      <c r="D137" s="8"/>
      <c r="E137" s="34" t="s">
        <v>96</v>
      </c>
      <c r="F137" s="39">
        <v>5.69</v>
      </c>
      <c r="G137" s="39">
        <v>5.74</v>
      </c>
      <c r="H137" s="39">
        <v>5.81</v>
      </c>
      <c r="I137" s="39">
        <v>5.84</v>
      </c>
      <c r="J137" s="39">
        <v>5.87</v>
      </c>
      <c r="K137" s="39">
        <v>5.84</v>
      </c>
      <c r="L137" s="39">
        <v>5.64</v>
      </c>
      <c r="M137" s="39">
        <v>5.35</v>
      </c>
      <c r="N137" s="39">
        <v>5.38</v>
      </c>
      <c r="O137" s="39">
        <v>5.48</v>
      </c>
      <c r="P137" s="39">
        <v>5.59</v>
      </c>
      <c r="Q137" s="39">
        <v>5.73</v>
      </c>
      <c r="R137" s="39">
        <v>5.88</v>
      </c>
      <c r="S137" s="39">
        <v>5.96</v>
      </c>
      <c r="T137" s="39">
        <v>6.09</v>
      </c>
      <c r="U137" s="39">
        <v>6.18</v>
      </c>
      <c r="V137" s="39">
        <v>6.2</v>
      </c>
      <c r="W137" s="39">
        <v>6.21</v>
      </c>
      <c r="X137" s="39">
        <v>6.23</v>
      </c>
      <c r="Y137" s="39">
        <v>6.22</v>
      </c>
      <c r="Z137" s="39">
        <v>6.22</v>
      </c>
      <c r="AA137" s="39">
        <v>6.22</v>
      </c>
      <c r="AB137" s="39">
        <v>6.24</v>
      </c>
      <c r="AC137" s="39">
        <v>6.22</v>
      </c>
      <c r="AD137" s="39">
        <v>6.22</v>
      </c>
      <c r="AE137" s="39">
        <v>6.22</v>
      </c>
      <c r="AF137" s="39">
        <v>6.24</v>
      </c>
      <c r="AG137" s="39">
        <v>6.22</v>
      </c>
      <c r="AH137" s="39">
        <v>6.22</v>
      </c>
      <c r="AI137" s="39">
        <v>6.22</v>
      </c>
      <c r="AJ137" s="39">
        <v>6.24</v>
      </c>
      <c r="AK137" s="39">
        <v>6.22</v>
      </c>
      <c r="AL137" s="39">
        <v>6.22</v>
      </c>
      <c r="AM137" s="39">
        <v>6.22</v>
      </c>
      <c r="AN137" s="39">
        <v>6.24</v>
      </c>
      <c r="AO137" s="39">
        <v>6.22</v>
      </c>
      <c r="AP137" s="39">
        <v>6.22</v>
      </c>
      <c r="AQ137" s="39">
        <v>6.22</v>
      </c>
      <c r="AR137" s="39">
        <v>6.24</v>
      </c>
    </row>
    <row r="138" spans="1:45">
      <c r="A138" s="40"/>
      <c r="B138" s="12"/>
      <c r="C138" s="8" t="s">
        <v>173</v>
      </c>
      <c r="D138" s="8"/>
      <c r="E138" s="34" t="s">
        <v>96</v>
      </c>
      <c r="F138" s="39">
        <v>0</v>
      </c>
      <c r="G138" s="39">
        <v>0</v>
      </c>
      <c r="H138" s="39">
        <v>0</v>
      </c>
      <c r="I138" s="39">
        <v>0</v>
      </c>
      <c r="J138" s="39">
        <v>0</v>
      </c>
      <c r="K138" s="39">
        <v>0</v>
      </c>
      <c r="L138" s="39">
        <v>0</v>
      </c>
      <c r="M138" s="39">
        <v>0</v>
      </c>
      <c r="N138" s="39">
        <v>0.43</v>
      </c>
      <c r="O138" s="39">
        <v>2.89</v>
      </c>
      <c r="P138" s="39">
        <v>5.27</v>
      </c>
      <c r="Q138" s="39">
        <v>5.3</v>
      </c>
      <c r="R138" s="39">
        <v>7.63</v>
      </c>
      <c r="S138" s="39">
        <v>9.67</v>
      </c>
      <c r="T138" s="39">
        <v>10.95</v>
      </c>
      <c r="U138" s="39">
        <v>11.51</v>
      </c>
      <c r="V138" s="39">
        <v>11.85</v>
      </c>
      <c r="W138" s="39">
        <v>12.13</v>
      </c>
      <c r="X138" s="39">
        <v>13.52</v>
      </c>
      <c r="Y138" s="39">
        <v>13.7</v>
      </c>
      <c r="Z138" s="39">
        <v>13.83</v>
      </c>
      <c r="AA138" s="39">
        <v>16.010000000000002</v>
      </c>
      <c r="AB138" s="39">
        <v>15.98</v>
      </c>
      <c r="AC138" s="39">
        <v>15.89</v>
      </c>
      <c r="AD138" s="39">
        <v>18.13</v>
      </c>
      <c r="AE138" s="39">
        <v>17.920000000000002</v>
      </c>
      <c r="AF138" s="39">
        <v>19.61</v>
      </c>
      <c r="AG138" s="39">
        <v>19.68</v>
      </c>
      <c r="AH138" s="39">
        <v>19.89</v>
      </c>
      <c r="AI138" s="39">
        <v>20.7</v>
      </c>
      <c r="AJ138" s="39">
        <v>23.68</v>
      </c>
      <c r="AK138" s="39">
        <v>25.58</v>
      </c>
      <c r="AL138" s="39">
        <v>26.2</v>
      </c>
      <c r="AM138" s="39">
        <v>26.47</v>
      </c>
      <c r="AN138" s="39">
        <v>26.25</v>
      </c>
      <c r="AO138" s="39">
        <v>26.22</v>
      </c>
      <c r="AP138" s="39">
        <v>26.19</v>
      </c>
      <c r="AQ138" s="39">
        <v>26.76</v>
      </c>
      <c r="AR138" s="39">
        <v>27.01</v>
      </c>
    </row>
    <row r="139" spans="1:45">
      <c r="A139" s="40"/>
      <c r="B139" s="12"/>
      <c r="C139" s="8" t="s">
        <v>174</v>
      </c>
      <c r="D139" s="8"/>
      <c r="E139" s="34" t="s">
        <v>96</v>
      </c>
      <c r="F139" s="39">
        <v>47.36</v>
      </c>
      <c r="G139" s="39">
        <v>49.81</v>
      </c>
      <c r="H139" s="39">
        <v>49.89</v>
      </c>
      <c r="I139" s="39">
        <v>45.59</v>
      </c>
      <c r="J139" s="39">
        <v>42.25</v>
      </c>
      <c r="K139" s="39">
        <v>32.659999999999997</v>
      </c>
      <c r="L139" s="39">
        <v>23.35</v>
      </c>
      <c r="M139" s="39">
        <v>20.18</v>
      </c>
      <c r="N139" s="39">
        <v>19.13</v>
      </c>
      <c r="O139" s="39">
        <v>19.52</v>
      </c>
      <c r="P139" s="39">
        <v>18.690000000000001</v>
      </c>
      <c r="Q139" s="39">
        <v>19.03</v>
      </c>
      <c r="R139" s="39">
        <v>18.8</v>
      </c>
      <c r="S139" s="39">
        <v>17.739999999999998</v>
      </c>
      <c r="T139" s="39">
        <v>15.27</v>
      </c>
      <c r="U139" s="39">
        <v>16.059999999999999</v>
      </c>
      <c r="V139" s="39">
        <v>16.79</v>
      </c>
      <c r="W139" s="39">
        <v>17.13</v>
      </c>
      <c r="X139" s="39">
        <v>17.3</v>
      </c>
      <c r="Y139" s="39">
        <v>17.59</v>
      </c>
      <c r="Z139" s="39">
        <v>17.68</v>
      </c>
      <c r="AA139" s="39">
        <v>17.7</v>
      </c>
      <c r="AB139" s="39">
        <v>17.600000000000001</v>
      </c>
      <c r="AC139" s="39">
        <v>17.57</v>
      </c>
      <c r="AD139" s="39">
        <v>17.399999999999999</v>
      </c>
      <c r="AE139" s="39">
        <v>17.079999999999998</v>
      </c>
      <c r="AF139" s="39">
        <v>16.600000000000001</v>
      </c>
      <c r="AG139" s="39">
        <v>16.61</v>
      </c>
      <c r="AH139" s="39">
        <v>16.760000000000002</v>
      </c>
      <c r="AI139" s="39">
        <v>17.45</v>
      </c>
      <c r="AJ139" s="39">
        <v>17.91</v>
      </c>
      <c r="AK139" s="39">
        <v>19.100000000000001</v>
      </c>
      <c r="AL139" s="39">
        <v>19.399999999999999</v>
      </c>
      <c r="AM139" s="39">
        <v>19.55</v>
      </c>
      <c r="AN139" s="39">
        <v>19.57</v>
      </c>
      <c r="AO139" s="39">
        <v>19.28</v>
      </c>
      <c r="AP139" s="39">
        <v>19.149999999999999</v>
      </c>
      <c r="AQ139" s="39">
        <v>19.23</v>
      </c>
      <c r="AR139" s="39">
        <v>19.34</v>
      </c>
    </row>
    <row r="140" spans="1:45">
      <c r="A140" s="40"/>
      <c r="B140" s="12"/>
      <c r="C140" s="8" t="s">
        <v>163</v>
      </c>
      <c r="D140" s="8"/>
      <c r="E140" s="34" t="s">
        <v>96</v>
      </c>
      <c r="F140" s="39">
        <v>12.47</v>
      </c>
      <c r="G140" s="39">
        <v>12.76</v>
      </c>
      <c r="H140" s="39">
        <v>16.5</v>
      </c>
      <c r="I140" s="39">
        <v>20.05</v>
      </c>
      <c r="J140" s="39">
        <v>24.59</v>
      </c>
      <c r="K140" s="39">
        <v>28.13</v>
      </c>
      <c r="L140" s="39">
        <v>31.54</v>
      </c>
      <c r="M140" s="39">
        <v>34.39</v>
      </c>
      <c r="N140" s="39">
        <v>39.69</v>
      </c>
      <c r="O140" s="39">
        <v>44.1</v>
      </c>
      <c r="P140" s="39">
        <v>50.34</v>
      </c>
      <c r="Q140" s="39">
        <v>54.55</v>
      </c>
      <c r="R140" s="39">
        <v>57.97</v>
      </c>
      <c r="S140" s="39">
        <v>61</v>
      </c>
      <c r="T140" s="39">
        <v>62.13</v>
      </c>
      <c r="U140" s="39">
        <v>63.39</v>
      </c>
      <c r="V140" s="39">
        <v>65.03</v>
      </c>
      <c r="W140" s="39">
        <v>66.61</v>
      </c>
      <c r="X140" s="39">
        <v>68.209999999999994</v>
      </c>
      <c r="Y140" s="39">
        <v>69.72</v>
      </c>
      <c r="Z140" s="39">
        <v>71.430000000000007</v>
      </c>
      <c r="AA140" s="39">
        <v>73.34</v>
      </c>
      <c r="AB140" s="39">
        <v>75.53</v>
      </c>
      <c r="AC140" s="39">
        <v>78.739999999999995</v>
      </c>
      <c r="AD140" s="39">
        <v>82.6</v>
      </c>
      <c r="AE140" s="39">
        <v>84.42</v>
      </c>
      <c r="AF140" s="39">
        <v>86.19</v>
      </c>
      <c r="AG140" s="39">
        <v>86.36</v>
      </c>
      <c r="AH140" s="39">
        <v>86.89</v>
      </c>
      <c r="AI140" s="39">
        <v>87.02</v>
      </c>
      <c r="AJ140" s="39">
        <v>87.6</v>
      </c>
      <c r="AK140" s="39">
        <v>87.51</v>
      </c>
      <c r="AL140" s="39">
        <v>88.13</v>
      </c>
      <c r="AM140" s="39">
        <v>88.79</v>
      </c>
      <c r="AN140" s="39">
        <v>89.94</v>
      </c>
      <c r="AO140" s="39">
        <v>90.47</v>
      </c>
      <c r="AP140" s="39">
        <v>91.53</v>
      </c>
      <c r="AQ140" s="39">
        <v>92.48</v>
      </c>
      <c r="AR140" s="39">
        <v>93.51</v>
      </c>
    </row>
    <row r="141" spans="1:45">
      <c r="A141" s="40"/>
      <c r="B141" s="12"/>
      <c r="C141" s="8" t="s">
        <v>175</v>
      </c>
      <c r="D141" s="8"/>
      <c r="E141" s="34" t="s">
        <v>96</v>
      </c>
      <c r="F141" s="39">
        <v>9.2100000000000009</v>
      </c>
      <c r="G141" s="39">
        <v>9.26</v>
      </c>
      <c r="H141" s="39">
        <v>9.2899999999999991</v>
      </c>
      <c r="I141" s="39">
        <v>9.58</v>
      </c>
      <c r="J141" s="39">
        <v>9.58</v>
      </c>
      <c r="K141" s="39">
        <v>9.58</v>
      </c>
      <c r="L141" s="39">
        <v>9.6</v>
      </c>
      <c r="M141" s="39">
        <v>9.58</v>
      </c>
      <c r="N141" s="39">
        <v>9.58</v>
      </c>
      <c r="O141" s="39">
        <v>9.58</v>
      </c>
      <c r="P141" s="39">
        <v>9.6</v>
      </c>
      <c r="Q141" s="39">
        <v>9.58</v>
      </c>
      <c r="R141" s="39">
        <v>9.58</v>
      </c>
      <c r="S141" s="39">
        <v>9.58</v>
      </c>
      <c r="T141" s="39">
        <v>9.6</v>
      </c>
      <c r="U141" s="39">
        <v>9.58</v>
      </c>
      <c r="V141" s="39">
        <v>9.58</v>
      </c>
      <c r="W141" s="39">
        <v>9.58</v>
      </c>
      <c r="X141" s="39">
        <v>9.6</v>
      </c>
      <c r="Y141" s="39">
        <v>9.07</v>
      </c>
      <c r="Z141" s="39">
        <v>8.56</v>
      </c>
      <c r="AA141" s="39">
        <v>8.06</v>
      </c>
      <c r="AB141" s="39">
        <v>7.57</v>
      </c>
      <c r="AC141" s="39">
        <v>7.05</v>
      </c>
      <c r="AD141" s="39">
        <v>6.34</v>
      </c>
      <c r="AE141" s="39">
        <v>5.64</v>
      </c>
      <c r="AF141" s="39">
        <v>4.95</v>
      </c>
      <c r="AG141" s="39">
        <v>4.2300000000000004</v>
      </c>
      <c r="AH141" s="39">
        <v>3.52</v>
      </c>
      <c r="AI141" s="39">
        <v>2.89</v>
      </c>
      <c r="AJ141" s="39">
        <v>2.2599999999999998</v>
      </c>
      <c r="AK141" s="39">
        <v>1.62</v>
      </c>
      <c r="AL141" s="39">
        <v>0.99</v>
      </c>
      <c r="AM141" s="39">
        <v>0.35</v>
      </c>
      <c r="AN141" s="39">
        <v>0</v>
      </c>
      <c r="AO141" s="39">
        <v>0</v>
      </c>
      <c r="AP141" s="39">
        <v>0</v>
      </c>
      <c r="AQ141" s="39">
        <v>0</v>
      </c>
      <c r="AR141" s="39">
        <v>0</v>
      </c>
    </row>
    <row r="142" spans="1:45">
      <c r="A142" s="40"/>
      <c r="B142" s="12"/>
      <c r="C142" s="8" t="s">
        <v>176</v>
      </c>
      <c r="D142" s="8"/>
      <c r="E142" s="34" t="s">
        <v>96</v>
      </c>
      <c r="F142" s="39">
        <v>0</v>
      </c>
      <c r="G142" s="39">
        <v>0</v>
      </c>
      <c r="H142" s="39">
        <v>0</v>
      </c>
      <c r="I142" s="39">
        <v>1.1599999999999999</v>
      </c>
      <c r="J142" s="39">
        <v>1.83</v>
      </c>
      <c r="K142" s="39">
        <v>1.5</v>
      </c>
      <c r="L142" s="39">
        <v>2.19</v>
      </c>
      <c r="M142" s="39">
        <v>1.75</v>
      </c>
      <c r="N142" s="39">
        <v>1.92</v>
      </c>
      <c r="O142" s="39">
        <v>2.0499999999999998</v>
      </c>
      <c r="P142" s="39">
        <v>2.4500000000000002</v>
      </c>
      <c r="Q142" s="39">
        <v>2.54</v>
      </c>
      <c r="R142" s="39">
        <v>2.91</v>
      </c>
      <c r="S142" s="39">
        <v>4</v>
      </c>
      <c r="T142" s="39">
        <v>4.97</v>
      </c>
      <c r="U142" s="39">
        <v>6.09</v>
      </c>
      <c r="V142" s="39">
        <v>6.72</v>
      </c>
      <c r="W142" s="39">
        <v>8.19</v>
      </c>
      <c r="X142" s="39">
        <v>9.1</v>
      </c>
      <c r="Y142" s="39">
        <v>9.67</v>
      </c>
      <c r="Z142" s="39">
        <v>10.75</v>
      </c>
      <c r="AA142" s="39">
        <v>11.51</v>
      </c>
      <c r="AB142" s="39">
        <v>12.09</v>
      </c>
      <c r="AC142" s="39">
        <v>12.74</v>
      </c>
      <c r="AD142" s="39">
        <v>13.01</v>
      </c>
      <c r="AE142" s="39">
        <v>12.59</v>
      </c>
      <c r="AF142" s="39">
        <v>12.12</v>
      </c>
      <c r="AG142" s="39">
        <v>11.88</v>
      </c>
      <c r="AH142" s="39">
        <v>11.78</v>
      </c>
      <c r="AI142" s="39">
        <v>12.16</v>
      </c>
      <c r="AJ142" s="39">
        <v>11.88</v>
      </c>
      <c r="AK142" s="39">
        <v>13.1</v>
      </c>
      <c r="AL142" s="39">
        <v>13.33</v>
      </c>
      <c r="AM142" s="39">
        <v>12.98</v>
      </c>
      <c r="AN142" s="39">
        <v>11.21</v>
      </c>
      <c r="AO142" s="39">
        <v>10.23</v>
      </c>
      <c r="AP142" s="39">
        <v>9.31</v>
      </c>
      <c r="AQ142" s="39">
        <v>8.89</v>
      </c>
      <c r="AR142" s="39">
        <v>8.34</v>
      </c>
    </row>
    <row r="143" spans="1:45">
      <c r="A143" s="40"/>
      <c r="B143" s="12"/>
      <c r="C143" s="8" t="s">
        <v>177</v>
      </c>
      <c r="D143" s="8"/>
      <c r="E143" s="34" t="s">
        <v>96</v>
      </c>
      <c r="F143" s="39">
        <v>0</v>
      </c>
      <c r="G143" s="39">
        <v>0</v>
      </c>
      <c r="H143" s="39">
        <v>0</v>
      </c>
      <c r="I143" s="39">
        <v>4.1100000000000003</v>
      </c>
      <c r="J143" s="39">
        <v>10.89</v>
      </c>
      <c r="K143" s="39">
        <v>16.12</v>
      </c>
      <c r="L143" s="39">
        <v>23.31</v>
      </c>
      <c r="M143" s="39">
        <v>20.75</v>
      </c>
      <c r="N143" s="39">
        <v>24.29</v>
      </c>
      <c r="O143" s="39">
        <v>26.31</v>
      </c>
      <c r="P143" s="39">
        <v>26.54</v>
      </c>
      <c r="Q143" s="39">
        <v>27.83</v>
      </c>
      <c r="R143" s="39">
        <v>28.3</v>
      </c>
      <c r="S143" s="39">
        <v>26.33</v>
      </c>
      <c r="T143" s="39">
        <v>28.57</v>
      </c>
      <c r="U143" s="39">
        <v>30.35</v>
      </c>
      <c r="V143" s="39">
        <v>33.15</v>
      </c>
      <c r="W143" s="39">
        <v>35.72</v>
      </c>
      <c r="X143" s="39">
        <v>36.01</v>
      </c>
      <c r="Y143" s="39">
        <v>37.44</v>
      </c>
      <c r="Z143" s="39">
        <v>38.299999999999997</v>
      </c>
      <c r="AA143" s="39">
        <v>38.56</v>
      </c>
      <c r="AB143" s="39">
        <v>38.85</v>
      </c>
      <c r="AC143" s="39">
        <v>38.86</v>
      </c>
      <c r="AD143" s="39">
        <v>39.24</v>
      </c>
      <c r="AE143" s="39">
        <v>40.57</v>
      </c>
      <c r="AF143" s="39">
        <v>39.659999999999997</v>
      </c>
      <c r="AG143" s="39">
        <v>40.9</v>
      </c>
      <c r="AH143" s="39">
        <v>43.33</v>
      </c>
      <c r="AI143" s="39">
        <v>46.7</v>
      </c>
      <c r="AJ143" s="39">
        <v>47.67</v>
      </c>
      <c r="AK143" s="39">
        <v>52.06</v>
      </c>
      <c r="AL143" s="39">
        <v>52.79</v>
      </c>
      <c r="AM143" s="39">
        <v>52.12</v>
      </c>
      <c r="AN143" s="39">
        <v>48.2</v>
      </c>
      <c r="AO143" s="39">
        <v>45.51</v>
      </c>
      <c r="AP143" s="39">
        <v>42.35</v>
      </c>
      <c r="AQ143" s="39">
        <v>41.29</v>
      </c>
      <c r="AR143" s="39">
        <v>39.64</v>
      </c>
    </row>
    <row r="144" spans="1:45">
      <c r="A144" s="40"/>
      <c r="B144" s="12"/>
      <c r="C144" s="8" t="s">
        <v>178</v>
      </c>
      <c r="D144" s="8"/>
      <c r="E144" s="34" t="s">
        <v>96</v>
      </c>
      <c r="F144" s="39">
        <v>84.08</v>
      </c>
      <c r="G144" s="39">
        <v>88.28</v>
      </c>
      <c r="H144" s="39">
        <v>81.87</v>
      </c>
      <c r="I144" s="39">
        <v>62.54</v>
      </c>
      <c r="J144" s="39">
        <v>43.47</v>
      </c>
      <c r="K144" s="39">
        <v>34.49</v>
      </c>
      <c r="L144" s="39">
        <v>21.89</v>
      </c>
      <c r="M144" s="39">
        <v>16.38</v>
      </c>
      <c r="N144" s="39">
        <v>10.47</v>
      </c>
      <c r="O144" s="39">
        <v>11.42</v>
      </c>
      <c r="P144" s="39">
        <v>10.83</v>
      </c>
      <c r="Q144" s="39">
        <v>11.58</v>
      </c>
      <c r="R144" s="39">
        <v>10.3</v>
      </c>
      <c r="S144" s="39">
        <v>8.42</v>
      </c>
      <c r="T144" s="39">
        <v>9.11</v>
      </c>
      <c r="U144" s="39">
        <v>9.9600000000000009</v>
      </c>
      <c r="V144" s="39">
        <v>11.12</v>
      </c>
      <c r="W144" s="39">
        <v>11.57</v>
      </c>
      <c r="X144" s="39">
        <v>9.5</v>
      </c>
      <c r="Y144" s="39">
        <v>8.51</v>
      </c>
      <c r="Z144" s="39">
        <v>4.49</v>
      </c>
      <c r="AA144" s="39">
        <v>4.2</v>
      </c>
      <c r="AB144" s="39">
        <v>4.0199999999999996</v>
      </c>
      <c r="AC144" s="39">
        <v>3.88</v>
      </c>
      <c r="AD144" s="39">
        <v>2.5299999999999998</v>
      </c>
      <c r="AE144" s="39">
        <v>2.29</v>
      </c>
      <c r="AF144" s="39">
        <v>1.35</v>
      </c>
      <c r="AG144" s="39">
        <v>1.26</v>
      </c>
      <c r="AH144" s="39">
        <v>1</v>
      </c>
      <c r="AI144" s="39">
        <v>1</v>
      </c>
      <c r="AJ144" s="39">
        <v>0.96</v>
      </c>
      <c r="AK144" s="39">
        <v>1</v>
      </c>
      <c r="AL144" s="39">
        <v>0.03</v>
      </c>
      <c r="AM144" s="39">
        <v>0.02</v>
      </c>
      <c r="AN144" s="39">
        <v>0.02</v>
      </c>
      <c r="AO144" s="39">
        <v>0.01</v>
      </c>
      <c r="AP144" s="39">
        <v>0.01</v>
      </c>
      <c r="AQ144" s="39">
        <v>0.01</v>
      </c>
      <c r="AR144" s="39">
        <v>0.01</v>
      </c>
    </row>
    <row r="145" spans="1:44">
      <c r="A145" s="40"/>
      <c r="B145" s="12"/>
      <c r="C145" s="8" t="s">
        <v>179</v>
      </c>
      <c r="D145" s="8"/>
      <c r="E145" s="34" t="s">
        <v>96</v>
      </c>
      <c r="F145" s="39">
        <v>3.28</v>
      </c>
      <c r="G145" s="39">
        <v>4.8899999999999997</v>
      </c>
      <c r="H145" s="39">
        <v>2.41</v>
      </c>
      <c r="I145" s="39">
        <v>0</v>
      </c>
      <c r="J145" s="39">
        <v>0</v>
      </c>
      <c r="K145" s="39">
        <v>0</v>
      </c>
      <c r="L145" s="39">
        <v>0</v>
      </c>
      <c r="M145" s="39">
        <v>0</v>
      </c>
      <c r="N145" s="39">
        <v>0</v>
      </c>
      <c r="O145" s="39">
        <v>0</v>
      </c>
      <c r="P145" s="39">
        <v>0</v>
      </c>
      <c r="Q145" s="39">
        <v>0</v>
      </c>
      <c r="R145" s="39">
        <v>0</v>
      </c>
      <c r="S145" s="39">
        <v>0</v>
      </c>
      <c r="T145" s="39">
        <v>0</v>
      </c>
      <c r="U145" s="39">
        <v>0</v>
      </c>
      <c r="V145" s="39">
        <v>0</v>
      </c>
      <c r="W145" s="39">
        <v>0</v>
      </c>
      <c r="X145" s="39">
        <v>0</v>
      </c>
      <c r="Y145" s="39">
        <v>0</v>
      </c>
      <c r="Z145" s="39">
        <v>0</v>
      </c>
      <c r="AA145" s="39">
        <v>0</v>
      </c>
      <c r="AB145" s="39">
        <v>0</v>
      </c>
      <c r="AC145" s="39">
        <v>0</v>
      </c>
      <c r="AD145" s="39">
        <v>0</v>
      </c>
      <c r="AE145" s="39">
        <v>0</v>
      </c>
      <c r="AF145" s="39">
        <v>0</v>
      </c>
      <c r="AG145" s="39">
        <v>0</v>
      </c>
      <c r="AH145" s="39">
        <v>0</v>
      </c>
      <c r="AI145" s="39">
        <v>0</v>
      </c>
      <c r="AJ145" s="39">
        <v>0</v>
      </c>
      <c r="AK145" s="39">
        <v>0</v>
      </c>
      <c r="AL145" s="39">
        <v>0</v>
      </c>
      <c r="AM145" s="39">
        <v>0</v>
      </c>
      <c r="AN145" s="39">
        <v>0</v>
      </c>
      <c r="AO145" s="39">
        <v>0</v>
      </c>
      <c r="AP145" s="39">
        <v>0</v>
      </c>
      <c r="AQ145" s="39">
        <v>0</v>
      </c>
      <c r="AR145" s="39">
        <v>0</v>
      </c>
    </row>
    <row r="146" spans="1:44">
      <c r="A146" s="40"/>
      <c r="B146" s="12"/>
      <c r="C146" s="8" t="s">
        <v>180</v>
      </c>
      <c r="D146" s="8"/>
      <c r="E146" s="34" t="s">
        <v>96</v>
      </c>
      <c r="F146" s="39">
        <v>44.79</v>
      </c>
      <c r="G146" s="39">
        <v>37.82</v>
      </c>
      <c r="H146" s="39">
        <v>30.36</v>
      </c>
      <c r="I146" s="39">
        <v>22.94</v>
      </c>
      <c r="J146" s="39">
        <v>22.6</v>
      </c>
      <c r="K146" s="39">
        <v>14.69</v>
      </c>
      <c r="L146" s="39">
        <v>13.79</v>
      </c>
      <c r="M146" s="39">
        <v>25.94</v>
      </c>
      <c r="N146" s="39">
        <v>32.380000000000003</v>
      </c>
      <c r="O146" s="39">
        <v>32.369999999999997</v>
      </c>
      <c r="P146" s="39">
        <v>32.409999999999997</v>
      </c>
      <c r="Q146" s="39">
        <v>32.39</v>
      </c>
      <c r="R146" s="39">
        <v>39.01</v>
      </c>
      <c r="S146" s="39">
        <v>52.1</v>
      </c>
      <c r="T146" s="39">
        <v>58.86</v>
      </c>
      <c r="U146" s="39">
        <v>58.86</v>
      </c>
      <c r="V146" s="39">
        <v>59</v>
      </c>
      <c r="W146" s="39">
        <v>59.06</v>
      </c>
      <c r="X146" s="39">
        <v>59.24</v>
      </c>
      <c r="Y146" s="39">
        <v>59.27</v>
      </c>
      <c r="Z146" s="39">
        <v>59.34</v>
      </c>
      <c r="AA146" s="39">
        <v>59.54</v>
      </c>
      <c r="AB146" s="39">
        <v>59.74</v>
      </c>
      <c r="AC146" s="39">
        <v>59.73</v>
      </c>
      <c r="AD146" s="39">
        <v>59.65</v>
      </c>
      <c r="AE146" s="39">
        <v>59.48</v>
      </c>
      <c r="AF146" s="39">
        <v>59.39</v>
      </c>
      <c r="AG146" s="39">
        <v>59.23</v>
      </c>
      <c r="AH146" s="39">
        <v>59.26</v>
      </c>
      <c r="AI146" s="39">
        <v>59.52</v>
      </c>
      <c r="AJ146" s="39">
        <v>59.57</v>
      </c>
      <c r="AK146" s="39">
        <v>59.45</v>
      </c>
      <c r="AL146" s="39">
        <v>59.44</v>
      </c>
      <c r="AM146" s="39">
        <v>52.67</v>
      </c>
      <c r="AN146" s="39">
        <v>52.81</v>
      </c>
      <c r="AO146" s="39">
        <v>52.67</v>
      </c>
      <c r="AP146" s="39">
        <v>52.67</v>
      </c>
      <c r="AQ146" s="39">
        <v>52.67</v>
      </c>
      <c r="AR146" s="39">
        <v>52.81</v>
      </c>
    </row>
    <row r="147" spans="1:44">
      <c r="A147" s="40"/>
      <c r="B147" s="12"/>
      <c r="C147" s="8"/>
      <c r="D147" s="8"/>
      <c r="E147" s="34"/>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c r="AE147" s="39"/>
      <c r="AF147" s="39"/>
      <c r="AG147" s="39"/>
      <c r="AH147" s="39"/>
    </row>
    <row r="148" spans="1:44">
      <c r="A148" s="40"/>
      <c r="B148" s="12" t="s">
        <v>185</v>
      </c>
      <c r="C148" s="8" t="s" cm="1">
        <v>166</v>
      </c>
      <c r="D148" s="8"/>
      <c r="E148" s="34" t="s">
        <v>67</v>
      </c>
      <c r="F148" s="39">
        <f>IFERROR((F127*1000)/(8760*F58),0)</f>
        <v>0.47455968688845401</v>
      </c>
      <c r="G148" s="39">
        <f t="shared" ref="G148:AR148" si="0">IFERROR((G127*1000)/(8760*G58),0)</f>
        <v>0.33504012058341093</v>
      </c>
      <c r="H148" s="39">
        <f t="shared" si="0"/>
        <v>0.30281641047091218</v>
      </c>
      <c r="I148" s="39">
        <f t="shared" si="0"/>
        <v>0.25178771431032998</v>
      </c>
      <c r="J148" s="39">
        <f t="shared" si="0"/>
        <v>0.16477125872318429</v>
      </c>
      <c r="K148" s="39">
        <f t="shared" si="0"/>
        <v>8.4934378679532463E-2</v>
      </c>
      <c r="L148" s="39">
        <f t="shared" si="0"/>
        <v>1.636943223916602E-2</v>
      </c>
      <c r="M148" s="39">
        <f t="shared" si="0"/>
        <v>-6.6698256799058039E-2</v>
      </c>
      <c r="N148" s="39">
        <f t="shared" si="0"/>
        <v>-0.11664243259100533</v>
      </c>
      <c r="O148" s="39">
        <f t="shared" si="0"/>
        <v>-0.14674370551771637</v>
      </c>
      <c r="P148" s="39">
        <f t="shared" si="0"/>
        <v>-0.17627101349455371</v>
      </c>
      <c r="Q148" s="39">
        <f t="shared" si="0"/>
        <v>-0.17658988291115021</v>
      </c>
      <c r="R148" s="39">
        <f t="shared" si="0"/>
        <v>-0.19361750975740416</v>
      </c>
      <c r="S148" s="39">
        <f t="shared" si="0"/>
        <v>-0.22499426035050127</v>
      </c>
      <c r="T148" s="39">
        <f t="shared" si="0"/>
        <v>-0.2279916328665085</v>
      </c>
      <c r="U148" s="39">
        <f t="shared" si="0"/>
        <v>-0.18303104512639984</v>
      </c>
      <c r="V148" s="39">
        <f t="shared" si="0"/>
        <v>-0.17340118874518506</v>
      </c>
      <c r="W148" s="39">
        <f t="shared" si="0"/>
        <v>-0.1576490395653172</v>
      </c>
      <c r="X148" s="39">
        <f t="shared" si="0"/>
        <v>-0.12046886559016351</v>
      </c>
      <c r="Y148" s="39">
        <f t="shared" si="0"/>
        <v>-7.563582561669345E-2</v>
      </c>
      <c r="Z148" s="39">
        <f t="shared" si="0"/>
        <v>-2.9080890793602203E-2</v>
      </c>
      <c r="AA148" s="39">
        <f t="shared" si="0"/>
        <v>-1.1670620647432463E-2</v>
      </c>
      <c r="AB148" s="39">
        <f t="shared" si="0"/>
        <v>-3.5713374658809726E-3</v>
      </c>
      <c r="AC148" s="39">
        <f t="shared" si="0"/>
        <v>7.8441876482742787E-3</v>
      </c>
      <c r="AD148" s="39">
        <f t="shared" si="0"/>
        <v>-3.31624193260376E-3</v>
      </c>
      <c r="AE148" s="39">
        <f t="shared" si="0"/>
        <v>-2.5573327211040536E-2</v>
      </c>
      <c r="AF148" s="39">
        <f t="shared" si="0"/>
        <v>-3.7626591158388817E-2</v>
      </c>
      <c r="AG148" s="39">
        <f t="shared" si="0"/>
        <v>-3.0165046810030356E-2</v>
      </c>
      <c r="AH148" s="39">
        <f t="shared" si="0"/>
        <v>-1.8111782862682075E-2</v>
      </c>
      <c r="AI148" s="39">
        <f t="shared" si="0"/>
        <v>7.780413764954976E-3</v>
      </c>
      <c r="AJ148" s="39">
        <f t="shared" si="0"/>
        <v>1.970612994566465E-2</v>
      </c>
      <c r="AK148" s="39">
        <f t="shared" si="0"/>
        <v>4.4896813856789369E-2</v>
      </c>
      <c r="AL148" s="39">
        <f t="shared" si="0"/>
        <v>5.2039488788551309E-2</v>
      </c>
      <c r="AM148" s="39">
        <f t="shared" si="0"/>
        <v>4.5024361623427975E-2</v>
      </c>
      <c r="AN148" s="39">
        <f t="shared" si="0"/>
        <v>2.4935588377847505E-2</v>
      </c>
      <c r="AO148" s="39">
        <f t="shared" si="0"/>
        <v>-4.5279457156705187E-3</v>
      </c>
      <c r="AP148" s="39">
        <f t="shared" si="0"/>
        <v>-2.3660110711461443E-2</v>
      </c>
      <c r="AQ148" s="39">
        <f t="shared" si="0"/>
        <v>-2.652993546083008E-2</v>
      </c>
      <c r="AR148" s="39">
        <f t="shared" si="0"/>
        <v>-2.90171169102829E-2</v>
      </c>
    </row>
    <row r="149" spans="1:44">
      <c r="A149" s="40"/>
      <c r="B149" s="12"/>
      <c r="C149" s="8" t="s">
        <v>167</v>
      </c>
      <c r="D149" s="8"/>
      <c r="E149" s="34" t="s">
        <v>67</v>
      </c>
      <c r="F149" s="39">
        <f t="shared" ref="F149:AR149" si="1">IFERROR((F128*1000)/(8760*F59),0)</f>
        <v>7.6103500761035003E-3</v>
      </c>
      <c r="G149" s="39">
        <f t="shared" si="1"/>
        <v>5.9795607740813217E-3</v>
      </c>
      <c r="H149" s="39">
        <f t="shared" si="1"/>
        <v>1.0005639542287472E-2</v>
      </c>
      <c r="I149" s="39">
        <f t="shared" si="1"/>
        <v>1.2596441505274759E-2</v>
      </c>
      <c r="J149" s="39">
        <f t="shared" si="1"/>
        <v>1.4097485833745944E-2</v>
      </c>
      <c r="K149" s="39">
        <f t="shared" si="1"/>
        <v>1.5871853099895E-2</v>
      </c>
      <c r="L149" s="39">
        <f t="shared" si="1"/>
        <v>1.3994994731296102E-2</v>
      </c>
      <c r="M149" s="39">
        <f t="shared" si="1"/>
        <v>1.4207094574385355E-2</v>
      </c>
      <c r="N149" s="39">
        <f t="shared" si="1"/>
        <v>1.3698630136986301E-2</v>
      </c>
      <c r="O149" s="39">
        <f t="shared" si="1"/>
        <v>1.6277693218332487E-2</v>
      </c>
      <c r="P149" s="39">
        <f t="shared" si="1"/>
        <v>1.6647640791476407E-2</v>
      </c>
      <c r="Q149" s="39">
        <f t="shared" si="1"/>
        <v>1.8652818813979167E-2</v>
      </c>
      <c r="R149" s="39">
        <f t="shared" si="1"/>
        <v>1.9730537234342409E-2</v>
      </c>
      <c r="S149" s="39">
        <f t="shared" si="1"/>
        <v>1.9305667472468438E-2</v>
      </c>
      <c r="T149" s="39">
        <f t="shared" si="1"/>
        <v>1.9936973438806353E-2</v>
      </c>
      <c r="U149" s="39">
        <f t="shared" si="1"/>
        <v>2.003541142484391E-2</v>
      </c>
      <c r="V149" s="39">
        <f t="shared" si="1"/>
        <v>2.0109468081889383E-2</v>
      </c>
      <c r="W149" s="39">
        <f t="shared" si="1"/>
        <v>2.0310739488821682E-2</v>
      </c>
      <c r="X149" s="39">
        <f t="shared" si="1"/>
        <v>2.0358898292760958E-2</v>
      </c>
      <c r="Y149" s="39">
        <f t="shared" si="1"/>
        <v>2.0287916973842871E-2</v>
      </c>
      <c r="Z149" s="39">
        <f t="shared" si="1"/>
        <v>2.0334780608753208E-2</v>
      </c>
      <c r="AA149" s="39">
        <f t="shared" si="1"/>
        <v>2.0355394179457555E-2</v>
      </c>
      <c r="AB149" s="39">
        <f t="shared" si="1"/>
        <v>2.0351172281433797E-2</v>
      </c>
      <c r="AC149" s="39">
        <f t="shared" si="1"/>
        <v>2.0347116522915609E-2</v>
      </c>
      <c r="AD149" s="39">
        <f t="shared" si="1"/>
        <v>2.0320152414085878E-2</v>
      </c>
      <c r="AE149" s="39">
        <f t="shared" si="1"/>
        <v>2.0294266869609334E-2</v>
      </c>
      <c r="AF149" s="39">
        <f t="shared" si="1"/>
        <v>2.0349414333928926E-2</v>
      </c>
      <c r="AG149" s="39">
        <f t="shared" si="1"/>
        <v>2.0302371608774513E-2</v>
      </c>
      <c r="AH149" s="39">
        <f t="shared" si="1"/>
        <v>2.0307618360970919E-2</v>
      </c>
      <c r="AI149" s="39">
        <f t="shared" si="1"/>
        <v>2.0346842690515059E-2</v>
      </c>
      <c r="AJ149" s="39">
        <f t="shared" si="1"/>
        <v>2.0364086595078174E-2</v>
      </c>
      <c r="AK149" s="39">
        <f t="shared" si="1"/>
        <v>2.040123966184372E-2</v>
      </c>
      <c r="AL149" s="39">
        <f t="shared" si="1"/>
        <v>2.0304293681303806E-2</v>
      </c>
      <c r="AM149" s="39">
        <f t="shared" si="1"/>
        <v>2.034119859679076E-2</v>
      </c>
      <c r="AN149" s="39">
        <f t="shared" si="1"/>
        <v>2.0357504038666124E-2</v>
      </c>
      <c r="AO149" s="39">
        <f t="shared" si="1"/>
        <v>2.0392573219048606E-2</v>
      </c>
      <c r="AP149" s="39">
        <f t="shared" si="1"/>
        <v>2.0301352856644812E-2</v>
      </c>
      <c r="AQ149" s="39">
        <f t="shared" si="1"/>
        <v>2.0336197173058939E-2</v>
      </c>
      <c r="AR149" s="39">
        <f t="shared" si="1"/>
        <v>2.0351660158267733E-2</v>
      </c>
    </row>
    <row r="150" spans="1:44">
      <c r="A150" s="40"/>
      <c r="B150" s="12"/>
      <c r="C150" s="8" t="s">
        <v>158</v>
      </c>
      <c r="D150" s="8"/>
      <c r="E150" s="34" t="s">
        <v>67</v>
      </c>
      <c r="F150" s="39">
        <f t="shared" ref="F150:AR150" si="2">IFERROR((F129*1000)/(8760*F60),0)</f>
        <v>-2.6797007310223595E-3</v>
      </c>
      <c r="G150" s="39">
        <f t="shared" si="2"/>
        <v>-2.186882205776868E-3</v>
      </c>
      <c r="H150" s="39">
        <f t="shared" si="2"/>
        <v>-1.4314138074175864E-3</v>
      </c>
      <c r="I150" s="39">
        <f t="shared" si="2"/>
        <v>-1.6678526952499555E-3</v>
      </c>
      <c r="J150" s="39">
        <f t="shared" si="2"/>
        <v>-2.367664468121089E-3</v>
      </c>
      <c r="K150" s="39">
        <f t="shared" si="2"/>
        <v>-3.3920417482061318E-3</v>
      </c>
      <c r="L150" s="39">
        <f t="shared" si="2"/>
        <v>-3.701082103880122E-3</v>
      </c>
      <c r="M150" s="39">
        <f t="shared" si="2"/>
        <v>-3.8167409196263758E-3</v>
      </c>
      <c r="N150" s="39">
        <f t="shared" si="2"/>
        <v>-3.4697644723876144E-3</v>
      </c>
      <c r="O150" s="39">
        <f t="shared" si="2"/>
        <v>-4.7114807005971798E-3</v>
      </c>
      <c r="P150" s="39">
        <f t="shared" si="2"/>
        <v>-5.510309789616372E-3</v>
      </c>
      <c r="Q150" s="39">
        <f t="shared" si="2"/>
        <v>-5.6021482861099781E-3</v>
      </c>
      <c r="R150" s="39">
        <f t="shared" si="2"/>
        <v>-5.5841782835883737E-3</v>
      </c>
      <c r="S150" s="39">
        <f t="shared" si="2"/>
        <v>-5.7776535271642903E-3</v>
      </c>
      <c r="T150" s="39">
        <f t="shared" si="2"/>
        <v>-5.5996982057388064E-3</v>
      </c>
      <c r="U150" s="39">
        <f t="shared" si="2"/>
        <v>-5.5043412500119663E-3</v>
      </c>
      <c r="V150" s="39">
        <f t="shared" si="2"/>
        <v>-5.3000652315720806E-3</v>
      </c>
      <c r="W150" s="39">
        <f t="shared" si="2"/>
        <v>-5.1647967453834669E-3</v>
      </c>
      <c r="X150" s="39">
        <f t="shared" si="2"/>
        <v>-6.3545666639432804E-3</v>
      </c>
      <c r="Y150" s="39">
        <f t="shared" si="2"/>
        <v>-5.5567635476311272E-3</v>
      </c>
      <c r="Z150" s="39">
        <f t="shared" si="2"/>
        <v>-4.9015814049480173E-3</v>
      </c>
      <c r="AA150" s="39">
        <f t="shared" si="2"/>
        <v>-4.9252025899998685E-3</v>
      </c>
      <c r="AB150" s="39">
        <f t="shared" si="2"/>
        <v>-4.8515981735159815E-3</v>
      </c>
      <c r="AC150" s="39">
        <f t="shared" si="2"/>
        <v>-4.7564687975646877E-3</v>
      </c>
      <c r="AD150" s="39">
        <f t="shared" si="2"/>
        <v>-4.8515981735159815E-3</v>
      </c>
      <c r="AE150" s="39">
        <f t="shared" si="2"/>
        <v>-4.7564687975646877E-3</v>
      </c>
      <c r="AF150" s="39">
        <f t="shared" si="2"/>
        <v>-4.7564687975646877E-3</v>
      </c>
      <c r="AG150" s="39">
        <f t="shared" si="2"/>
        <v>-4.3586550435865505E-3</v>
      </c>
      <c r="AH150" s="39">
        <f t="shared" si="2"/>
        <v>-3.8812785388127853E-3</v>
      </c>
      <c r="AI150" s="39">
        <f t="shared" si="2"/>
        <v>-3.5342183015960532E-3</v>
      </c>
      <c r="AJ150" s="39">
        <f t="shared" si="2"/>
        <v>-3.4076194370612689E-3</v>
      </c>
      <c r="AK150" s="39">
        <f t="shared" si="2"/>
        <v>-2.6955195074746751E-3</v>
      </c>
      <c r="AL150" s="39">
        <f t="shared" si="2"/>
        <v>-1.8095944698793001E-3</v>
      </c>
      <c r="AM150" s="39">
        <f t="shared" si="2"/>
        <v>-1.8343859886776055E-3</v>
      </c>
      <c r="AN150" s="39">
        <f t="shared" si="2"/>
        <v>-1.8583412976531804E-3</v>
      </c>
      <c r="AO150" s="39">
        <f t="shared" si="2"/>
        <v>-1.8540296009068853E-3</v>
      </c>
      <c r="AP150" s="39">
        <f t="shared" si="2"/>
        <v>-1.8497378657196006E-3</v>
      </c>
      <c r="AQ150" s="39">
        <f t="shared" si="2"/>
        <v>-1.8497378657196006E-3</v>
      </c>
      <c r="AR150" s="39">
        <f t="shared" si="2"/>
        <v>-1.717613732453915E-3</v>
      </c>
    </row>
    <row r="151" spans="1:44">
      <c r="A151" s="40"/>
      <c r="B151" s="12"/>
      <c r="C151" s="8" t="s">
        <v>160</v>
      </c>
      <c r="D151" s="8"/>
      <c r="E151" s="34" t="s">
        <v>67</v>
      </c>
      <c r="F151" s="39">
        <f t="shared" ref="F151:AR151" si="3">IFERROR((F130*1000)/(8760*F61),0)</f>
        <v>0</v>
      </c>
      <c r="G151" s="39">
        <f t="shared" si="3"/>
        <v>0</v>
      </c>
      <c r="H151" s="39">
        <f t="shared" si="3"/>
        <v>0</v>
      </c>
      <c r="I151" s="39">
        <f t="shared" si="3"/>
        <v>0</v>
      </c>
      <c r="J151" s="39">
        <f t="shared" si="3"/>
        <v>0</v>
      </c>
      <c r="K151" s="39">
        <f t="shared" si="3"/>
        <v>0</v>
      </c>
      <c r="L151" s="39">
        <f t="shared" si="3"/>
        <v>0</v>
      </c>
      <c r="M151" s="39">
        <f t="shared" si="3"/>
        <v>0</v>
      </c>
      <c r="N151" s="39">
        <f t="shared" si="3"/>
        <v>7.6103500761035003E-3</v>
      </c>
      <c r="O151" s="39">
        <f t="shared" si="3"/>
        <v>1.1415525114155251E-2</v>
      </c>
      <c r="P151" s="39">
        <f t="shared" si="3"/>
        <v>1.1415525114155251E-2</v>
      </c>
      <c r="Q151" s="39">
        <f t="shared" si="3"/>
        <v>1.1415525114155251E-2</v>
      </c>
      <c r="R151" s="39">
        <f t="shared" si="3"/>
        <v>1.1415525114155251E-2</v>
      </c>
      <c r="S151" s="39">
        <f t="shared" si="3"/>
        <v>9.5129375951293754E-3</v>
      </c>
      <c r="T151" s="39">
        <f t="shared" si="3"/>
        <v>1.0619093129446746E-2</v>
      </c>
      <c r="U151" s="39">
        <f t="shared" si="3"/>
        <v>1.3065962480057217E-2</v>
      </c>
      <c r="V151" s="39">
        <f t="shared" si="3"/>
        <v>1.6241600772172106E-2</v>
      </c>
      <c r="W151" s="39">
        <f t="shared" si="3"/>
        <v>2.3111185813933944E-2</v>
      </c>
      <c r="X151" s="39">
        <f t="shared" si="3"/>
        <v>2.7273545223474371E-2</v>
      </c>
      <c r="Y151" s="39">
        <f t="shared" si="3"/>
        <v>3.2136142128084112E-2</v>
      </c>
      <c r="Z151" s="39">
        <f t="shared" si="3"/>
        <v>4.388963444998692E-2</v>
      </c>
      <c r="AA151" s="39">
        <f t="shared" si="3"/>
        <v>3.9608695977101684E-2</v>
      </c>
      <c r="AB151" s="39">
        <f t="shared" si="3"/>
        <v>3.4866802110782559E-2</v>
      </c>
      <c r="AC151" s="39">
        <f t="shared" si="3"/>
        <v>3.356576039113611E-2</v>
      </c>
      <c r="AD151" s="39">
        <f t="shared" si="3"/>
        <v>3.2024761729643587E-2</v>
      </c>
      <c r="AE151" s="39">
        <f t="shared" si="3"/>
        <v>2.5030238843458286E-2</v>
      </c>
      <c r="AF151" s="39">
        <f t="shared" si="3"/>
        <v>1.923649373480036E-2</v>
      </c>
      <c r="AG151" s="39">
        <f t="shared" si="3"/>
        <v>1.5010033022072648E-2</v>
      </c>
      <c r="AH151" s="39">
        <f t="shared" si="3"/>
        <v>1.2906685913918671E-2</v>
      </c>
      <c r="AI151" s="39">
        <f t="shared" si="3"/>
        <v>1.2859146249739177E-2</v>
      </c>
      <c r="AJ151" s="39">
        <f t="shared" si="3"/>
        <v>9.1230631035257147E-3</v>
      </c>
      <c r="AK151" s="39">
        <f t="shared" si="3"/>
        <v>9.3256750440441506E-3</v>
      </c>
      <c r="AL151" s="39">
        <f t="shared" si="3"/>
        <v>8.7314214754161991E-3</v>
      </c>
      <c r="AM151" s="39">
        <f t="shared" si="3"/>
        <v>6.2790534893009051E-3</v>
      </c>
      <c r="AN151" s="39">
        <f t="shared" si="3"/>
        <v>3.5735556879094698E-3</v>
      </c>
      <c r="AO151" s="39">
        <f t="shared" si="3"/>
        <v>2.197130356699337E-3</v>
      </c>
      <c r="AP151" s="39">
        <f t="shared" si="3"/>
        <v>8.2521868295098197E-4</v>
      </c>
      <c r="AQ151" s="39">
        <f t="shared" si="3"/>
        <v>8.8150773082279929E-5</v>
      </c>
      <c r="AR151" s="39">
        <f t="shared" si="3"/>
        <v>0</v>
      </c>
    </row>
    <row r="152" spans="1:44">
      <c r="A152" s="40"/>
      <c r="B152" s="12"/>
      <c r="C152" s="8" t="s">
        <v>161</v>
      </c>
      <c r="D152" s="8"/>
      <c r="E152" s="34" t="s">
        <v>67</v>
      </c>
      <c r="F152" s="39">
        <f t="shared" ref="F152:AR152" si="4">IFERROR((F131*1000)/(8760*F62),0)</f>
        <v>1.1965959239156448E-2</v>
      </c>
      <c r="G152" s="39">
        <f t="shared" si="4"/>
        <v>1.093822092819754E-2</v>
      </c>
      <c r="H152" s="39">
        <f t="shared" si="4"/>
        <v>1.3798986401726127E-2</v>
      </c>
      <c r="I152" s="39">
        <f t="shared" si="4"/>
        <v>9.4594941254938173E-3</v>
      </c>
      <c r="J152" s="39">
        <f t="shared" si="4"/>
        <v>1.0336892819904362E-2</v>
      </c>
      <c r="K152" s="39">
        <f t="shared" si="4"/>
        <v>6.4727204255519474E-3</v>
      </c>
      <c r="L152" s="39">
        <f t="shared" si="4"/>
        <v>5.3753402024522869E-3</v>
      </c>
      <c r="M152" s="39">
        <f t="shared" si="4"/>
        <v>4.5115248954146498E-3</v>
      </c>
      <c r="N152" s="39">
        <f t="shared" si="4"/>
        <v>2.6891696381991168E-3</v>
      </c>
      <c r="O152" s="39">
        <f t="shared" si="4"/>
        <v>4.2625064603613542E-3</v>
      </c>
      <c r="P152" s="39">
        <f t="shared" si="4"/>
        <v>3.6781899101996211E-3</v>
      </c>
      <c r="Q152" s="39">
        <f t="shared" si="4"/>
        <v>3.8916562889165628E-3</v>
      </c>
      <c r="R152" s="39">
        <f t="shared" si="4"/>
        <v>4.1183405146896059E-3</v>
      </c>
      <c r="S152" s="39">
        <f t="shared" si="4"/>
        <v>2.9467685479862039E-3</v>
      </c>
      <c r="T152" s="39">
        <f t="shared" si="4"/>
        <v>3.8350028379020998E-3</v>
      </c>
      <c r="U152" s="39">
        <f t="shared" si="4"/>
        <v>4.1856925418569252E-3</v>
      </c>
      <c r="V152" s="39">
        <f t="shared" si="4"/>
        <v>5.1735384753807054E-3</v>
      </c>
      <c r="W152" s="39">
        <f t="shared" si="4"/>
        <v>7.4690438412686874E-3</v>
      </c>
      <c r="X152" s="39">
        <f t="shared" si="4"/>
        <v>8.3707718403555828E-3</v>
      </c>
      <c r="Y152" s="39">
        <f t="shared" si="4"/>
        <v>8.9768218459936443E-3</v>
      </c>
      <c r="Z152" s="39">
        <f t="shared" si="4"/>
        <v>1.2244585597306191E-2</v>
      </c>
      <c r="AA152" s="39">
        <f t="shared" si="4"/>
        <v>9.8211780311726737E-3</v>
      </c>
      <c r="AB152" s="39">
        <f t="shared" si="4"/>
        <v>8.4586221555171901E-3</v>
      </c>
      <c r="AC152" s="39">
        <f t="shared" si="4"/>
        <v>8.024846660362463E-3</v>
      </c>
      <c r="AD152" s="39">
        <f t="shared" si="4"/>
        <v>7.6701884255224702E-3</v>
      </c>
      <c r="AE152" s="39">
        <f t="shared" si="4"/>
        <v>5.1406582000842081E-3</v>
      </c>
      <c r="AF152" s="39">
        <f t="shared" si="4"/>
        <v>3.4272939141805603E-3</v>
      </c>
      <c r="AG152" s="39">
        <f t="shared" si="4"/>
        <v>2.196983278320872E-3</v>
      </c>
      <c r="AH152" s="39">
        <f t="shared" si="4"/>
        <v>2.1861538520030876E-3</v>
      </c>
      <c r="AI152" s="39">
        <f t="shared" si="4"/>
        <v>1.9960535170462971E-3</v>
      </c>
      <c r="AJ152" s="39">
        <f t="shared" si="4"/>
        <v>9.5050167478395102E-4</v>
      </c>
      <c r="AK152" s="39">
        <f t="shared" si="4"/>
        <v>8.5545150730555598E-4</v>
      </c>
      <c r="AL152" s="39">
        <f t="shared" si="4"/>
        <v>8.5545150730555598E-4</v>
      </c>
      <c r="AM152" s="39">
        <f t="shared" si="4"/>
        <v>8.5545150730555598E-4</v>
      </c>
      <c r="AN152" s="39">
        <f t="shared" si="4"/>
        <v>4.7525083739197551E-4</v>
      </c>
      <c r="AO152" s="39">
        <f t="shared" si="4"/>
        <v>9.5050167478395105E-5</v>
      </c>
      <c r="AP152" s="39">
        <f t="shared" si="4"/>
        <v>0</v>
      </c>
      <c r="AQ152" s="39">
        <f t="shared" si="4"/>
        <v>0</v>
      </c>
      <c r="AR152" s="39">
        <f t="shared" si="4"/>
        <v>0</v>
      </c>
    </row>
    <row r="153" spans="1:44">
      <c r="A153" s="40"/>
      <c r="B153" s="12"/>
      <c r="C153" s="8" t="s">
        <v>162</v>
      </c>
      <c r="D153" s="8"/>
      <c r="E153" s="34" t="s">
        <v>67</v>
      </c>
      <c r="F153" s="39">
        <f t="shared" ref="F153:AR153" si="5">IFERROR((F132*1000)/(8760*F63),0)</f>
        <v>1.2613839905143923E-3</v>
      </c>
      <c r="G153" s="39">
        <f t="shared" si="5"/>
        <v>1.2475983731317214E-3</v>
      </c>
      <c r="H153" s="39">
        <f t="shared" si="5"/>
        <v>1.2544533092478298E-3</v>
      </c>
      <c r="I153" s="39">
        <f t="shared" si="5"/>
        <v>1.8946929650050207E-3</v>
      </c>
      <c r="J153" s="39">
        <f t="shared" si="5"/>
        <v>6.6714107809998221E-3</v>
      </c>
      <c r="K153" s="39">
        <f t="shared" si="5"/>
        <v>4.447607187333215E-3</v>
      </c>
      <c r="L153" s="39">
        <f t="shared" si="5"/>
        <v>5.188875051888751E-3</v>
      </c>
      <c r="M153" s="39">
        <f t="shared" si="5"/>
        <v>2.9573899259469562E-3</v>
      </c>
      <c r="N153" s="39">
        <f t="shared" si="5"/>
        <v>2.2238035936666075E-3</v>
      </c>
      <c r="O153" s="39">
        <f t="shared" si="5"/>
        <v>3.3295281582952814E-3</v>
      </c>
      <c r="P153" s="39">
        <f t="shared" si="5"/>
        <v>2.8070963395463735E-3</v>
      </c>
      <c r="Q153" s="39">
        <f t="shared" si="5"/>
        <v>4.1662500416625005E-3</v>
      </c>
      <c r="R153" s="39">
        <f t="shared" si="5"/>
        <v>5.9301429164442853E-3</v>
      </c>
      <c r="S153" s="39">
        <f t="shared" si="5"/>
        <v>5.4794520547945206E-3</v>
      </c>
      <c r="T153" s="39">
        <f t="shared" si="5"/>
        <v>5.8102972137915954E-3</v>
      </c>
      <c r="U153" s="39">
        <f t="shared" si="5"/>
        <v>5.9750682415688648E-3</v>
      </c>
      <c r="V153" s="39">
        <f t="shared" si="5"/>
        <v>6.9713130468123663E-3</v>
      </c>
      <c r="W153" s="39">
        <f t="shared" si="5"/>
        <v>9.4454699526107279E-3</v>
      </c>
      <c r="X153" s="39">
        <f t="shared" si="5"/>
        <v>1.2851915691433064E-2</v>
      </c>
      <c r="Y153" s="39">
        <f t="shared" si="5"/>
        <v>1.4653469090634069E-2</v>
      </c>
      <c r="Z153" s="39">
        <f t="shared" si="5"/>
        <v>2.0027237042377636E-2</v>
      </c>
      <c r="AA153" s="39">
        <f t="shared" si="5"/>
        <v>1.7112457002244116E-2</v>
      </c>
      <c r="AB153" s="39">
        <f t="shared" si="5"/>
        <v>1.8103916480598635E-2</v>
      </c>
      <c r="AC153" s="39">
        <f t="shared" si="5"/>
        <v>1.6846700058334843E-2</v>
      </c>
      <c r="AD153" s="39">
        <f t="shared" si="5"/>
        <v>1.5148564132528297E-2</v>
      </c>
      <c r="AE153" s="39">
        <f t="shared" si="5"/>
        <v>9.1973425090350371E-3</v>
      </c>
      <c r="AF153" s="39">
        <f t="shared" si="5"/>
        <v>7.0667536420961075E-3</v>
      </c>
      <c r="AG153" s="39">
        <f t="shared" si="5"/>
        <v>4.3487714720591431E-3</v>
      </c>
      <c r="AH153" s="39">
        <f t="shared" si="5"/>
        <v>4.8923679060665359E-3</v>
      </c>
      <c r="AI153" s="39">
        <f t="shared" si="5"/>
        <v>4.8923679060665359E-3</v>
      </c>
      <c r="AJ153" s="39">
        <f t="shared" si="5"/>
        <v>3.8051750380517502E-3</v>
      </c>
      <c r="AK153" s="39">
        <f t="shared" si="5"/>
        <v>3.8051750380517502E-3</v>
      </c>
      <c r="AL153" s="39">
        <f t="shared" si="5"/>
        <v>3.5333768210480537E-3</v>
      </c>
      <c r="AM153" s="39">
        <f t="shared" si="5"/>
        <v>1.9025875190258751E-3</v>
      </c>
      <c r="AN153" s="39">
        <f t="shared" si="5"/>
        <v>8.1539465101108932E-4</v>
      </c>
      <c r="AO153" s="39">
        <f t="shared" si="5"/>
        <v>0</v>
      </c>
      <c r="AP153" s="39">
        <f t="shared" si="5"/>
        <v>0</v>
      </c>
      <c r="AQ153" s="39">
        <f t="shared" si="5"/>
        <v>0</v>
      </c>
      <c r="AR153" s="39">
        <f t="shared" si="5"/>
        <v>0</v>
      </c>
    </row>
    <row r="154" spans="1:44">
      <c r="A154" s="40"/>
      <c r="B154" s="12"/>
      <c r="C154" s="8" t="s">
        <v>168</v>
      </c>
      <c r="D154" s="8"/>
      <c r="E154" s="34" t="s">
        <v>67</v>
      </c>
      <c r="F154" s="39">
        <f t="shared" ref="F154:AR154" si="6">IFERROR((F133*1000)/(8760*F64),0)</f>
        <v>3.5124692658939236E-2</v>
      </c>
      <c r="G154" s="39">
        <f t="shared" si="6"/>
        <v>8.7811731647348089E-3</v>
      </c>
      <c r="H154" s="39">
        <f t="shared" si="6"/>
        <v>0</v>
      </c>
      <c r="I154" s="39">
        <f t="shared" si="6"/>
        <v>0</v>
      </c>
      <c r="J154" s="39">
        <f t="shared" si="6"/>
        <v>0</v>
      </c>
      <c r="K154" s="39">
        <f t="shared" si="6"/>
        <v>0</v>
      </c>
      <c r="L154" s="39">
        <f t="shared" si="6"/>
        <v>0</v>
      </c>
      <c r="M154" s="39">
        <f t="shared" si="6"/>
        <v>0</v>
      </c>
      <c r="N154" s="39">
        <f t="shared" si="6"/>
        <v>0</v>
      </c>
      <c r="O154" s="39">
        <f t="shared" si="6"/>
        <v>0</v>
      </c>
      <c r="P154" s="39">
        <f t="shared" si="6"/>
        <v>0</v>
      </c>
      <c r="Q154" s="39">
        <f t="shared" si="6"/>
        <v>0</v>
      </c>
      <c r="R154" s="39">
        <f t="shared" si="6"/>
        <v>0</v>
      </c>
      <c r="S154" s="39">
        <f t="shared" si="6"/>
        <v>0</v>
      </c>
      <c r="T154" s="39">
        <f t="shared" si="6"/>
        <v>0</v>
      </c>
      <c r="U154" s="39">
        <f t="shared" si="6"/>
        <v>0</v>
      </c>
      <c r="V154" s="39">
        <f t="shared" si="6"/>
        <v>0</v>
      </c>
      <c r="W154" s="39">
        <f t="shared" si="6"/>
        <v>0</v>
      </c>
      <c r="X154" s="39">
        <f t="shared" si="6"/>
        <v>0</v>
      </c>
      <c r="Y154" s="39">
        <f t="shared" si="6"/>
        <v>0</v>
      </c>
      <c r="Z154" s="39">
        <f t="shared" si="6"/>
        <v>0</v>
      </c>
      <c r="AA154" s="39">
        <f t="shared" si="6"/>
        <v>0</v>
      </c>
      <c r="AB154" s="39">
        <f t="shared" si="6"/>
        <v>0</v>
      </c>
      <c r="AC154" s="39">
        <f t="shared" si="6"/>
        <v>0</v>
      </c>
      <c r="AD154" s="39">
        <f t="shared" si="6"/>
        <v>0</v>
      </c>
      <c r="AE154" s="39">
        <f t="shared" si="6"/>
        <v>0</v>
      </c>
      <c r="AF154" s="39">
        <f t="shared" si="6"/>
        <v>0</v>
      </c>
      <c r="AG154" s="39">
        <f t="shared" si="6"/>
        <v>0</v>
      </c>
      <c r="AH154" s="39">
        <f t="shared" si="6"/>
        <v>0</v>
      </c>
      <c r="AI154" s="39">
        <f t="shared" si="6"/>
        <v>0</v>
      </c>
      <c r="AJ154" s="39">
        <f t="shared" si="6"/>
        <v>0</v>
      </c>
      <c r="AK154" s="39">
        <f t="shared" si="6"/>
        <v>0</v>
      </c>
      <c r="AL154" s="39">
        <f t="shared" si="6"/>
        <v>0</v>
      </c>
      <c r="AM154" s="39">
        <f t="shared" si="6"/>
        <v>0</v>
      </c>
      <c r="AN154" s="39">
        <f t="shared" si="6"/>
        <v>0</v>
      </c>
      <c r="AO154" s="39">
        <f t="shared" si="6"/>
        <v>0</v>
      </c>
      <c r="AP154" s="39">
        <f t="shared" si="6"/>
        <v>0</v>
      </c>
      <c r="AQ154" s="39">
        <f t="shared" si="6"/>
        <v>0</v>
      </c>
      <c r="AR154" s="39">
        <f t="shared" si="6"/>
        <v>0</v>
      </c>
    </row>
    <row r="155" spans="1:44">
      <c r="A155" s="40"/>
      <c r="B155" s="12"/>
      <c r="C155" s="8" t="s">
        <v>169</v>
      </c>
      <c r="D155" s="8"/>
      <c r="E155" s="34" t="s">
        <v>67</v>
      </c>
      <c r="F155" s="39">
        <f t="shared" ref="F155:AR155" si="7">IFERROR((F134*1000)/(8760*F65),0)</f>
        <v>-3.2499715627488254E-2</v>
      </c>
      <c r="G155" s="39">
        <f t="shared" si="7"/>
        <v>-4.5093355433139956E-2</v>
      </c>
      <c r="H155" s="39">
        <f t="shared" si="7"/>
        <v>-4.5093355433139956E-2</v>
      </c>
      <c r="I155" s="39">
        <f t="shared" si="7"/>
        <v>-4.8749573441232388E-2</v>
      </c>
      <c r="J155" s="39">
        <f t="shared" si="7"/>
        <v>-5.5655763012073638E-2</v>
      </c>
      <c r="K155" s="39">
        <f t="shared" si="7"/>
        <v>-5.7686995238791658E-2</v>
      </c>
      <c r="L155" s="39">
        <f t="shared" si="7"/>
        <v>-6.0530720356196881E-2</v>
      </c>
      <c r="M155" s="39">
        <f t="shared" si="7"/>
        <v>-6.2561952582914887E-2</v>
      </c>
      <c r="N155" s="39">
        <f t="shared" si="7"/>
        <v>-5.6935287352395267E-2</v>
      </c>
      <c r="O155" s="39">
        <f t="shared" si="7"/>
        <v>-5.6365934478871317E-2</v>
      </c>
      <c r="P155" s="39">
        <f t="shared" si="7"/>
        <v>-5.8918839298865808E-2</v>
      </c>
      <c r="Q155" s="39">
        <f t="shared" si="7"/>
        <v>-5.8918839298865808E-2</v>
      </c>
      <c r="R155" s="39">
        <f t="shared" si="7"/>
        <v>-5.8249307034105968E-2</v>
      </c>
      <c r="S155" s="39">
        <f t="shared" si="7"/>
        <v>-5.7914540901726048E-2</v>
      </c>
      <c r="T155" s="39">
        <f t="shared" si="7"/>
        <v>-5.4566879577926858E-2</v>
      </c>
      <c r="U155" s="39">
        <f t="shared" si="7"/>
        <v>-5.1084474885844749E-2</v>
      </c>
      <c r="V155" s="39">
        <f t="shared" si="7"/>
        <v>-4.9086757990867577E-2</v>
      </c>
      <c r="W155" s="39">
        <f t="shared" si="7"/>
        <v>-4.737442922374429E-2</v>
      </c>
      <c r="X155" s="39">
        <f t="shared" si="7"/>
        <v>-4.6232876712328765E-2</v>
      </c>
      <c r="Y155" s="39">
        <f t="shared" si="7"/>
        <v>-4.5376712328767124E-2</v>
      </c>
      <c r="Z155" s="39">
        <f t="shared" si="7"/>
        <v>-4.4520547945205477E-2</v>
      </c>
      <c r="AA155" s="39">
        <f t="shared" si="7"/>
        <v>-4.2944118286584038E-2</v>
      </c>
      <c r="AB155" s="39">
        <f t="shared" si="7"/>
        <v>-4.2400521852576645E-2</v>
      </c>
      <c r="AC155" s="39">
        <f t="shared" si="7"/>
        <v>-4.1585127201565555E-2</v>
      </c>
      <c r="AD155" s="39">
        <f t="shared" si="7"/>
        <v>-4.1313328984561859E-2</v>
      </c>
      <c r="AE155" s="39">
        <f t="shared" si="7"/>
        <v>-4.0334855403348552E-2</v>
      </c>
      <c r="AF155" s="39">
        <f t="shared" si="7"/>
        <v>-4.1349568746829019E-2</v>
      </c>
      <c r="AG155" s="39">
        <f t="shared" si="7"/>
        <v>-4.0588533739218668E-2</v>
      </c>
      <c r="AH155" s="39">
        <f t="shared" si="7"/>
        <v>-3.8812785388127852E-2</v>
      </c>
      <c r="AI155" s="39">
        <f t="shared" si="7"/>
        <v>-3.4500253678335868E-2</v>
      </c>
      <c r="AJ155" s="39">
        <f t="shared" si="7"/>
        <v>-3.3032157777130089E-2</v>
      </c>
      <c r="AK155" s="39">
        <f t="shared" si="7"/>
        <v>-3.133197318566016E-2</v>
      </c>
      <c r="AL155" s="39">
        <f t="shared" si="7"/>
        <v>-3.0360439133391627E-2</v>
      </c>
      <c r="AM155" s="39">
        <f t="shared" si="7"/>
        <v>-3.0603322646458757E-2</v>
      </c>
      <c r="AN155" s="39">
        <f t="shared" si="7"/>
        <v>-3.2060623724861556E-2</v>
      </c>
      <c r="AO155" s="39">
        <f t="shared" si="7"/>
        <v>-3.157485669872729E-2</v>
      </c>
      <c r="AP155" s="39">
        <f t="shared" si="7"/>
        <v>-3.2789274264062952E-2</v>
      </c>
      <c r="AQ155" s="39">
        <f t="shared" si="7"/>
        <v>-3.3517924803264355E-2</v>
      </c>
      <c r="AR155" s="39">
        <f t="shared" si="7"/>
        <v>-3.5703876420868551E-2</v>
      </c>
    </row>
    <row r="156" spans="1:44">
      <c r="A156" s="40"/>
      <c r="B156" s="12"/>
      <c r="C156" s="8" t="s">
        <v>170</v>
      </c>
      <c r="D156" s="8"/>
      <c r="E156" s="34" t="s">
        <v>67</v>
      </c>
      <c r="F156" s="39">
        <f t="shared" ref="F156:AR156" si="8">IFERROR((F135*1000)/(8760*F66),0)</f>
        <v>0.27240040467011184</v>
      </c>
      <c r="G156" s="39">
        <f t="shared" si="8"/>
        <v>0.27747637777476375</v>
      </c>
      <c r="H156" s="39">
        <f t="shared" si="8"/>
        <v>0.28568463499970348</v>
      </c>
      <c r="I156" s="39">
        <f t="shared" si="8"/>
        <v>0.29375185151134403</v>
      </c>
      <c r="J156" s="39">
        <f t="shared" si="8"/>
        <v>0.29712124099285075</v>
      </c>
      <c r="K156" s="39">
        <f t="shared" si="8"/>
        <v>0.29861876519883135</v>
      </c>
      <c r="L156" s="39">
        <f t="shared" si="8"/>
        <v>0.29583320564289584</v>
      </c>
      <c r="M156" s="39">
        <f t="shared" si="8"/>
        <v>0.28486356324250872</v>
      </c>
      <c r="N156" s="39">
        <f t="shared" si="8"/>
        <v>0.28404368699461247</v>
      </c>
      <c r="O156" s="39">
        <f t="shared" si="8"/>
        <v>0.28326341082755796</v>
      </c>
      <c r="P156" s="39">
        <f t="shared" si="8"/>
        <v>0.28239663804409215</v>
      </c>
      <c r="Q156" s="39">
        <f t="shared" si="8"/>
        <v>0.28000699312530664</v>
      </c>
      <c r="R156" s="39">
        <f t="shared" si="8"/>
        <v>0.27879050844401371</v>
      </c>
      <c r="S156" s="39">
        <f t="shared" si="8"/>
        <v>0.27963682957276331</v>
      </c>
      <c r="T156" s="39">
        <f t="shared" si="8"/>
        <v>0.28639498522380874</v>
      </c>
      <c r="U156" s="39">
        <f t="shared" si="8"/>
        <v>0.28888982267417429</v>
      </c>
      <c r="V156" s="39">
        <f t="shared" si="8"/>
        <v>0.2967695513246783</v>
      </c>
      <c r="W156" s="39">
        <f t="shared" si="8"/>
        <v>0.2988327130678069</v>
      </c>
      <c r="X156" s="39">
        <f t="shared" si="8"/>
        <v>0.3015713601213425</v>
      </c>
      <c r="Y156" s="39">
        <f t="shared" si="8"/>
        <v>0.30417460461459372</v>
      </c>
      <c r="Z156" s="39">
        <f t="shared" si="8"/>
        <v>0.31240364709509755</v>
      </c>
      <c r="AA156" s="39">
        <f t="shared" si="8"/>
        <v>0.3203055749442249</v>
      </c>
      <c r="AB156" s="39">
        <f t="shared" si="8"/>
        <v>0.32747181347538701</v>
      </c>
      <c r="AC156" s="39">
        <f t="shared" si="8"/>
        <v>0.32716172005172972</v>
      </c>
      <c r="AD156" s="39">
        <f t="shared" si="8"/>
        <v>0.33074727911674667</v>
      </c>
      <c r="AE156" s="39">
        <f t="shared" si="8"/>
        <v>0.34053091865954643</v>
      </c>
      <c r="AF156" s="39">
        <f t="shared" si="8"/>
        <v>0.34417969912168367</v>
      </c>
      <c r="AG156" s="39">
        <f t="shared" si="8"/>
        <v>0.34205122318308206</v>
      </c>
      <c r="AH156" s="39">
        <f t="shared" si="8"/>
        <v>0.33725691018950144</v>
      </c>
      <c r="AI156" s="39">
        <f t="shared" si="8"/>
        <v>0.33265164204103603</v>
      </c>
      <c r="AJ156" s="39">
        <f t="shared" si="8"/>
        <v>0.32952192030341593</v>
      </c>
      <c r="AK156" s="39">
        <f t="shared" si="8"/>
        <v>0.32366960888982454</v>
      </c>
      <c r="AL156" s="39">
        <f t="shared" si="8"/>
        <v>0.32483883964544719</v>
      </c>
      <c r="AM156" s="39">
        <f t="shared" si="8"/>
        <v>0.33077042061698536</v>
      </c>
      <c r="AN156" s="39">
        <f t="shared" si="8"/>
        <v>0.33498325555308234</v>
      </c>
      <c r="AO156" s="39">
        <f t="shared" si="8"/>
        <v>0.33551771968676625</v>
      </c>
      <c r="AP156" s="39">
        <f t="shared" si="8"/>
        <v>0.337655576221502</v>
      </c>
      <c r="AQ156" s="39">
        <f t="shared" si="8"/>
        <v>0.33426015701927464</v>
      </c>
      <c r="AR156" s="39">
        <f t="shared" si="8"/>
        <v>0.33312835061853219</v>
      </c>
    </row>
    <row r="157" spans="1:44">
      <c r="A157" s="40"/>
      <c r="B157" s="12"/>
      <c r="C157" s="8" t="s">
        <v>171</v>
      </c>
      <c r="D157" s="8"/>
      <c r="E157" s="34" t="s">
        <v>67</v>
      </c>
      <c r="F157" s="39">
        <f t="shared" ref="F157:AR157" si="9">IFERROR((F136*1000)/(8760*F67),0)</f>
        <v>0.42848886388254159</v>
      </c>
      <c r="G157" s="39">
        <f t="shared" si="9"/>
        <v>0.43387742962613063</v>
      </c>
      <c r="H157" s="39">
        <f t="shared" si="9"/>
        <v>0.44459675164807416</v>
      </c>
      <c r="I157" s="39">
        <f t="shared" si="9"/>
        <v>0.46944988040878449</v>
      </c>
      <c r="J157" s="39">
        <f t="shared" si="9"/>
        <v>0.4829968315407851</v>
      </c>
      <c r="K157" s="39">
        <f t="shared" si="9"/>
        <v>0.49345798810973085</v>
      </c>
      <c r="L157" s="39">
        <f t="shared" si="9"/>
        <v>0.50014863091925432</v>
      </c>
      <c r="M157" s="39">
        <f t="shared" si="9"/>
        <v>0.49514436829130015</v>
      </c>
      <c r="N157" s="39">
        <f t="shared" si="9"/>
        <v>0.49819212378935229</v>
      </c>
      <c r="O157" s="39">
        <f t="shared" si="9"/>
        <v>0.50035124692658939</v>
      </c>
      <c r="P157" s="39">
        <f t="shared" si="9"/>
        <v>0.50123119877280442</v>
      </c>
      <c r="Q157" s="39">
        <f t="shared" si="9"/>
        <v>0.49850351447985619</v>
      </c>
      <c r="R157" s="39">
        <f t="shared" si="9"/>
        <v>0.49811360471517863</v>
      </c>
      <c r="S157" s="39">
        <f t="shared" si="9"/>
        <v>0.496340939463496</v>
      </c>
      <c r="T157" s="39">
        <f t="shared" si="9"/>
        <v>0.50062076277097345</v>
      </c>
      <c r="U157" s="39">
        <f t="shared" si="9"/>
        <v>0.50012872785556195</v>
      </c>
      <c r="V157" s="39">
        <f t="shared" si="9"/>
        <v>0.50134762180630155</v>
      </c>
      <c r="W157" s="39">
        <f t="shared" si="9"/>
        <v>0.50163502168301688</v>
      </c>
      <c r="X157" s="39">
        <f t="shared" si="9"/>
        <v>0.50254994246546103</v>
      </c>
      <c r="Y157" s="39">
        <f t="shared" si="9"/>
        <v>0.50125435414297836</v>
      </c>
      <c r="Z157" s="39">
        <f t="shared" si="9"/>
        <v>0.49897235434471265</v>
      </c>
      <c r="AA157" s="39">
        <f t="shared" si="9"/>
        <v>0.49880691604392224</v>
      </c>
      <c r="AB157" s="39">
        <f t="shared" si="9"/>
        <v>0.50129921066823557</v>
      </c>
      <c r="AC157" s="39">
        <f t="shared" si="9"/>
        <v>0.49524945994541247</v>
      </c>
      <c r="AD157" s="39">
        <f t="shared" si="9"/>
        <v>0.48858695888423759</v>
      </c>
      <c r="AE157" s="39">
        <f t="shared" si="9"/>
        <v>0.48531235174401127</v>
      </c>
      <c r="AF157" s="39">
        <f t="shared" si="9"/>
        <v>0.48719318986315119</v>
      </c>
      <c r="AG157" s="39">
        <f t="shared" si="9"/>
        <v>0.48137172451160604</v>
      </c>
      <c r="AH157" s="39">
        <f t="shared" si="9"/>
        <v>0.47489177769363783</v>
      </c>
      <c r="AI157" s="39">
        <f t="shared" si="9"/>
        <v>0.46503329014669531</v>
      </c>
      <c r="AJ157" s="39">
        <f t="shared" si="9"/>
        <v>0.46077915437940087</v>
      </c>
      <c r="AK157" s="39">
        <f t="shared" si="9"/>
        <v>0.4512943825096693</v>
      </c>
      <c r="AL157" s="39">
        <f t="shared" si="9"/>
        <v>0.44690001296132215</v>
      </c>
      <c r="AM157" s="39">
        <f t="shared" si="9"/>
        <v>0.45655488127430693</v>
      </c>
      <c r="AN157" s="39">
        <f t="shared" si="9"/>
        <v>0.47074507441231184</v>
      </c>
      <c r="AO157" s="39">
        <f t="shared" si="9"/>
        <v>0.48391068811662158</v>
      </c>
      <c r="AP157" s="39">
        <f t="shared" si="9"/>
        <v>0.49455886689447776</v>
      </c>
      <c r="AQ157" s="39">
        <f t="shared" si="9"/>
        <v>0.50165569085650175</v>
      </c>
      <c r="AR157" s="39">
        <f t="shared" si="9"/>
        <v>0.50837173410229108</v>
      </c>
    </row>
    <row r="158" spans="1:44">
      <c r="A158" s="40"/>
      <c r="B158" s="12"/>
      <c r="C158" s="8" t="s">
        <v>172</v>
      </c>
      <c r="D158" s="8"/>
      <c r="E158" s="34" t="s">
        <v>67</v>
      </c>
      <c r="F158" s="39">
        <f t="shared" ref="F158:AR158" si="10">IFERROR((F137*1000)/(8760*F68),0)</f>
        <v>0.37984992923709576</v>
      </c>
      <c r="G158" s="39">
        <f t="shared" si="10"/>
        <v>0.38095996601890203</v>
      </c>
      <c r="H158" s="39">
        <f t="shared" si="10"/>
        <v>0.38117356846690809</v>
      </c>
      <c r="I158" s="39">
        <f t="shared" si="10"/>
        <v>0.38095238095238093</v>
      </c>
      <c r="J158" s="39">
        <f t="shared" si="10"/>
        <v>0.37858266904006393</v>
      </c>
      <c r="K158" s="39">
        <f t="shared" si="10"/>
        <v>0.37243947858472998</v>
      </c>
      <c r="L158" s="39">
        <f t="shared" si="10"/>
        <v>0.35768645357686452</v>
      </c>
      <c r="M158" s="39">
        <f t="shared" si="10"/>
        <v>0.33556626022379443</v>
      </c>
      <c r="N158" s="39">
        <f t="shared" si="10"/>
        <v>0.33378002779432198</v>
      </c>
      <c r="O158" s="39">
        <f t="shared" si="10"/>
        <v>0.33632837433102569</v>
      </c>
      <c r="P158" s="39">
        <f t="shared" si="10"/>
        <v>0.34124484164774249</v>
      </c>
      <c r="Q158" s="39">
        <f t="shared" si="10"/>
        <v>0.34979122408614755</v>
      </c>
      <c r="R158" s="39">
        <f t="shared" si="10"/>
        <v>0.35894806241301003</v>
      </c>
      <c r="S158" s="39">
        <f t="shared" si="10"/>
        <v>0.36383170952067001</v>
      </c>
      <c r="T158" s="39">
        <f t="shared" si="10"/>
        <v>0.37176763607061752</v>
      </c>
      <c r="U158" s="39">
        <f t="shared" si="10"/>
        <v>0.37726173906673505</v>
      </c>
      <c r="V158" s="39">
        <f t="shared" si="10"/>
        <v>0.37848265084365001</v>
      </c>
      <c r="W158" s="39">
        <f t="shared" si="10"/>
        <v>0.3790931067321075</v>
      </c>
      <c r="X158" s="39">
        <f t="shared" si="10"/>
        <v>0.38031401850902252</v>
      </c>
      <c r="Y158" s="39">
        <f t="shared" si="10"/>
        <v>0.37970356262056504</v>
      </c>
      <c r="Z158" s="39">
        <f t="shared" si="10"/>
        <v>0.37970356262056504</v>
      </c>
      <c r="AA158" s="39">
        <f t="shared" si="10"/>
        <v>0.37970356262056504</v>
      </c>
      <c r="AB158" s="39">
        <f t="shared" si="10"/>
        <v>0.38092447439748001</v>
      </c>
      <c r="AC158" s="39">
        <f t="shared" si="10"/>
        <v>0.37970356262056504</v>
      </c>
      <c r="AD158" s="39">
        <f t="shared" si="10"/>
        <v>0.37970356262056504</v>
      </c>
      <c r="AE158" s="39">
        <f t="shared" si="10"/>
        <v>0.37970356262056504</v>
      </c>
      <c r="AF158" s="39">
        <f t="shared" si="10"/>
        <v>0.38092447439748001</v>
      </c>
      <c r="AG158" s="39">
        <f t="shared" si="10"/>
        <v>0.37970356262056504</v>
      </c>
      <c r="AH158" s="39">
        <f t="shared" si="10"/>
        <v>0.37970356262056504</v>
      </c>
      <c r="AI158" s="39">
        <f t="shared" si="10"/>
        <v>0.37970356262056504</v>
      </c>
      <c r="AJ158" s="39">
        <f t="shared" si="10"/>
        <v>0.38092447439748001</v>
      </c>
      <c r="AK158" s="39">
        <f t="shared" si="10"/>
        <v>0.37970356262056504</v>
      </c>
      <c r="AL158" s="39">
        <f t="shared" si="10"/>
        <v>0.37970356262056504</v>
      </c>
      <c r="AM158" s="39">
        <f t="shared" si="10"/>
        <v>0.37970356262056504</v>
      </c>
      <c r="AN158" s="39">
        <f t="shared" si="10"/>
        <v>0.38092447439748001</v>
      </c>
      <c r="AO158" s="39">
        <f t="shared" si="10"/>
        <v>0.37970356262056504</v>
      </c>
      <c r="AP158" s="39">
        <f t="shared" si="10"/>
        <v>0.37970356262056504</v>
      </c>
      <c r="AQ158" s="39">
        <f t="shared" si="10"/>
        <v>0.37970356262056504</v>
      </c>
      <c r="AR158" s="39">
        <f t="shared" si="10"/>
        <v>0.38092447439748001</v>
      </c>
    </row>
    <row r="159" spans="1:44">
      <c r="A159" s="40"/>
      <c r="B159" s="12"/>
      <c r="C159" s="8" t="s">
        <v>173</v>
      </c>
      <c r="D159" s="8"/>
      <c r="E159" s="34" t="s">
        <v>67</v>
      </c>
      <c r="F159" s="39">
        <f t="shared" ref="F159:AR159" si="11">IFERROR((F138*1000)/(8760*F69),0)</f>
        <v>0</v>
      </c>
      <c r="G159" s="39">
        <f t="shared" si="11"/>
        <v>0</v>
      </c>
      <c r="H159" s="39">
        <f t="shared" si="11"/>
        <v>0</v>
      </c>
      <c r="I159" s="39">
        <f t="shared" si="11"/>
        <v>0</v>
      </c>
      <c r="J159" s="39">
        <f t="shared" si="11"/>
        <v>0</v>
      </c>
      <c r="K159" s="39">
        <f t="shared" si="11"/>
        <v>0</v>
      </c>
      <c r="L159" s="39">
        <f t="shared" si="11"/>
        <v>0</v>
      </c>
      <c r="M159" s="39">
        <f t="shared" si="11"/>
        <v>0</v>
      </c>
      <c r="N159" s="39">
        <f t="shared" si="11"/>
        <v>0.4908675799086758</v>
      </c>
      <c r="O159" s="39">
        <f t="shared" si="11"/>
        <v>0.48515981735159813</v>
      </c>
      <c r="P159" s="39">
        <f t="shared" si="11"/>
        <v>0.47745886786982678</v>
      </c>
      <c r="Q159" s="39">
        <f t="shared" si="11"/>
        <v>0.48017685003986371</v>
      </c>
      <c r="R159" s="39">
        <f t="shared" si="11"/>
        <v>0.47337204685328566</v>
      </c>
      <c r="S159" s="39">
        <f t="shared" si="11"/>
        <v>0.45614928865240195</v>
      </c>
      <c r="T159" s="39">
        <f t="shared" si="11"/>
        <v>0.45955882352941174</v>
      </c>
      <c r="U159" s="39">
        <f t="shared" si="11"/>
        <v>0.48306137523502551</v>
      </c>
      <c r="V159" s="39">
        <f t="shared" si="11"/>
        <v>0.49733078162771954</v>
      </c>
      <c r="W159" s="39">
        <f t="shared" si="11"/>
        <v>0.50908205748052648</v>
      </c>
      <c r="X159" s="39">
        <f t="shared" si="11"/>
        <v>0.51105264749463242</v>
      </c>
      <c r="Y159" s="39">
        <f t="shared" si="11"/>
        <v>0.51785660286068524</v>
      </c>
      <c r="Z159" s="39">
        <f t="shared" si="11"/>
        <v>0.52277057062505672</v>
      </c>
      <c r="AA159" s="39">
        <f t="shared" si="11"/>
        <v>0.51921180987961812</v>
      </c>
      <c r="AB159" s="39">
        <f t="shared" si="11"/>
        <v>0.51823889580738891</v>
      </c>
      <c r="AC159" s="39">
        <f t="shared" si="11"/>
        <v>0.51532015359070149</v>
      </c>
      <c r="AD159" s="39">
        <f t="shared" si="11"/>
        <v>0.51483450328267344</v>
      </c>
      <c r="AE159" s="39">
        <f t="shared" si="11"/>
        <v>0.50887116926781617</v>
      </c>
      <c r="AF159" s="39">
        <f t="shared" si="11"/>
        <v>0.4952620519658949</v>
      </c>
      <c r="AG159" s="39">
        <f t="shared" si="11"/>
        <v>0.49702994302339681</v>
      </c>
      <c r="AH159" s="39">
        <f t="shared" si="11"/>
        <v>0.50233361619590255</v>
      </c>
      <c r="AI159" s="39">
        <f t="shared" si="11"/>
        <v>0.52279064128985331</v>
      </c>
      <c r="AJ159" s="39">
        <f t="shared" si="11"/>
        <v>0.54063926940639273</v>
      </c>
      <c r="AK159" s="39">
        <f t="shared" si="11"/>
        <v>0.5840182648401826</v>
      </c>
      <c r="AL159" s="39">
        <f t="shared" si="11"/>
        <v>0.59817351598173518</v>
      </c>
      <c r="AM159" s="39">
        <f t="shared" si="11"/>
        <v>0.60433789954337902</v>
      </c>
      <c r="AN159" s="39">
        <f t="shared" si="11"/>
        <v>0.59931506849315064</v>
      </c>
      <c r="AO159" s="39">
        <f t="shared" si="11"/>
        <v>0.59863013698630141</v>
      </c>
      <c r="AP159" s="39">
        <f t="shared" si="11"/>
        <v>0.59794520547945207</v>
      </c>
      <c r="AQ159" s="39">
        <f t="shared" si="11"/>
        <v>0.61095890410958908</v>
      </c>
      <c r="AR159" s="39">
        <f t="shared" si="11"/>
        <v>0.6166666666666667</v>
      </c>
    </row>
    <row r="160" spans="1:44">
      <c r="A160" s="40"/>
      <c r="B160" s="12"/>
      <c r="C160" s="8" t="s">
        <v>174</v>
      </c>
      <c r="D160" s="8"/>
      <c r="E160" s="34" t="s">
        <v>67</v>
      </c>
      <c r="F160" s="39">
        <f t="shared" ref="F160:AR160" si="12">IFERROR((F139*1000)/(8760*F70),0)</f>
        <v>0.82793149985665038</v>
      </c>
      <c r="G160" s="39">
        <f t="shared" si="12"/>
        <v>0.84740284044124159</v>
      </c>
      <c r="H160" s="39">
        <f t="shared" si="12"/>
        <v>0.83630036408987596</v>
      </c>
      <c r="I160" s="39">
        <f t="shared" si="12"/>
        <v>0.76086811396833021</v>
      </c>
      <c r="J160" s="39">
        <f t="shared" si="12"/>
        <v>0.70512563753371249</v>
      </c>
      <c r="K160" s="39">
        <f t="shared" si="12"/>
        <v>0.59179531782271499</v>
      </c>
      <c r="L160" s="39">
        <f t="shared" si="12"/>
        <v>0.532040940949152</v>
      </c>
      <c r="M160" s="39">
        <f t="shared" si="12"/>
        <v>0.46444616291059065</v>
      </c>
      <c r="N160" s="39">
        <f t="shared" si="12"/>
        <v>0.44116968774503024</v>
      </c>
      <c r="O160" s="39">
        <f t="shared" si="12"/>
        <v>0.45016373783497071</v>
      </c>
      <c r="P160" s="39">
        <f t="shared" si="12"/>
        <v>0.43720525488434769</v>
      </c>
      <c r="Q160" s="39">
        <f t="shared" si="12"/>
        <v>0.44515869451306239</v>
      </c>
      <c r="R160" s="39">
        <f t="shared" si="12"/>
        <v>0.43977842652893184</v>
      </c>
      <c r="S160" s="39">
        <f t="shared" si="12"/>
        <v>0.44216466271858984</v>
      </c>
      <c r="T160" s="39">
        <f t="shared" si="12"/>
        <v>0.53307360395458925</v>
      </c>
      <c r="U160" s="39">
        <f t="shared" si="12"/>
        <v>0.56065239551478074</v>
      </c>
      <c r="V160" s="39">
        <f t="shared" si="12"/>
        <v>0.58613659531090723</v>
      </c>
      <c r="W160" s="39">
        <f t="shared" si="12"/>
        <v>0.59800594864060996</v>
      </c>
      <c r="X160" s="39">
        <f t="shared" si="12"/>
        <v>0.60394062530546133</v>
      </c>
      <c r="Y160" s="39">
        <f t="shared" si="12"/>
        <v>0.61406448549844306</v>
      </c>
      <c r="Z160" s="39">
        <f t="shared" si="12"/>
        <v>0.61720637314454074</v>
      </c>
      <c r="AA160" s="39">
        <f t="shared" si="12"/>
        <v>0.61790457039922919</v>
      </c>
      <c r="AB160" s="39">
        <f t="shared" si="12"/>
        <v>0.61441358412578717</v>
      </c>
      <c r="AC160" s="39">
        <f t="shared" si="12"/>
        <v>0.61336628824375461</v>
      </c>
      <c r="AD160" s="39">
        <f t="shared" si="12"/>
        <v>0.60743161157890324</v>
      </c>
      <c r="AE160" s="39">
        <f t="shared" si="12"/>
        <v>0.59626045550388895</v>
      </c>
      <c r="AF160" s="39">
        <f t="shared" si="12"/>
        <v>0.57950372139136752</v>
      </c>
      <c r="AG160" s="39">
        <f t="shared" si="12"/>
        <v>0.57985282001871163</v>
      </c>
      <c r="AH160" s="39">
        <f t="shared" si="12"/>
        <v>0.58508929942887467</v>
      </c>
      <c r="AI160" s="39">
        <f t="shared" si="12"/>
        <v>0.60917710471562425</v>
      </c>
      <c r="AJ160" s="39">
        <f t="shared" si="12"/>
        <v>0.62523564157345735</v>
      </c>
      <c r="AK160" s="39">
        <f t="shared" si="12"/>
        <v>0.66677837822741681</v>
      </c>
      <c r="AL160" s="39">
        <f t="shared" si="12"/>
        <v>0.67725133704774276</v>
      </c>
      <c r="AM160" s="39">
        <f t="shared" si="12"/>
        <v>0.68248781645790568</v>
      </c>
      <c r="AN160" s="39">
        <f t="shared" si="12"/>
        <v>0.68318601371259402</v>
      </c>
      <c r="AO160" s="39">
        <f t="shared" si="12"/>
        <v>0.67306215351961229</v>
      </c>
      <c r="AP160" s="39">
        <f t="shared" si="12"/>
        <v>0.66852387136413782</v>
      </c>
      <c r="AQ160" s="39">
        <f t="shared" si="12"/>
        <v>0.67131666038289139</v>
      </c>
      <c r="AR160" s="39">
        <f t="shared" si="12"/>
        <v>0.67515674528367753</v>
      </c>
    </row>
    <row r="161" spans="1:44">
      <c r="A161" s="40"/>
      <c r="B161" s="12"/>
      <c r="C161" s="8" t="s">
        <v>163</v>
      </c>
      <c r="D161" s="8"/>
      <c r="E161" s="34" t="s">
        <v>67</v>
      </c>
      <c r="F161" s="39">
        <f t="shared" ref="F161:AR161" si="13">IFERROR((F140*1000)/(8760*F71),0)</f>
        <v>0.10467029277464411</v>
      </c>
      <c r="G161" s="39">
        <f t="shared" si="13"/>
        <v>0.104193204904593</v>
      </c>
      <c r="H161" s="39">
        <f t="shared" si="13"/>
        <v>0.1045261733538078</v>
      </c>
      <c r="I161" s="39">
        <f t="shared" si="13"/>
        <v>0.10394245165250354</v>
      </c>
      <c r="J161" s="39">
        <f t="shared" si="13"/>
        <v>0.10388888325576523</v>
      </c>
      <c r="K161" s="39">
        <f t="shared" si="13"/>
        <v>0.10351989731179471</v>
      </c>
      <c r="L161" s="39">
        <f t="shared" si="13"/>
        <v>0.10281143977740051</v>
      </c>
      <c r="M161" s="39">
        <f t="shared" si="13"/>
        <v>0.10060992021419761</v>
      </c>
      <c r="N161" s="39">
        <f t="shared" si="13"/>
        <v>0.100640202527948</v>
      </c>
      <c r="O161" s="39">
        <f t="shared" si="13"/>
        <v>0.10064467363739435</v>
      </c>
      <c r="P161" s="39">
        <f t="shared" si="13"/>
        <v>0.10078174925404688</v>
      </c>
      <c r="Q161" s="39">
        <f t="shared" si="13"/>
        <v>0.10040581989312623</v>
      </c>
      <c r="R161" s="39">
        <f t="shared" si="13"/>
        <v>0.10023598771093305</v>
      </c>
      <c r="S161" s="39">
        <f t="shared" si="13"/>
        <v>9.9449733213863231E-2</v>
      </c>
      <c r="T161" s="39">
        <f t="shared" si="13"/>
        <v>9.9795493927461065E-2</v>
      </c>
      <c r="U161" s="39">
        <f t="shared" si="13"/>
        <v>0.10026744311851203</v>
      </c>
      <c r="V161" s="39">
        <f t="shared" si="13"/>
        <v>0.10030422891143304</v>
      </c>
      <c r="W161" s="39">
        <f t="shared" si="13"/>
        <v>9.9972144077554739E-2</v>
      </c>
      <c r="X161" s="39">
        <f t="shared" si="13"/>
        <v>9.9686719758869502E-2</v>
      </c>
      <c r="Y161" s="39">
        <f t="shared" si="13"/>
        <v>9.9287725918026967E-2</v>
      </c>
      <c r="Z161" s="39">
        <f t="shared" si="13"/>
        <v>9.9186347026409147E-2</v>
      </c>
      <c r="AA161" s="39">
        <f t="shared" si="13"/>
        <v>9.8903084686609105E-2</v>
      </c>
      <c r="AB161" s="39">
        <f t="shared" si="13"/>
        <v>9.957438640398962E-2</v>
      </c>
      <c r="AC161" s="39">
        <f t="shared" si="13"/>
        <v>0.10066731408764525</v>
      </c>
      <c r="AD161" s="39">
        <f t="shared" si="13"/>
        <v>0.10249156243795911</v>
      </c>
      <c r="AE161" s="39">
        <f t="shared" si="13"/>
        <v>0.10319077311671339</v>
      </c>
      <c r="AF161" s="39">
        <f t="shared" si="13"/>
        <v>0.10380925401867916</v>
      </c>
      <c r="AG161" s="39">
        <f t="shared" si="13"/>
        <v>0.10330553797112517</v>
      </c>
      <c r="AH161" s="39">
        <f t="shared" si="13"/>
        <v>0.10323636315247188</v>
      </c>
      <c r="AI161" s="39">
        <f t="shared" si="13"/>
        <v>0.1031224951140652</v>
      </c>
      <c r="AJ161" s="39">
        <f t="shared" si="13"/>
        <v>0.10354110581901016</v>
      </c>
      <c r="AK161" s="39">
        <f t="shared" si="13"/>
        <v>0.10316767559018136</v>
      </c>
      <c r="AL161" s="39">
        <f t="shared" si="13"/>
        <v>0.10364172538482562</v>
      </c>
      <c r="AM161" s="39">
        <f t="shared" si="13"/>
        <v>0.10420319470400378</v>
      </c>
      <c r="AN161" s="39">
        <f t="shared" si="13"/>
        <v>0.1053470478931996</v>
      </c>
      <c r="AO161" s="39">
        <f t="shared" si="13"/>
        <v>0.10576165459064266</v>
      </c>
      <c r="AP161" s="39">
        <f t="shared" si="13"/>
        <v>0.10679303083591886</v>
      </c>
      <c r="AQ161" s="39">
        <f t="shared" si="13"/>
        <v>0.1076923148584186</v>
      </c>
      <c r="AR161" s="39">
        <f t="shared" si="13"/>
        <v>0.10867003496128042</v>
      </c>
    </row>
    <row r="162" spans="1:44">
      <c r="A162" s="40"/>
      <c r="B162" s="12"/>
      <c r="C162" s="8" t="s">
        <v>175</v>
      </c>
      <c r="D162" s="8"/>
      <c r="E162" s="34" t="s">
        <v>67</v>
      </c>
      <c r="F162" s="39">
        <f t="shared" ref="F162:AR162" si="14">IFERROR((F141*1000)/(8760*F72),0)</f>
        <v>0.39976040418771813</v>
      </c>
      <c r="G162" s="39">
        <f t="shared" si="14"/>
        <v>0.40193065611056134</v>
      </c>
      <c r="H162" s="39">
        <f t="shared" si="14"/>
        <v>0.40323280726426725</v>
      </c>
      <c r="I162" s="39">
        <f t="shared" si="14"/>
        <v>0.40206150953532094</v>
      </c>
      <c r="J162" s="39">
        <f t="shared" si="14"/>
        <v>0.40206150953532094</v>
      </c>
      <c r="K162" s="39">
        <f t="shared" si="14"/>
        <v>0.40206150953532094</v>
      </c>
      <c r="L162" s="39">
        <f t="shared" si="14"/>
        <v>0.40290088638195004</v>
      </c>
      <c r="M162" s="39">
        <f t="shared" si="14"/>
        <v>0.40206150953532094</v>
      </c>
      <c r="N162" s="39">
        <f t="shared" si="14"/>
        <v>0.40206150953532094</v>
      </c>
      <c r="O162" s="39">
        <f t="shared" si="14"/>
        <v>0.40206150953532094</v>
      </c>
      <c r="P162" s="39">
        <f t="shared" si="14"/>
        <v>0.40290088638195004</v>
      </c>
      <c r="Q162" s="39">
        <f t="shared" si="14"/>
        <v>0.40206150953532094</v>
      </c>
      <c r="R162" s="39">
        <f t="shared" si="14"/>
        <v>0.40206150953532094</v>
      </c>
      <c r="S162" s="39">
        <f t="shared" si="14"/>
        <v>0.40206150953532094</v>
      </c>
      <c r="T162" s="39">
        <f t="shared" si="14"/>
        <v>0.40290088638195004</v>
      </c>
      <c r="U162" s="39">
        <f t="shared" si="14"/>
        <v>0.40206150953532094</v>
      </c>
      <c r="V162" s="39">
        <f t="shared" si="14"/>
        <v>0.40206150953532094</v>
      </c>
      <c r="W162" s="39">
        <f t="shared" si="14"/>
        <v>0.40206150953532094</v>
      </c>
      <c r="X162" s="39">
        <f t="shared" si="14"/>
        <v>0.40290088638195004</v>
      </c>
      <c r="Y162" s="39">
        <f t="shared" si="14"/>
        <v>0.40287475791979821</v>
      </c>
      <c r="Z162" s="39">
        <f t="shared" si="14"/>
        <v>0.40212713982374049</v>
      </c>
      <c r="AA162" s="39">
        <f t="shared" si="14"/>
        <v>0.40178660445454728</v>
      </c>
      <c r="AB162" s="39">
        <f t="shared" si="14"/>
        <v>0.40381086501941704</v>
      </c>
      <c r="AC162" s="39">
        <f t="shared" si="14"/>
        <v>0.4023972602739726</v>
      </c>
      <c r="AD162" s="39">
        <f t="shared" si="14"/>
        <v>0.40208016235413496</v>
      </c>
      <c r="AE162" s="39">
        <f t="shared" si="14"/>
        <v>0.4023972602739726</v>
      </c>
      <c r="AF162" s="39">
        <f t="shared" si="14"/>
        <v>0.40362035225048926</v>
      </c>
      <c r="AG162" s="39">
        <f t="shared" si="14"/>
        <v>0.4023972602739726</v>
      </c>
      <c r="AH162" s="39">
        <f t="shared" si="14"/>
        <v>0.40182648401826482</v>
      </c>
      <c r="AI162" s="39">
        <f t="shared" si="14"/>
        <v>0.40232765341352045</v>
      </c>
      <c r="AJ162" s="39">
        <f t="shared" si="14"/>
        <v>0.40311073059360725</v>
      </c>
      <c r="AK162" s="39">
        <f t="shared" si="14"/>
        <v>0.40202501488981535</v>
      </c>
      <c r="AL162" s="39">
        <f t="shared" si="14"/>
        <v>0.4036203522504892</v>
      </c>
      <c r="AM162" s="39">
        <f t="shared" si="14"/>
        <v>0.3995433789954338</v>
      </c>
      <c r="AN162" s="39">
        <f t="shared" si="14"/>
        <v>0</v>
      </c>
      <c r="AO162" s="39">
        <f t="shared" si="14"/>
        <v>0</v>
      </c>
      <c r="AP162" s="39">
        <f t="shared" si="14"/>
        <v>0</v>
      </c>
      <c r="AQ162" s="39">
        <f t="shared" si="14"/>
        <v>0</v>
      </c>
      <c r="AR162" s="39">
        <f t="shared" si="14"/>
        <v>0</v>
      </c>
    </row>
    <row r="163" spans="1:44">
      <c r="A163" s="40"/>
      <c r="B163" s="12"/>
      <c r="C163" s="8" t="s">
        <v>176</v>
      </c>
      <c r="D163" s="8"/>
      <c r="E163" s="34" t="s">
        <v>67</v>
      </c>
      <c r="F163" s="39">
        <f t="shared" ref="F163:AR163" si="15">IFERROR((F142*1000)/(8760*F73),0)</f>
        <v>0</v>
      </c>
      <c r="G163" s="39">
        <f t="shared" si="15"/>
        <v>0</v>
      </c>
      <c r="H163" s="39">
        <f t="shared" si="15"/>
        <v>0</v>
      </c>
      <c r="I163" s="39">
        <f t="shared" si="15"/>
        <v>0.66210045662100458</v>
      </c>
      <c r="J163" s="39">
        <f t="shared" si="15"/>
        <v>0.52226027397260277</v>
      </c>
      <c r="K163" s="39">
        <f t="shared" si="15"/>
        <v>0.42808219178082191</v>
      </c>
      <c r="L163" s="39">
        <f t="shared" si="15"/>
        <v>0.3125</v>
      </c>
      <c r="M163" s="39">
        <f t="shared" si="15"/>
        <v>0.24971461187214611</v>
      </c>
      <c r="N163" s="39">
        <f t="shared" si="15"/>
        <v>0.18264840182648401</v>
      </c>
      <c r="O163" s="39">
        <f t="shared" si="15"/>
        <v>0.1950152207001522</v>
      </c>
      <c r="P163" s="39">
        <f t="shared" si="15"/>
        <v>0.17480022831050229</v>
      </c>
      <c r="Q163" s="39">
        <f t="shared" si="15"/>
        <v>0.18122146118721461</v>
      </c>
      <c r="R163" s="39">
        <f t="shared" si="15"/>
        <v>0.1660958904109589</v>
      </c>
      <c r="S163" s="39">
        <f t="shared" si="15"/>
        <v>0.15220700152207001</v>
      </c>
      <c r="T163" s="39">
        <f t="shared" si="15"/>
        <v>0.15759766615931001</v>
      </c>
      <c r="U163" s="39">
        <f t="shared" si="15"/>
        <v>0.16552511415525115</v>
      </c>
      <c r="V163" s="39">
        <f t="shared" si="15"/>
        <v>0.17434620174346202</v>
      </c>
      <c r="W163" s="39">
        <f t="shared" si="15"/>
        <v>0.18698630136986299</v>
      </c>
      <c r="X163" s="39">
        <f t="shared" si="15"/>
        <v>0.18550228310502284</v>
      </c>
      <c r="Y163" s="39">
        <f t="shared" si="15"/>
        <v>0.19032435836876083</v>
      </c>
      <c r="Z163" s="39">
        <f t="shared" si="15"/>
        <v>0.19174514840182649</v>
      </c>
      <c r="AA163" s="39">
        <f t="shared" si="15"/>
        <v>0.18506013248440414</v>
      </c>
      <c r="AB163" s="39">
        <f t="shared" si="15"/>
        <v>0.17470088434194556</v>
      </c>
      <c r="AC163" s="39">
        <f t="shared" si="15"/>
        <v>0.16716527580958379</v>
      </c>
      <c r="AD163" s="39">
        <f t="shared" si="15"/>
        <v>0.15310925952078333</v>
      </c>
      <c r="AE163" s="39">
        <f t="shared" si="15"/>
        <v>0.13819371268001404</v>
      </c>
      <c r="AF163" s="39">
        <f t="shared" si="15"/>
        <v>0.12136505647680845</v>
      </c>
      <c r="AG163" s="39">
        <f t="shared" si="15"/>
        <v>0.11207970112079702</v>
      </c>
      <c r="AH163" s="39">
        <f t="shared" si="15"/>
        <v>0.10505850456621005</v>
      </c>
      <c r="AI163" s="39">
        <f t="shared" si="15"/>
        <v>0.10844748858447488</v>
      </c>
      <c r="AJ163" s="39">
        <f t="shared" si="15"/>
        <v>0.10120629728071968</v>
      </c>
      <c r="AK163" s="39">
        <f t="shared" si="15"/>
        <v>0.1068166992824527</v>
      </c>
      <c r="AL163" s="39">
        <f t="shared" si="15"/>
        <v>0.10641185298719545</v>
      </c>
      <c r="AM163" s="39">
        <f t="shared" si="15"/>
        <v>9.7482576303773133E-2</v>
      </c>
      <c r="AN163" s="39">
        <f t="shared" si="15"/>
        <v>8.0992428183342E-2</v>
      </c>
      <c r="AO163" s="39">
        <f t="shared" si="15"/>
        <v>7.1207818242565987E-2</v>
      </c>
      <c r="AP163" s="39">
        <f t="shared" si="15"/>
        <v>6.2516787536932586E-2</v>
      </c>
      <c r="AQ163" s="39">
        <f t="shared" si="15"/>
        <v>5.8661282234011666E-2</v>
      </c>
      <c r="AR163" s="39">
        <f t="shared" si="15"/>
        <v>5.3187418688298765E-2</v>
      </c>
    </row>
    <row r="164" spans="1:44">
      <c r="A164" s="40"/>
      <c r="B164" s="12"/>
      <c r="C164" s="8" t="s">
        <v>177</v>
      </c>
      <c r="D164" s="8"/>
      <c r="E164" s="34" t="s">
        <v>67</v>
      </c>
      <c r="F164" s="39">
        <f t="shared" ref="F164:AR164" si="16">IFERROR((F143*1000)/(8760*F74),0)</f>
        <v>0</v>
      </c>
      <c r="G164" s="39">
        <f t="shared" si="16"/>
        <v>0</v>
      </c>
      <c r="H164" s="39">
        <f t="shared" si="16"/>
        <v>0</v>
      </c>
      <c r="I164" s="39">
        <f t="shared" si="16"/>
        <v>0.63402443539429842</v>
      </c>
      <c r="J164" s="39">
        <f t="shared" si="16"/>
        <v>0.57553272450532722</v>
      </c>
      <c r="K164" s="39">
        <f t="shared" si="16"/>
        <v>0.53184469606989215</v>
      </c>
      <c r="L164" s="39">
        <f t="shared" si="16"/>
        <v>0.48824934020359434</v>
      </c>
      <c r="M164" s="39">
        <f t="shared" si="16"/>
        <v>0.43462779104352561</v>
      </c>
      <c r="N164" s="39">
        <f t="shared" si="16"/>
        <v>0.40185957249685661</v>
      </c>
      <c r="O164" s="39">
        <f t="shared" si="16"/>
        <v>0.40586819696408738</v>
      </c>
      <c r="P164" s="39">
        <f t="shared" si="16"/>
        <v>0.38350384370845614</v>
      </c>
      <c r="Q164" s="39">
        <f t="shared" si="16"/>
        <v>0.38743178527675687</v>
      </c>
      <c r="R164" s="39">
        <f t="shared" si="16"/>
        <v>0.37133259854091222</v>
      </c>
      <c r="S164" s="39">
        <f t="shared" si="16"/>
        <v>0.34155770029057703</v>
      </c>
      <c r="T164" s="39">
        <f t="shared" si="16"/>
        <v>0.33973078386605782</v>
      </c>
      <c r="U164" s="39">
        <f t="shared" si="16"/>
        <v>0.35353182368837949</v>
      </c>
      <c r="V164" s="39">
        <f t="shared" si="16"/>
        <v>0.37467787874677877</v>
      </c>
      <c r="W164" s="39">
        <f t="shared" si="16"/>
        <v>0.39588597774526757</v>
      </c>
      <c r="X164" s="39">
        <f t="shared" si="16"/>
        <v>0.39149815177212438</v>
      </c>
      <c r="Y164" s="39">
        <f t="shared" si="16"/>
        <v>0.39210757823300241</v>
      </c>
      <c r="Z164" s="39">
        <f t="shared" si="16"/>
        <v>0.38691558572756296</v>
      </c>
      <c r="AA164" s="39">
        <f t="shared" si="16"/>
        <v>0.37622448581352691</v>
      </c>
      <c r="AB164" s="39">
        <f t="shared" si="16"/>
        <v>0.36381718678009151</v>
      </c>
      <c r="AC164" s="39">
        <f t="shared" si="16"/>
        <v>0.3557396198364659</v>
      </c>
      <c r="AD164" s="39">
        <f t="shared" si="16"/>
        <v>0.33935242839352431</v>
      </c>
      <c r="AE164" s="39">
        <f t="shared" si="16"/>
        <v>0.32637621838004127</v>
      </c>
      <c r="AF164" s="39">
        <f t="shared" si="16"/>
        <v>0.30162540041798619</v>
      </c>
      <c r="AG164" s="39">
        <f t="shared" si="16"/>
        <v>0.29327573942773222</v>
      </c>
      <c r="AH164" s="39">
        <f t="shared" si="16"/>
        <v>0.29096159011549827</v>
      </c>
      <c r="AI164" s="39">
        <f t="shared" si="16"/>
        <v>0.30290058115400581</v>
      </c>
      <c r="AJ164" s="39">
        <f t="shared" si="16"/>
        <v>0.29899894625922024</v>
      </c>
      <c r="AK164" s="39">
        <f t="shared" si="16"/>
        <v>0.31780333553097451</v>
      </c>
      <c r="AL164" s="39">
        <f t="shared" si="16"/>
        <v>0.31551077003992445</v>
      </c>
      <c r="AM164" s="39">
        <f t="shared" si="16"/>
        <v>0.30668926234524313</v>
      </c>
      <c r="AN164" s="39">
        <f t="shared" si="16"/>
        <v>0.2793037109148645</v>
      </c>
      <c r="AO164" s="39">
        <f t="shared" si="16"/>
        <v>0.25976027397260276</v>
      </c>
      <c r="AP164" s="39">
        <f t="shared" si="16"/>
        <v>0.24172374429223745</v>
      </c>
      <c r="AQ164" s="39">
        <f t="shared" si="16"/>
        <v>0.23567351598173517</v>
      </c>
      <c r="AR164" s="39">
        <f t="shared" si="16"/>
        <v>0.22625570776255707</v>
      </c>
    </row>
    <row r="165" spans="1:44">
      <c r="A165" s="40"/>
      <c r="B165" s="12"/>
      <c r="C165" s="8" t="s">
        <v>178</v>
      </c>
      <c r="D165" s="8"/>
      <c r="E165" s="34" t="s">
        <v>67</v>
      </c>
      <c r="F165" s="39">
        <f t="shared" ref="F165:AR165" si="17">IFERROR((F144*1000)/(8760*F75),0)</f>
        <v>0.32133155393310125</v>
      </c>
      <c r="G165" s="39">
        <f t="shared" si="17"/>
        <v>0.34571614307980292</v>
      </c>
      <c r="H165" s="39">
        <f t="shared" si="17"/>
        <v>0.33318682392010351</v>
      </c>
      <c r="I165" s="39">
        <f t="shared" si="17"/>
        <v>0.26315036514532603</v>
      </c>
      <c r="J165" s="39">
        <f t="shared" si="17"/>
        <v>0.21251943328151124</v>
      </c>
      <c r="K165" s="39">
        <f t="shared" si="17"/>
        <v>0.16926975975374661</v>
      </c>
      <c r="L165" s="39">
        <f t="shared" si="17"/>
        <v>0.12201457263127853</v>
      </c>
      <c r="M165" s="39">
        <f t="shared" si="17"/>
        <v>9.9355101684305516E-2</v>
      </c>
      <c r="N165" s="39">
        <f t="shared" si="17"/>
        <v>7.391499563710914E-2</v>
      </c>
      <c r="O165" s="39">
        <f t="shared" si="17"/>
        <v>9.433089493752024E-2</v>
      </c>
      <c r="P165" s="39">
        <f t="shared" si="17"/>
        <v>8.9457407370695644E-2</v>
      </c>
      <c r="Q165" s="39">
        <f t="shared" si="17"/>
        <v>9.565251868445572E-2</v>
      </c>
      <c r="R165" s="39">
        <f t="shared" si="17"/>
        <v>9.4822506996612169E-2</v>
      </c>
      <c r="S165" s="39">
        <f t="shared" si="17"/>
        <v>8.2152753385630092E-2</v>
      </c>
      <c r="T165" s="39">
        <f t="shared" si="17"/>
        <v>8.8884986145260123E-2</v>
      </c>
      <c r="U165" s="39">
        <f t="shared" si="17"/>
        <v>9.717831635639855E-2</v>
      </c>
      <c r="V165" s="39">
        <f t="shared" si="17"/>
        <v>0.10849627287983453</v>
      </c>
      <c r="W165" s="39">
        <f t="shared" si="17"/>
        <v>0.12161843975209601</v>
      </c>
      <c r="X165" s="39">
        <f t="shared" si="17"/>
        <v>0.13161102983552775</v>
      </c>
      <c r="Y165" s="39">
        <f t="shared" si="17"/>
        <v>0.14038456462638901</v>
      </c>
      <c r="Z165" s="39">
        <f t="shared" si="17"/>
        <v>0.15346020288190743</v>
      </c>
      <c r="AA165" s="39">
        <f t="shared" si="17"/>
        <v>0.14354851939955707</v>
      </c>
      <c r="AB165" s="39">
        <f t="shared" si="17"/>
        <v>0.13739643999671888</v>
      </c>
      <c r="AC165" s="39">
        <f t="shared" si="17"/>
        <v>0.132611489350067</v>
      </c>
      <c r="AD165" s="39">
        <f t="shared" si="17"/>
        <v>0.13370962286487398</v>
      </c>
      <c r="AE165" s="39">
        <f t="shared" si="17"/>
        <v>0.12102570607136816</v>
      </c>
      <c r="AF165" s="39">
        <f t="shared" si="17"/>
        <v>0.12328767123287671</v>
      </c>
      <c r="AG165" s="39">
        <f t="shared" si="17"/>
        <v>0.11506849315068493</v>
      </c>
      <c r="AH165" s="39">
        <f t="shared" si="17"/>
        <v>0.12972187629721876</v>
      </c>
      <c r="AI165" s="39">
        <f t="shared" si="17"/>
        <v>0.12972187629721876</v>
      </c>
      <c r="AJ165" s="39">
        <f t="shared" si="17"/>
        <v>0.12453300124533001</v>
      </c>
      <c r="AK165" s="39">
        <f t="shared" si="17"/>
        <v>0.12972187629721876</v>
      </c>
      <c r="AL165" s="39">
        <f t="shared" si="17"/>
        <v>8.5616438356164379E-2</v>
      </c>
      <c r="AM165" s="39">
        <f t="shared" si="17"/>
        <v>5.7077625570776253E-2</v>
      </c>
      <c r="AN165" s="39">
        <f t="shared" si="17"/>
        <v>5.7077625570776253E-2</v>
      </c>
      <c r="AO165" s="39">
        <f t="shared" si="17"/>
        <v>2.8538812785388126E-2</v>
      </c>
      <c r="AP165" s="39">
        <f t="shared" si="17"/>
        <v>2.8538812785388126E-2</v>
      </c>
      <c r="AQ165" s="39">
        <f t="shared" si="17"/>
        <v>2.8538812785388126E-2</v>
      </c>
      <c r="AR165" s="39">
        <f t="shared" si="17"/>
        <v>2.8538812785388126E-2</v>
      </c>
    </row>
    <row r="166" spans="1:44">
      <c r="A166" s="40"/>
      <c r="B166" s="12"/>
      <c r="C166" s="8" t="s">
        <v>179</v>
      </c>
      <c r="D166" s="8"/>
      <c r="E166" s="34" t="s">
        <v>67</v>
      </c>
      <c r="F166" s="39">
        <f t="shared" ref="F166:AR166" si="18">IFERROR((F145*1000)/(8760*F76),0)</f>
        <v>8.7894183977533388E-2</v>
      </c>
      <c r="G166" s="39">
        <f t="shared" si="18"/>
        <v>0.362479985767657</v>
      </c>
      <c r="H166" s="39">
        <f t="shared" si="18"/>
        <v>0.17864555535788412</v>
      </c>
      <c r="I166" s="39">
        <f t="shared" si="18"/>
        <v>0</v>
      </c>
      <c r="J166" s="39">
        <f t="shared" si="18"/>
        <v>0</v>
      </c>
      <c r="K166" s="39">
        <f t="shared" si="18"/>
        <v>0</v>
      </c>
      <c r="L166" s="39">
        <f t="shared" si="18"/>
        <v>0</v>
      </c>
      <c r="M166" s="39">
        <f t="shared" si="18"/>
        <v>0</v>
      </c>
      <c r="N166" s="39">
        <f t="shared" si="18"/>
        <v>0</v>
      </c>
      <c r="O166" s="39">
        <f t="shared" si="18"/>
        <v>0</v>
      </c>
      <c r="P166" s="39">
        <f t="shared" si="18"/>
        <v>0</v>
      </c>
      <c r="Q166" s="39">
        <f t="shared" si="18"/>
        <v>0</v>
      </c>
      <c r="R166" s="39">
        <f t="shared" si="18"/>
        <v>0</v>
      </c>
      <c r="S166" s="39">
        <f t="shared" si="18"/>
        <v>0</v>
      </c>
      <c r="T166" s="39">
        <f t="shared" si="18"/>
        <v>0</v>
      </c>
      <c r="U166" s="39">
        <f t="shared" si="18"/>
        <v>0</v>
      </c>
      <c r="V166" s="39">
        <f t="shared" si="18"/>
        <v>0</v>
      </c>
      <c r="W166" s="39">
        <f t="shared" si="18"/>
        <v>0</v>
      </c>
      <c r="X166" s="39">
        <f t="shared" si="18"/>
        <v>0</v>
      </c>
      <c r="Y166" s="39">
        <f t="shared" si="18"/>
        <v>0</v>
      </c>
      <c r="Z166" s="39">
        <f t="shared" si="18"/>
        <v>0</v>
      </c>
      <c r="AA166" s="39">
        <f t="shared" si="18"/>
        <v>0</v>
      </c>
      <c r="AB166" s="39">
        <f t="shared" si="18"/>
        <v>0</v>
      </c>
      <c r="AC166" s="39">
        <f t="shared" si="18"/>
        <v>0</v>
      </c>
      <c r="AD166" s="39">
        <f t="shared" si="18"/>
        <v>0</v>
      </c>
      <c r="AE166" s="39">
        <f t="shared" si="18"/>
        <v>0</v>
      </c>
      <c r="AF166" s="39">
        <f t="shared" si="18"/>
        <v>0</v>
      </c>
      <c r="AG166" s="39">
        <f t="shared" si="18"/>
        <v>0</v>
      </c>
      <c r="AH166" s="39">
        <f t="shared" si="18"/>
        <v>0</v>
      </c>
      <c r="AI166" s="39">
        <f t="shared" si="18"/>
        <v>0</v>
      </c>
      <c r="AJ166" s="39">
        <f t="shared" si="18"/>
        <v>0</v>
      </c>
      <c r="AK166" s="39">
        <f t="shared" si="18"/>
        <v>0</v>
      </c>
      <c r="AL166" s="39">
        <f t="shared" si="18"/>
        <v>0</v>
      </c>
      <c r="AM166" s="39">
        <f t="shared" si="18"/>
        <v>0</v>
      </c>
      <c r="AN166" s="39">
        <f t="shared" si="18"/>
        <v>0</v>
      </c>
      <c r="AO166" s="39">
        <f t="shared" si="18"/>
        <v>0</v>
      </c>
      <c r="AP166" s="39">
        <f t="shared" si="18"/>
        <v>0</v>
      </c>
      <c r="AQ166" s="39">
        <f t="shared" si="18"/>
        <v>0</v>
      </c>
      <c r="AR166" s="39">
        <f t="shared" si="18"/>
        <v>0</v>
      </c>
    </row>
    <row r="167" spans="1:44">
      <c r="A167" s="40"/>
      <c r="B167" s="12"/>
      <c r="C167" s="8" t="s">
        <v>180</v>
      </c>
      <c r="D167" s="8"/>
      <c r="E167" s="34" t="s">
        <v>67</v>
      </c>
      <c r="F167" s="39">
        <f t="shared" ref="F167:AR167" si="19">IFERROR((F146*1000)/(8760*F77),0)</f>
        <v>0.71510681099722195</v>
      </c>
      <c r="G167" s="39">
        <f t="shared" si="19"/>
        <v>0.70892472876412416</v>
      </c>
      <c r="H167" s="39">
        <f t="shared" si="19"/>
        <v>0.71019537390523246</v>
      </c>
      <c r="I167" s="39">
        <f t="shared" si="19"/>
        <v>0.71354808206736087</v>
      </c>
      <c r="J167" s="39">
        <f t="shared" si="19"/>
        <v>0.70297239122590915</v>
      </c>
      <c r="K167" s="39">
        <f t="shared" si="19"/>
        <v>0.68446556704873729</v>
      </c>
      <c r="L167" s="39">
        <f t="shared" si="19"/>
        <v>0.54282790111793422</v>
      </c>
      <c r="M167" s="39">
        <f t="shared" si="19"/>
        <v>0.64796219138115352</v>
      </c>
      <c r="N167" s="39">
        <f t="shared" si="19"/>
        <v>0.80882867220207233</v>
      </c>
      <c r="O167" s="39">
        <f t="shared" si="19"/>
        <v>0.80857887952998997</v>
      </c>
      <c r="P167" s="39">
        <f t="shared" si="19"/>
        <v>0.80957805021831863</v>
      </c>
      <c r="Q167" s="39">
        <f t="shared" si="19"/>
        <v>0.80907846487415436</v>
      </c>
      <c r="R167" s="39">
        <f t="shared" si="19"/>
        <v>0.71365326074230184</v>
      </c>
      <c r="S167" s="39">
        <f t="shared" si="19"/>
        <v>0.75189489057836734</v>
      </c>
      <c r="T167" s="39">
        <f t="shared" si="19"/>
        <v>0.84945361342500381</v>
      </c>
      <c r="U167" s="39">
        <f t="shared" si="19"/>
        <v>0.84945361342500381</v>
      </c>
      <c r="V167" s="39">
        <f t="shared" si="19"/>
        <v>0.85147406034786322</v>
      </c>
      <c r="W167" s="39">
        <f t="shared" si="19"/>
        <v>0.85233996617194574</v>
      </c>
      <c r="X167" s="39">
        <f t="shared" si="19"/>
        <v>0.85493768364419342</v>
      </c>
      <c r="Y167" s="39">
        <f t="shared" si="19"/>
        <v>0.85537063655623469</v>
      </c>
      <c r="Z167" s="39">
        <f t="shared" si="19"/>
        <v>0.85638086001766445</v>
      </c>
      <c r="AA167" s="39">
        <f t="shared" si="19"/>
        <v>0.85926721276460627</v>
      </c>
      <c r="AB167" s="39">
        <f t="shared" si="19"/>
        <v>0.8621535655115482</v>
      </c>
      <c r="AC167" s="39">
        <f t="shared" si="19"/>
        <v>0.86200924787420108</v>
      </c>
      <c r="AD167" s="39">
        <f t="shared" si="19"/>
        <v>0.86085470677542442</v>
      </c>
      <c r="AE167" s="39">
        <f t="shared" si="19"/>
        <v>0.85840130694052375</v>
      </c>
      <c r="AF167" s="39">
        <f t="shared" si="19"/>
        <v>0.85710244820439985</v>
      </c>
      <c r="AG167" s="39">
        <f t="shared" si="19"/>
        <v>0.85479336600684641</v>
      </c>
      <c r="AH167" s="39">
        <f t="shared" si="19"/>
        <v>0.85522631891888767</v>
      </c>
      <c r="AI167" s="39">
        <f t="shared" si="19"/>
        <v>0.85897857748991213</v>
      </c>
      <c r="AJ167" s="39">
        <f t="shared" si="19"/>
        <v>0.85970016567664764</v>
      </c>
      <c r="AK167" s="39">
        <f t="shared" si="19"/>
        <v>0.85796835402848248</v>
      </c>
      <c r="AL167" s="39">
        <f t="shared" si="19"/>
        <v>0.85782403639113536</v>
      </c>
      <c r="AM167" s="39">
        <f t="shared" si="19"/>
        <v>0.90008339485412747</v>
      </c>
      <c r="AN167" s="39">
        <f t="shared" si="19"/>
        <v>0.90247587017745334</v>
      </c>
      <c r="AO167" s="39">
        <f t="shared" si="19"/>
        <v>0.90008339485412747</v>
      </c>
      <c r="AP167" s="39">
        <f t="shared" si="19"/>
        <v>0.90008339485412747</v>
      </c>
      <c r="AQ167" s="39">
        <f t="shared" si="19"/>
        <v>0.90008339485412747</v>
      </c>
      <c r="AR167" s="39">
        <f t="shared" si="19"/>
        <v>0.90247587017745334</v>
      </c>
    </row>
    <row r="168" spans="1:44">
      <c r="A168" s="12"/>
      <c r="B168" s="37" t="s">
        <v>186</v>
      </c>
    </row>
    <row r="169" spans="1:44">
      <c r="A169" s="12"/>
      <c r="B169" s="12"/>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row>
    <row r="170" spans="1:44">
      <c r="A170" s="30" t="s">
        <v>27</v>
      </c>
      <c r="B170" s="30"/>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c r="AF170" s="31"/>
      <c r="AG170" s="31"/>
      <c r="AH170" s="31"/>
      <c r="AI170" s="31"/>
      <c r="AJ170" s="31"/>
      <c r="AK170" s="31"/>
      <c r="AL170" s="31"/>
      <c r="AM170" s="31"/>
      <c r="AN170" s="31"/>
      <c r="AO170" s="31"/>
      <c r="AP170" s="31"/>
      <c r="AQ170" s="31"/>
      <c r="AR170" s="31"/>
    </row>
    <row r="171" spans="1:44">
      <c r="A171" s="32"/>
      <c r="B171" s="32"/>
      <c r="C171" s="32" t="s">
        <v>50</v>
      </c>
      <c r="D171" s="32"/>
      <c r="E171" s="32" t="s">
        <v>51</v>
      </c>
      <c r="F171" s="33">
        <v>2022</v>
      </c>
      <c r="G171" s="33">
        <v>2023</v>
      </c>
      <c r="H171" s="33">
        <v>2024</v>
      </c>
      <c r="I171" s="33">
        <v>2025</v>
      </c>
      <c r="J171" s="33">
        <v>2026</v>
      </c>
      <c r="K171" s="33">
        <v>2027</v>
      </c>
      <c r="L171" s="33">
        <v>2028</v>
      </c>
      <c r="M171" s="33">
        <v>2029</v>
      </c>
      <c r="N171" s="33">
        <v>2030</v>
      </c>
      <c r="O171" s="33">
        <v>2031</v>
      </c>
      <c r="P171" s="33">
        <v>2032</v>
      </c>
      <c r="Q171" s="33">
        <v>2033</v>
      </c>
      <c r="R171" s="33">
        <v>2034</v>
      </c>
      <c r="S171" s="33">
        <v>2035</v>
      </c>
      <c r="T171" s="33">
        <v>2036</v>
      </c>
      <c r="U171" s="33">
        <v>2037</v>
      </c>
      <c r="V171" s="33">
        <v>2038</v>
      </c>
      <c r="W171" s="33">
        <v>2039</v>
      </c>
      <c r="X171" s="33">
        <v>2040</v>
      </c>
      <c r="Y171" s="33">
        <v>2041</v>
      </c>
      <c r="Z171" s="33">
        <v>2042</v>
      </c>
      <c r="AA171" s="33">
        <v>2043</v>
      </c>
      <c r="AB171" s="33">
        <v>2044</v>
      </c>
      <c r="AC171" s="33">
        <v>2045</v>
      </c>
      <c r="AD171" s="33">
        <v>2046</v>
      </c>
      <c r="AE171" s="33">
        <v>2047</v>
      </c>
      <c r="AF171" s="33">
        <v>2048</v>
      </c>
      <c r="AG171" s="33">
        <v>2049</v>
      </c>
      <c r="AH171" s="33">
        <v>2050</v>
      </c>
      <c r="AI171" s="33">
        <v>2051</v>
      </c>
      <c r="AJ171" s="33">
        <v>2052</v>
      </c>
      <c r="AK171" s="33">
        <v>2053</v>
      </c>
      <c r="AL171" s="33">
        <v>2054</v>
      </c>
      <c r="AM171" s="33">
        <v>2055</v>
      </c>
      <c r="AN171" s="33">
        <v>2056</v>
      </c>
      <c r="AO171" s="33">
        <v>2057</v>
      </c>
      <c r="AP171" s="33">
        <v>2058</v>
      </c>
      <c r="AQ171" s="33">
        <v>2059</v>
      </c>
      <c r="AR171" s="33">
        <v>2060</v>
      </c>
    </row>
    <row r="172" spans="1:44" ht="14.65" customHeight="1">
      <c r="A172" s="12"/>
      <c r="B172" s="12" t="s">
        <v>187</v>
      </c>
      <c r="C172" s="8" t="s">
        <v>188</v>
      </c>
      <c r="D172" s="8"/>
      <c r="E172" s="34" t="s">
        <v>189</v>
      </c>
      <c r="F172" s="39">
        <v>36.020000000000003</v>
      </c>
      <c r="G172" s="39">
        <v>39.04</v>
      </c>
      <c r="H172" s="39">
        <v>34.54</v>
      </c>
      <c r="I172" s="39">
        <v>25.59</v>
      </c>
      <c r="J172" s="39">
        <v>19.14</v>
      </c>
      <c r="K172" s="39">
        <v>15.99</v>
      </c>
      <c r="L172" s="39">
        <v>11.71</v>
      </c>
      <c r="M172" s="39">
        <v>9.7100000000000009</v>
      </c>
      <c r="N172" s="39">
        <v>7.62</v>
      </c>
      <c r="O172" s="39">
        <v>8.06</v>
      </c>
      <c r="P172" s="39">
        <v>7.85</v>
      </c>
      <c r="Q172" s="39">
        <v>8.15</v>
      </c>
      <c r="R172" s="39">
        <v>7.73</v>
      </c>
      <c r="S172" s="39">
        <v>6.99</v>
      </c>
      <c r="T172" s="39">
        <v>7.34</v>
      </c>
      <c r="U172" s="39">
        <v>7.68</v>
      </c>
      <c r="V172" s="39">
        <v>8.2200000000000006</v>
      </c>
      <c r="W172" s="39">
        <v>8.6</v>
      </c>
      <c r="X172" s="39">
        <v>8.0500000000000007</v>
      </c>
      <c r="Y172" s="39">
        <v>7.74</v>
      </c>
      <c r="Z172" s="39">
        <v>6.7</v>
      </c>
      <c r="AA172" s="39">
        <v>6.18</v>
      </c>
      <c r="AB172" s="39">
        <v>5.73</v>
      </c>
      <c r="AC172" s="39">
        <v>5.44</v>
      </c>
      <c r="AD172" s="39">
        <v>4.58</v>
      </c>
      <c r="AE172" s="39">
        <v>4.01</v>
      </c>
      <c r="AF172" s="39">
        <v>3.28</v>
      </c>
      <c r="AG172" s="39">
        <v>2.9</v>
      </c>
      <c r="AH172" s="39">
        <v>2.6</v>
      </c>
      <c r="AI172" s="39">
        <v>2.42</v>
      </c>
      <c r="AJ172" s="39">
        <v>2.12</v>
      </c>
      <c r="AK172" s="39">
        <v>1.98</v>
      </c>
      <c r="AL172" s="39">
        <v>1.45</v>
      </c>
      <c r="AM172" s="39">
        <v>1.18</v>
      </c>
      <c r="AN172" s="39">
        <v>0.94</v>
      </c>
      <c r="AO172" s="39">
        <v>0.85</v>
      </c>
      <c r="AP172" s="39">
        <v>0.79</v>
      </c>
      <c r="AQ172" s="39">
        <v>0.77</v>
      </c>
      <c r="AR172" s="39">
        <v>0.74</v>
      </c>
    </row>
    <row r="173" spans="1:44" ht="14.65" customHeight="1">
      <c r="A173" s="12"/>
      <c r="B173" s="12"/>
      <c r="C173" s="8" t="s">
        <v>190</v>
      </c>
      <c r="D173" s="8"/>
      <c r="E173" s="34" t="s">
        <v>191</v>
      </c>
      <c r="F173" s="39">
        <v>127.1</v>
      </c>
      <c r="G173" s="39">
        <v>133.65</v>
      </c>
      <c r="H173" s="39">
        <v>117.62</v>
      </c>
      <c r="I173" s="39">
        <v>84.23</v>
      </c>
      <c r="J173" s="39">
        <v>58.66</v>
      </c>
      <c r="K173" s="39">
        <v>46.04</v>
      </c>
      <c r="L173" s="39">
        <v>31.87</v>
      </c>
      <c r="M173" s="39">
        <v>24.9</v>
      </c>
      <c r="N173" s="39">
        <v>18.22</v>
      </c>
      <c r="O173" s="39">
        <v>18.350000000000001</v>
      </c>
      <c r="P173" s="39">
        <v>17.25</v>
      </c>
      <c r="Q173" s="39">
        <v>17.43</v>
      </c>
      <c r="R173" s="39">
        <v>15.94</v>
      </c>
      <c r="S173" s="39">
        <v>13.82</v>
      </c>
      <c r="T173" s="39">
        <v>13.92</v>
      </c>
      <c r="U173" s="39">
        <v>14.24</v>
      </c>
      <c r="V173" s="39">
        <v>14.77</v>
      </c>
      <c r="W173" s="39">
        <v>15.08</v>
      </c>
      <c r="X173" s="39">
        <v>13.85</v>
      </c>
      <c r="Y173" s="39">
        <v>13.08</v>
      </c>
      <c r="Z173" s="39">
        <v>11.14</v>
      </c>
      <c r="AA173" s="39">
        <v>10.06</v>
      </c>
      <c r="AB173" s="39">
        <v>9.0399999999999991</v>
      </c>
      <c r="AC173" s="39">
        <v>8.4</v>
      </c>
      <c r="AD173" s="39">
        <v>6.91</v>
      </c>
      <c r="AE173" s="39">
        <v>5.92</v>
      </c>
      <c r="AF173" s="39">
        <v>4.72</v>
      </c>
      <c r="AG173" s="39">
        <v>4.12</v>
      </c>
      <c r="AH173" s="39">
        <v>3.66</v>
      </c>
      <c r="AI173" s="39">
        <v>3.41</v>
      </c>
      <c r="AJ173" s="39">
        <v>2.99</v>
      </c>
      <c r="AK173" s="39">
        <v>2.8</v>
      </c>
      <c r="AL173" s="39">
        <v>2.04</v>
      </c>
      <c r="AM173" s="39">
        <v>1.66</v>
      </c>
      <c r="AN173" s="39">
        <v>1.31</v>
      </c>
      <c r="AO173" s="39">
        <v>1.17</v>
      </c>
      <c r="AP173" s="39">
        <v>1.08</v>
      </c>
      <c r="AQ173" s="39">
        <v>1.05</v>
      </c>
      <c r="AR173" s="39">
        <v>1</v>
      </c>
    </row>
    <row r="174" spans="1:44" ht="14.65" customHeight="1">
      <c r="A174" s="12"/>
      <c r="B174" s="37" t="s">
        <v>192</v>
      </c>
      <c r="C174" s="8"/>
      <c r="D174" s="8"/>
      <c r="E174" s="34"/>
      <c r="F174" s="39"/>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c r="AE174" s="39"/>
      <c r="AF174" s="39"/>
      <c r="AG174" s="39"/>
      <c r="AH174" s="39"/>
    </row>
    <row r="175" spans="1:44" ht="14.65" customHeight="1">
      <c r="A175" s="12"/>
      <c r="B175" s="12" t="s">
        <v>193</v>
      </c>
      <c r="C175" s="8" t="s">
        <v>173</v>
      </c>
      <c r="D175" s="8"/>
      <c r="E175" s="34" t="s">
        <v>189</v>
      </c>
      <c r="F175" s="39">
        <f t="shared" ref="F175:AH175" si="20">-0.941*F138</f>
        <v>0</v>
      </c>
      <c r="G175" s="39">
        <f t="shared" si="20"/>
        <v>0</v>
      </c>
      <c r="H175" s="39">
        <f t="shared" si="20"/>
        <v>0</v>
      </c>
      <c r="I175" s="39">
        <f t="shared" si="20"/>
        <v>0</v>
      </c>
      <c r="J175" s="39">
        <f t="shared" si="20"/>
        <v>0</v>
      </c>
      <c r="K175" s="39">
        <f t="shared" si="20"/>
        <v>0</v>
      </c>
      <c r="L175" s="39">
        <f t="shared" si="20"/>
        <v>0</v>
      </c>
      <c r="M175" s="39">
        <f t="shared" si="20"/>
        <v>0</v>
      </c>
      <c r="N175" s="39">
        <f t="shared" si="20"/>
        <v>-0.40462999999999999</v>
      </c>
      <c r="O175" s="39">
        <f t="shared" si="20"/>
        <v>-2.71949</v>
      </c>
      <c r="P175" s="39">
        <f t="shared" si="20"/>
        <v>-4.9590699999999996</v>
      </c>
      <c r="Q175" s="39">
        <f t="shared" si="20"/>
        <v>-4.9872999999999994</v>
      </c>
      <c r="R175" s="39">
        <f t="shared" si="20"/>
        <v>-7.1798299999999999</v>
      </c>
      <c r="S175" s="39">
        <f t="shared" si="20"/>
        <v>-9.0994700000000002</v>
      </c>
      <c r="T175" s="39">
        <f t="shared" si="20"/>
        <v>-10.303949999999999</v>
      </c>
      <c r="U175" s="39">
        <f t="shared" si="20"/>
        <v>-10.830909999999999</v>
      </c>
      <c r="V175" s="39">
        <f t="shared" si="20"/>
        <v>-11.150849999999998</v>
      </c>
      <c r="W175" s="39">
        <f t="shared" si="20"/>
        <v>-11.41433</v>
      </c>
      <c r="X175" s="39">
        <f t="shared" si="20"/>
        <v>-12.722319999999998</v>
      </c>
      <c r="Y175" s="39">
        <f t="shared" si="20"/>
        <v>-12.891699999999998</v>
      </c>
      <c r="Z175" s="39">
        <f t="shared" si="20"/>
        <v>-13.01403</v>
      </c>
      <c r="AA175" s="39">
        <f t="shared" si="20"/>
        <v>-15.06541</v>
      </c>
      <c r="AB175" s="39">
        <f t="shared" si="20"/>
        <v>-15.037179999999999</v>
      </c>
      <c r="AC175" s="39">
        <f t="shared" si="20"/>
        <v>-14.952489999999999</v>
      </c>
      <c r="AD175" s="39">
        <f t="shared" si="20"/>
        <v>-17.060329999999997</v>
      </c>
      <c r="AE175" s="39">
        <f t="shared" si="20"/>
        <v>-16.862719999999999</v>
      </c>
      <c r="AF175" s="39">
        <f t="shared" si="20"/>
        <v>-18.453009999999999</v>
      </c>
      <c r="AG175" s="39">
        <f t="shared" si="20"/>
        <v>-18.518879999999999</v>
      </c>
      <c r="AH175" s="39">
        <f t="shared" si="20"/>
        <v>-18.71649</v>
      </c>
      <c r="AI175" s="39">
        <f t="shared" ref="AI175:AR175" si="21">-0.941*AI138</f>
        <v>-19.4787</v>
      </c>
      <c r="AJ175" s="39">
        <f t="shared" si="21"/>
        <v>-22.282879999999999</v>
      </c>
      <c r="AK175" s="39">
        <f t="shared" si="21"/>
        <v>-24.070779999999996</v>
      </c>
      <c r="AL175" s="39">
        <f t="shared" si="21"/>
        <v>-24.654199999999999</v>
      </c>
      <c r="AM175" s="39">
        <f t="shared" si="21"/>
        <v>-24.908269999999998</v>
      </c>
      <c r="AN175" s="39">
        <f t="shared" si="21"/>
        <v>-24.701249999999998</v>
      </c>
      <c r="AO175" s="39">
        <f t="shared" si="21"/>
        <v>-24.673019999999998</v>
      </c>
      <c r="AP175" s="39">
        <f t="shared" si="21"/>
        <v>-24.64479</v>
      </c>
      <c r="AQ175" s="39">
        <f t="shared" si="21"/>
        <v>-25.181159999999998</v>
      </c>
      <c r="AR175" s="39">
        <f t="shared" si="21"/>
        <v>-25.416409999999999</v>
      </c>
    </row>
    <row r="176" spans="1:44" ht="14.65" customHeight="1">
      <c r="A176" s="12"/>
      <c r="B176" s="12"/>
      <c r="C176" s="8" t="s">
        <v>194</v>
      </c>
      <c r="D176" s="8"/>
      <c r="E176" s="34" t="s">
        <v>189</v>
      </c>
      <c r="F176" s="39">
        <f t="shared" ref="F176:AH176" si="22">0.06*F139</f>
        <v>2.8415999999999997</v>
      </c>
      <c r="G176" s="39">
        <f t="shared" si="22"/>
        <v>2.9885999999999999</v>
      </c>
      <c r="H176" s="39">
        <f t="shared" si="22"/>
        <v>2.9933999999999998</v>
      </c>
      <c r="I176" s="39">
        <f t="shared" si="22"/>
        <v>2.7354000000000003</v>
      </c>
      <c r="J176" s="39">
        <f t="shared" si="22"/>
        <v>2.5349999999999997</v>
      </c>
      <c r="K176" s="39">
        <f t="shared" si="22"/>
        <v>1.9595999999999998</v>
      </c>
      <c r="L176" s="39">
        <f t="shared" si="22"/>
        <v>1.401</v>
      </c>
      <c r="M176" s="39">
        <f t="shared" si="22"/>
        <v>1.2107999999999999</v>
      </c>
      <c r="N176" s="39">
        <f t="shared" si="22"/>
        <v>1.1477999999999999</v>
      </c>
      <c r="O176" s="39">
        <f t="shared" si="22"/>
        <v>1.1712</v>
      </c>
      <c r="P176" s="39">
        <f t="shared" si="22"/>
        <v>1.1214</v>
      </c>
      <c r="Q176" s="39">
        <f t="shared" si="22"/>
        <v>1.1417999999999999</v>
      </c>
      <c r="R176" s="39">
        <f t="shared" si="22"/>
        <v>1.1279999999999999</v>
      </c>
      <c r="S176" s="39">
        <f t="shared" si="22"/>
        <v>1.0643999999999998</v>
      </c>
      <c r="T176" s="39">
        <f t="shared" si="22"/>
        <v>0.9161999999999999</v>
      </c>
      <c r="U176" s="39">
        <f t="shared" si="22"/>
        <v>0.9635999999999999</v>
      </c>
      <c r="V176" s="39">
        <f t="shared" si="22"/>
        <v>1.0073999999999999</v>
      </c>
      <c r="W176" s="39">
        <f t="shared" si="22"/>
        <v>1.0277999999999998</v>
      </c>
      <c r="X176" s="39">
        <f t="shared" si="22"/>
        <v>1.038</v>
      </c>
      <c r="Y176" s="39">
        <f t="shared" si="22"/>
        <v>1.0553999999999999</v>
      </c>
      <c r="Z176" s="39">
        <f t="shared" si="22"/>
        <v>1.0608</v>
      </c>
      <c r="AA176" s="39">
        <f t="shared" si="22"/>
        <v>1.0619999999999998</v>
      </c>
      <c r="AB176" s="39">
        <f t="shared" si="22"/>
        <v>1.056</v>
      </c>
      <c r="AC176" s="39">
        <f t="shared" si="22"/>
        <v>1.0542</v>
      </c>
      <c r="AD176" s="39">
        <f t="shared" si="22"/>
        <v>1.0439999999999998</v>
      </c>
      <c r="AE176" s="39">
        <f t="shared" si="22"/>
        <v>1.0247999999999999</v>
      </c>
      <c r="AF176" s="39">
        <f t="shared" si="22"/>
        <v>0.996</v>
      </c>
      <c r="AG176" s="39">
        <f t="shared" si="22"/>
        <v>0.99659999999999993</v>
      </c>
      <c r="AH176" s="39">
        <f t="shared" si="22"/>
        <v>1.0056</v>
      </c>
      <c r="AI176" s="39">
        <f t="shared" ref="AI176:AR176" si="23">0.06*AI139</f>
        <v>1.0469999999999999</v>
      </c>
      <c r="AJ176" s="39">
        <f t="shared" si="23"/>
        <v>1.0746</v>
      </c>
      <c r="AK176" s="39">
        <f t="shared" si="23"/>
        <v>1.1460000000000001</v>
      </c>
      <c r="AL176" s="39">
        <f t="shared" si="23"/>
        <v>1.1639999999999999</v>
      </c>
      <c r="AM176" s="39">
        <f t="shared" si="23"/>
        <v>1.173</v>
      </c>
      <c r="AN176" s="39">
        <f t="shared" si="23"/>
        <v>1.1741999999999999</v>
      </c>
      <c r="AO176" s="39">
        <f t="shared" si="23"/>
        <v>1.1568000000000001</v>
      </c>
      <c r="AP176" s="39">
        <f t="shared" si="23"/>
        <v>1.1489999999999998</v>
      </c>
      <c r="AQ176" s="39">
        <f t="shared" si="23"/>
        <v>1.1537999999999999</v>
      </c>
      <c r="AR176" s="39">
        <f t="shared" si="23"/>
        <v>1.1603999999999999</v>
      </c>
    </row>
    <row r="177" spans="1:44" ht="14.65" customHeight="1">
      <c r="A177" s="12"/>
      <c r="B177" s="12"/>
      <c r="C177" s="8" t="s">
        <v>195</v>
      </c>
      <c r="D177" s="8"/>
      <c r="E177" s="34" t="s">
        <v>189</v>
      </c>
      <c r="F177" s="39">
        <v>29.262669266567201</v>
      </c>
      <c r="G177" s="39">
        <v>30.738932573021199</v>
      </c>
      <c r="H177" s="39">
        <v>28.477059817322701</v>
      </c>
      <c r="I177" s="39">
        <v>21.743841527940099</v>
      </c>
      <c r="J177" s="39">
        <v>15.093629275613999</v>
      </c>
      <c r="K177" s="39">
        <v>11.9817963519492</v>
      </c>
      <c r="L177" s="39">
        <v>7.58854077124131</v>
      </c>
      <c r="M177" s="39">
        <v>5.6772947692906</v>
      </c>
      <c r="N177" s="39">
        <v>3.6025722028982701</v>
      </c>
      <c r="O177" s="39">
        <v>3.91658163646688</v>
      </c>
      <c r="P177" s="39">
        <v>3.7174330624136198</v>
      </c>
      <c r="Q177" s="39">
        <v>3.9775224619343099</v>
      </c>
      <c r="R177" s="39">
        <v>3.5299164470808599</v>
      </c>
      <c r="S177" s="39">
        <v>2.87531364634297</v>
      </c>
      <c r="T177" s="39">
        <v>3.1122140045837399</v>
      </c>
      <c r="U177" s="39">
        <v>3.4074179709155201</v>
      </c>
      <c r="V177" s="39">
        <v>3.8074080866509501</v>
      </c>
      <c r="W177" s="39">
        <v>3.9575383876032899</v>
      </c>
      <c r="X177" s="39">
        <v>3.2288927652704298</v>
      </c>
      <c r="Y177" s="39">
        <v>2.8897019120857901</v>
      </c>
      <c r="Z177" s="39">
        <v>1.5315466897850101</v>
      </c>
      <c r="AA177" s="39">
        <v>1.4298653499656699</v>
      </c>
      <c r="AB177" s="39">
        <v>1.36833830717265</v>
      </c>
      <c r="AC177" s="39">
        <v>1.3198979112823599</v>
      </c>
      <c r="AD177" s="39">
        <v>0.844116737499777</v>
      </c>
      <c r="AE177" s="39">
        <v>0.76300329710471904</v>
      </c>
      <c r="AF177" s="39">
        <v>0.44361078348716099</v>
      </c>
      <c r="AG177" s="39">
        <v>0.41364940790412702</v>
      </c>
      <c r="AH177" s="39">
        <v>0.32379970600931701</v>
      </c>
      <c r="AI177" s="39">
        <v>0.32462253070877201</v>
      </c>
      <c r="AJ177" s="39">
        <v>0.31208244140028901</v>
      </c>
      <c r="AK177" s="39">
        <v>0.326399434233347</v>
      </c>
      <c r="AL177" s="39">
        <v>9.6002999932010592E-3</v>
      </c>
      <c r="AM177" s="39">
        <v>7.9157023844502201E-3</v>
      </c>
      <c r="AN177" s="39">
        <v>6.3211912146366803E-3</v>
      </c>
      <c r="AO177" s="39">
        <v>4.4527289243723499E-3</v>
      </c>
      <c r="AP177" s="39">
        <v>3.6845970301600198E-3</v>
      </c>
      <c r="AQ177" s="39">
        <v>3.6031529448784599E-3</v>
      </c>
      <c r="AR177" s="39">
        <v>3.19757898341175E-3</v>
      </c>
    </row>
    <row r="178" spans="1:44" ht="14.65" customHeight="1">
      <c r="A178" s="12"/>
      <c r="B178" s="12"/>
      <c r="C178" s="8" t="s">
        <v>179</v>
      </c>
      <c r="D178" s="8"/>
      <c r="E178" s="34" t="s">
        <v>189</v>
      </c>
      <c r="F178" s="39">
        <v>3.07956615760911</v>
      </c>
      <c r="G178" s="39">
        <v>4.6058525577784302</v>
      </c>
      <c r="H178" s="39">
        <v>2.2636796786900302</v>
      </c>
      <c r="I178" s="39">
        <v>3.0181623461058898E-4</v>
      </c>
      <c r="J178" s="39">
        <v>1.50318282109887E-4</v>
      </c>
      <c r="K178" s="39">
        <v>7.9197171366730899E-5</v>
      </c>
      <c r="L178" s="39">
        <v>4.0196340691718902E-5</v>
      </c>
      <c r="M178" s="39">
        <v>2.8428798205544303E-4</v>
      </c>
      <c r="N178" s="39">
        <v>6.8135497095906997E-7</v>
      </c>
      <c r="O178" s="39">
        <v>1.7216918612536199E-5</v>
      </c>
      <c r="P178" s="39">
        <v>7.4624087693138499E-5</v>
      </c>
      <c r="Q178" s="39">
        <v>2.2537674107034E-4</v>
      </c>
      <c r="R178" s="39">
        <v>2.4656760637963802E-4</v>
      </c>
      <c r="S178" s="39">
        <v>1.4027971774467499E-4</v>
      </c>
      <c r="T178" s="39">
        <v>2.7590947996900001E-9</v>
      </c>
      <c r="U178" s="39">
        <v>4.8932146697372403E-6</v>
      </c>
      <c r="V178" s="39">
        <v>2.29315056614183E-4</v>
      </c>
      <c r="W178" s="39">
        <v>9.1014947111151394E-5</v>
      </c>
      <c r="X178" s="39">
        <v>4.0428244854408497E-5</v>
      </c>
      <c r="Y178" s="39">
        <v>1.7434407410650701E-4</v>
      </c>
      <c r="Z178" s="39">
        <v>8.0846488099988695E-5</v>
      </c>
      <c r="AA178" s="39">
        <v>1.4114732808489299E-4</v>
      </c>
      <c r="AB178" s="39">
        <v>3.2914271053681999E-5</v>
      </c>
      <c r="AC178" s="39">
        <v>8.2629760994812194E-5</v>
      </c>
      <c r="AD178" s="39">
        <v>3.1744561446378399E-6</v>
      </c>
      <c r="AE178" s="39">
        <v>1.06855264427946E-4</v>
      </c>
      <c r="AF178" s="39">
        <v>4.7673920982909603E-6</v>
      </c>
      <c r="AG178" s="39">
        <v>8.5061401764813398E-5</v>
      </c>
      <c r="AH178" s="39">
        <v>9.8384353965082598E-5</v>
      </c>
      <c r="AI178" s="39">
        <v>5.1925941720752101E-5</v>
      </c>
      <c r="AJ178" s="39">
        <v>9.0869132765415198E-5</v>
      </c>
      <c r="AK178" s="39">
        <v>1.34866799943126E-5</v>
      </c>
      <c r="AL178" s="39">
        <v>5.89114690821957E-5</v>
      </c>
      <c r="AM178" s="39">
        <v>7.9536780054861998E-7</v>
      </c>
      <c r="AN178" s="39">
        <v>4.5519619850169702E-5</v>
      </c>
      <c r="AO178" s="39">
        <v>2.0165890737660999E-5</v>
      </c>
      <c r="AP178" s="39">
        <v>5.1184748897870302E-5</v>
      </c>
      <c r="AQ178" s="39">
        <v>8.2852800213089895E-5</v>
      </c>
      <c r="AR178" s="39">
        <v>8.3831200471051507E-5</v>
      </c>
    </row>
    <row r="179" spans="1:44" ht="14.65" customHeight="1">
      <c r="A179" s="12"/>
      <c r="B179" s="12"/>
      <c r="C179" s="8" t="s">
        <v>196</v>
      </c>
      <c r="D179" s="8"/>
      <c r="E179" s="34" t="s">
        <v>189</v>
      </c>
      <c r="F179" s="39">
        <v>0.25279143351325872</v>
      </c>
      <c r="G179" s="39">
        <v>0.22386417126421912</v>
      </c>
      <c r="H179" s="39">
        <v>0.21185738709051302</v>
      </c>
      <c r="I179" s="39">
        <v>5.1062936093952873E-3</v>
      </c>
      <c r="J179" s="39">
        <v>3.0767228885517249E-3</v>
      </c>
      <c r="K179" s="39">
        <v>1.2255403888112046E-3</v>
      </c>
      <c r="L179" s="39">
        <v>2.2291529929533995E-3</v>
      </c>
      <c r="M179" s="39">
        <v>1.4971295783667833E-3</v>
      </c>
      <c r="N179" s="39">
        <v>1.6597034560476001E-7</v>
      </c>
      <c r="O179" s="39">
        <v>7.0410318775056E-7</v>
      </c>
      <c r="P179" s="39">
        <v>3.1735308122444501E-6</v>
      </c>
      <c r="Q179" s="39">
        <v>6.6402924059066995E-5</v>
      </c>
      <c r="R179" s="39">
        <v>1.4807760271768843E-3</v>
      </c>
      <c r="S179" s="39">
        <v>2.2437429448674862E-5</v>
      </c>
      <c r="T179" s="39">
        <v>5.9107412435000001E-10</v>
      </c>
      <c r="U179" s="39">
        <v>6.1598724446813998E-7</v>
      </c>
      <c r="V179" s="39">
        <v>5.3264905921928697E-5</v>
      </c>
      <c r="W179" s="39">
        <v>3.0608433214545597E-6</v>
      </c>
      <c r="X179" s="39">
        <v>1.5903567852908299E-6</v>
      </c>
      <c r="Y179" s="39">
        <v>1.9428471324446341E-5</v>
      </c>
      <c r="Z179" s="39">
        <v>3.5908563737911303E-6</v>
      </c>
      <c r="AA179" s="39">
        <v>1.9931886788036492E-5</v>
      </c>
      <c r="AB179" s="39">
        <v>1.55812422303001E-6</v>
      </c>
      <c r="AC179" s="39">
        <v>5.2712432380718199E-6</v>
      </c>
      <c r="AD179" s="39">
        <v>5.7743805349175E-7</v>
      </c>
      <c r="AE179" s="39">
        <v>6.5044566449588396E-6</v>
      </c>
      <c r="AF179" s="39">
        <v>8.5385161233731998E-7</v>
      </c>
      <c r="AG179" s="39">
        <v>4.23788620753723E-6</v>
      </c>
      <c r="AH179" s="39">
        <v>6.0264774582070597E-6</v>
      </c>
      <c r="AI179" s="39">
        <v>2.5128501870491901E-6</v>
      </c>
      <c r="AJ179" s="39">
        <v>5.9991144367690103E-6</v>
      </c>
      <c r="AK179" s="39">
        <v>1.4063636252477199E-6</v>
      </c>
      <c r="AL179" s="39">
        <v>2.9055757758402801E-6</v>
      </c>
      <c r="AM179" s="39">
        <v>2.6145758029696999E-7</v>
      </c>
      <c r="AN179" s="39">
        <v>2.4949759477706801E-6</v>
      </c>
      <c r="AO179" s="39">
        <v>1.8654598699854699E-6</v>
      </c>
      <c r="AP179" s="39">
        <v>2.8415169176720301E-6</v>
      </c>
      <c r="AQ179" s="39">
        <v>6.1532902117589502E-6</v>
      </c>
      <c r="AR179" s="39">
        <v>5.9755269154980902E-6</v>
      </c>
    </row>
    <row r="180" spans="1:44" ht="14.65" customHeight="1">
      <c r="A180" s="12"/>
      <c r="B180" s="12"/>
      <c r="C180" s="8" t="s">
        <v>197</v>
      </c>
      <c r="D180" s="8"/>
      <c r="E180" s="34" t="s">
        <v>189</v>
      </c>
      <c r="F180" s="39">
        <v>3.3336094009022599</v>
      </c>
      <c r="G180" s="39">
        <v>3.3520373313723102</v>
      </c>
      <c r="H180" s="39">
        <v>3.3615173083866998</v>
      </c>
      <c r="I180" s="39">
        <v>3.4646041842186501</v>
      </c>
      <c r="J180" s="39">
        <v>3.4646041794847302</v>
      </c>
      <c r="K180" s="39">
        <v>3.4646041707228199</v>
      </c>
      <c r="L180" s="39">
        <v>3.47409624806135</v>
      </c>
      <c r="M180" s="39">
        <v>3.46460440028505</v>
      </c>
      <c r="N180" s="39">
        <v>3.4646041655085602</v>
      </c>
      <c r="O180" s="39">
        <v>3.46460415107259</v>
      </c>
      <c r="P180" s="39">
        <v>3.47409610177893</v>
      </c>
      <c r="Q180" s="39">
        <v>3.4646036144372898</v>
      </c>
      <c r="R180" s="39">
        <v>3.4646034406211101</v>
      </c>
      <c r="S180" s="39">
        <v>3.4646036655821</v>
      </c>
      <c r="T180" s="39">
        <v>3.4740962313097201</v>
      </c>
      <c r="U180" s="39">
        <v>3.4646040505453501</v>
      </c>
      <c r="V180" s="39">
        <v>3.4646029115299402</v>
      </c>
      <c r="W180" s="39">
        <v>3.46460368855884</v>
      </c>
      <c r="X180" s="39">
        <v>3.4740958879273598</v>
      </c>
      <c r="Y180" s="39">
        <v>3.2814686868107601</v>
      </c>
      <c r="Z180" s="39">
        <v>3.0983348352093598</v>
      </c>
      <c r="AA180" s="39">
        <v>2.91519991134698</v>
      </c>
      <c r="AB180" s="39">
        <v>2.7395514676229999</v>
      </c>
      <c r="AC180" s="39">
        <v>2.5489315158030101</v>
      </c>
      <c r="AD180" s="39">
        <v>2.2940390368391901</v>
      </c>
      <c r="AE180" s="39">
        <v>2.0391441851323</v>
      </c>
      <c r="AF180" s="39">
        <v>1.7891406898032001</v>
      </c>
      <c r="AG180" s="39">
        <v>1.5293577653011901</v>
      </c>
      <c r="AH180" s="39">
        <v>1.2744642834217199</v>
      </c>
      <c r="AI180" s="39">
        <v>1.04506102668832</v>
      </c>
      <c r="AJ180" s="39">
        <v>0.81789086756248297</v>
      </c>
      <c r="AK180" s="39">
        <v>0.58625365868446799</v>
      </c>
      <c r="AL180" s="39">
        <v>0.356848886303685</v>
      </c>
      <c r="AM180" s="39">
        <v>0.127446462764366</v>
      </c>
      <c r="AN180" s="39">
        <v>0</v>
      </c>
      <c r="AO180" s="39">
        <v>0</v>
      </c>
      <c r="AP180" s="39">
        <v>0</v>
      </c>
      <c r="AQ180" s="39">
        <v>0</v>
      </c>
      <c r="AR180" s="39">
        <v>0</v>
      </c>
    </row>
    <row r="181" spans="1:44" ht="14.65" customHeight="1">
      <c r="A181" s="12"/>
      <c r="B181" s="12"/>
      <c r="C181" s="8" t="s">
        <v>162</v>
      </c>
      <c r="D181" s="8"/>
      <c r="E181" s="34" t="s">
        <v>189</v>
      </c>
      <c r="F181" s="39">
        <v>8.0045913152753893E-3</v>
      </c>
      <c r="G181" s="39">
        <v>1.09797524258941E-2</v>
      </c>
      <c r="H181" s="39">
        <v>1.3230556352584801E-2</v>
      </c>
      <c r="I181" s="39">
        <v>1.7045499790223399E-2</v>
      </c>
      <c r="J181" s="39">
        <v>4.1735303969017E-2</v>
      </c>
      <c r="K181" s="39">
        <v>2.8908359818152599E-2</v>
      </c>
      <c r="L181" s="39">
        <v>3.3495047262693999E-2</v>
      </c>
      <c r="M181" s="39">
        <v>2.4493387793146599E-2</v>
      </c>
      <c r="N181" s="39">
        <v>1.2679667141276199E-2</v>
      </c>
      <c r="O181" s="39">
        <v>3.5229656757337198E-2</v>
      </c>
      <c r="P181" s="39">
        <v>3.1415099412131199E-2</v>
      </c>
      <c r="Q181" s="39">
        <v>4.8398031649243098E-2</v>
      </c>
      <c r="R181" s="39">
        <v>5.8179782316431401E-2</v>
      </c>
      <c r="S181" s="39">
        <v>5.5097789456781898E-2</v>
      </c>
      <c r="T181" s="39">
        <v>8.1387115628670598E-2</v>
      </c>
      <c r="U181" s="39">
        <v>9.1914223655916297E-2</v>
      </c>
      <c r="V181" s="39">
        <v>0.111172337476132</v>
      </c>
      <c r="W181" s="39">
        <v>0.16348364030076001</v>
      </c>
      <c r="X181" s="39">
        <v>0.23930423366988601</v>
      </c>
      <c r="Y181" s="39">
        <v>0.29056687742134002</v>
      </c>
      <c r="Z181" s="39">
        <v>0.422785470112641</v>
      </c>
      <c r="AA181" s="39">
        <v>0.36891618977810797</v>
      </c>
      <c r="AB181" s="39">
        <v>0.334466152524793</v>
      </c>
      <c r="AC181" s="39">
        <v>0.31393650856757399</v>
      </c>
      <c r="AD181" s="39">
        <v>0.258918443429762</v>
      </c>
      <c r="AE181" s="39">
        <v>0.15770017690288199</v>
      </c>
      <c r="AF181" s="39">
        <v>0.12068079885106101</v>
      </c>
      <c r="AG181" s="39">
        <v>7.5554176156715697E-2</v>
      </c>
      <c r="AH181" s="39">
        <v>8.53578181841156E-2</v>
      </c>
      <c r="AI181" s="39">
        <v>8.4749015973707598E-2</v>
      </c>
      <c r="AJ181" s="39">
        <v>6.5239913289037402E-2</v>
      </c>
      <c r="AK181" s="39">
        <v>6.3877504997645607E-2</v>
      </c>
      <c r="AL181" s="39">
        <v>6.06480521338029E-2</v>
      </c>
      <c r="AM181" s="39">
        <v>3.4543938912568503E-2</v>
      </c>
      <c r="AN181" s="39">
        <v>1.4348270388942199E-2</v>
      </c>
      <c r="AO181" s="39">
        <v>4.8296786476172302E-6</v>
      </c>
      <c r="AP181" s="39">
        <v>8.5870942827892794E-6</v>
      </c>
      <c r="AQ181" s="39">
        <v>2.4080201521200101E-5</v>
      </c>
      <c r="AR181" s="39">
        <v>2.5090626741448001E-5</v>
      </c>
    </row>
    <row r="182" spans="1:44" ht="14.65" customHeight="1">
      <c r="A182" s="12"/>
      <c r="B182" s="12"/>
      <c r="C182" s="8" t="s">
        <v>198</v>
      </c>
      <c r="D182" s="8"/>
      <c r="E182" s="34" t="s">
        <v>189</v>
      </c>
      <c r="F182" s="39">
        <v>7.8369556001834206E-2</v>
      </c>
      <c r="G182" s="39">
        <v>0.104395111241105</v>
      </c>
      <c r="H182" s="39">
        <v>0.216876123130543</v>
      </c>
      <c r="I182" s="39">
        <v>0.28595553329548701</v>
      </c>
      <c r="J182" s="39">
        <v>0.336368280782258</v>
      </c>
      <c r="K182" s="39">
        <v>0.215699198516215</v>
      </c>
      <c r="L182" s="39">
        <v>0.18325356365596299</v>
      </c>
      <c r="M182" s="39">
        <v>0.15861930702496199</v>
      </c>
      <c r="N182" s="39">
        <v>9.8508679989364495E-2</v>
      </c>
      <c r="O182" s="39">
        <v>0.155856579645587</v>
      </c>
      <c r="P182" s="39">
        <v>0.13654597041247599</v>
      </c>
      <c r="Q182" s="39">
        <v>0.14589807940035701</v>
      </c>
      <c r="R182" s="39">
        <v>0.15792549875209899</v>
      </c>
      <c r="S182" s="39">
        <v>0.11302804310759999</v>
      </c>
      <c r="T182" s="39">
        <v>0.14817720388578801</v>
      </c>
      <c r="U182" s="39">
        <v>0.15977905342027099</v>
      </c>
      <c r="V182" s="39">
        <v>0.22489850181358301</v>
      </c>
      <c r="W182" s="39">
        <v>0.36115216022391899</v>
      </c>
      <c r="X182" s="39">
        <v>0.44631388027808699</v>
      </c>
      <c r="Y182" s="39">
        <v>0.58933226329599897</v>
      </c>
      <c r="Z182" s="39">
        <v>0.93976976442370197</v>
      </c>
      <c r="AA182" s="39">
        <v>0.75468562946616402</v>
      </c>
      <c r="AB182" s="39">
        <v>0.57270587612957802</v>
      </c>
      <c r="AC182" s="39">
        <v>0.54060572705058496</v>
      </c>
      <c r="AD182" s="39">
        <v>0.45824492766312003</v>
      </c>
      <c r="AE182" s="39">
        <v>0.30654646832804899</v>
      </c>
      <c r="AF182" s="39">
        <v>0.192339630267164</v>
      </c>
      <c r="AG182" s="39">
        <v>0.122592833758218</v>
      </c>
      <c r="AH182" s="39">
        <v>0.113634002784058</v>
      </c>
      <c r="AI182" s="39">
        <v>0.10409768419582099</v>
      </c>
      <c r="AJ182" s="39">
        <v>4.65140334074663E-2</v>
      </c>
      <c r="AK182" s="39">
        <v>4.53884832982865E-2</v>
      </c>
      <c r="AL182" s="39">
        <v>4.4119101870286399E-2</v>
      </c>
      <c r="AM182" s="39">
        <v>4.1972679558676597E-2</v>
      </c>
      <c r="AN182" s="39">
        <v>2.52059120286077E-2</v>
      </c>
      <c r="AO182" s="39">
        <v>3.03987377219859E-3</v>
      </c>
      <c r="AP182" s="39">
        <v>2.0834262291239801E-5</v>
      </c>
      <c r="AQ182" s="39">
        <v>5.82356565430618E-5</v>
      </c>
      <c r="AR182" s="39">
        <v>5.8673520761795E-5</v>
      </c>
    </row>
    <row r="183" spans="1:44" ht="14.65" customHeight="1">
      <c r="A183" s="12"/>
      <c r="B183" s="12"/>
      <c r="C183" s="8" t="s">
        <v>199</v>
      </c>
      <c r="D183" s="8"/>
      <c r="E183" s="34" t="s">
        <v>189</v>
      </c>
      <c r="F183" s="39">
        <v>0</v>
      </c>
      <c r="G183" s="39">
        <v>0</v>
      </c>
      <c r="H183" s="39">
        <v>0</v>
      </c>
      <c r="I183" s="39">
        <v>7.5273291336871495E-2</v>
      </c>
      <c r="J183" s="39">
        <v>0.19958010331739101</v>
      </c>
      <c r="K183" s="39">
        <v>0.29563751718576697</v>
      </c>
      <c r="L183" s="39">
        <v>0.42776615939350199</v>
      </c>
      <c r="M183" s="39">
        <v>0.38123782040084497</v>
      </c>
      <c r="N183" s="39">
        <v>0.446192184060204</v>
      </c>
      <c r="O183" s="39">
        <v>0.48341325856454997</v>
      </c>
      <c r="P183" s="39">
        <v>0.48777965558803299</v>
      </c>
      <c r="Q183" s="39">
        <v>0.51172267923141801</v>
      </c>
      <c r="R183" s="39">
        <v>0.52054568561453496</v>
      </c>
      <c r="S183" s="39">
        <v>0.48497909999459499</v>
      </c>
      <c r="T183" s="39">
        <v>0.52627018871334397</v>
      </c>
      <c r="U183" s="39">
        <v>0.55904312106584397</v>
      </c>
      <c r="V183" s="39">
        <v>0.60977720059961105</v>
      </c>
      <c r="W183" s="39">
        <v>0.65670978770430499</v>
      </c>
      <c r="X183" s="39">
        <v>0.66197929488305896</v>
      </c>
      <c r="Y183" s="39">
        <v>0.68867226400649295</v>
      </c>
      <c r="Z183" s="39">
        <v>0.70480054971961403</v>
      </c>
      <c r="AA183" s="39">
        <v>0.709541999916521</v>
      </c>
      <c r="AB183" s="39">
        <v>0.71508495236775704</v>
      </c>
      <c r="AC183" s="39">
        <v>0.71536024456773395</v>
      </c>
      <c r="AD183" s="39">
        <v>0.72309063431592602</v>
      </c>
      <c r="AE183" s="39">
        <v>0.74791335800556002</v>
      </c>
      <c r="AF183" s="39">
        <v>0.73148342858255999</v>
      </c>
      <c r="AG183" s="39">
        <v>0.75475346540047095</v>
      </c>
      <c r="AH183" s="39">
        <v>0.80017536247771304</v>
      </c>
      <c r="AI183" s="51">
        <v>0.862799399582729</v>
      </c>
      <c r="AJ183" s="51">
        <v>0.88100198635843197</v>
      </c>
      <c r="AK183" s="51">
        <v>0.962387002469139</v>
      </c>
      <c r="AL183" s="51">
        <v>0.97648503041355394</v>
      </c>
      <c r="AM183" s="51">
        <v>0.96470917320591298</v>
      </c>
      <c r="AN183" s="51">
        <v>0.89263075219705201</v>
      </c>
      <c r="AO183" s="51">
        <v>0.84325126693388397</v>
      </c>
      <c r="AP183" s="51">
        <v>0.78507865904145002</v>
      </c>
      <c r="AQ183" s="51">
        <v>0.76606276215685198</v>
      </c>
      <c r="AR183" s="51">
        <v>0.73557840587786105</v>
      </c>
    </row>
    <row r="184" spans="1:44" ht="14.65" customHeight="1">
      <c r="A184" s="12"/>
      <c r="B184" s="12"/>
      <c r="C184" s="8"/>
      <c r="D184" s="8"/>
      <c r="E184" s="34"/>
      <c r="F184" s="39"/>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row>
    <row r="185" spans="1:44" ht="14.65" customHeight="1">
      <c r="C185" s="8" t="s">
        <v>200</v>
      </c>
      <c r="D185" s="8"/>
      <c r="E185" s="34" t="s">
        <v>189</v>
      </c>
      <c r="F185" s="39">
        <f>SUM(F175:F183)</f>
        <v>38.856610405908938</v>
      </c>
      <c r="G185" s="39">
        <f t="shared" ref="G185:AR185" si="24">SUM(G175:G183)</f>
        <v>42.024661497103153</v>
      </c>
      <c r="H185" s="39">
        <f t="shared" si="24"/>
        <v>37.537620870973065</v>
      </c>
      <c r="I185" s="39">
        <f t="shared" si="24"/>
        <v>28.327528146425333</v>
      </c>
      <c r="J185" s="39">
        <f t="shared" si="24"/>
        <v>21.674144184338054</v>
      </c>
      <c r="K185" s="39">
        <f t="shared" si="24"/>
        <v>17.947550335752332</v>
      </c>
      <c r="L185" s="39">
        <f t="shared" si="24"/>
        <v>13.110421138948464</v>
      </c>
      <c r="M185" s="39">
        <f t="shared" si="24"/>
        <v>10.918831102355025</v>
      </c>
      <c r="N185" s="39">
        <f t="shared" si="24"/>
        <v>8.3677277469229914</v>
      </c>
      <c r="O185" s="39">
        <f t="shared" si="24"/>
        <v>6.5074132035287446</v>
      </c>
      <c r="P185" s="39">
        <f t="shared" si="24"/>
        <v>4.0096776872236966</v>
      </c>
      <c r="Q185" s="39">
        <f t="shared" si="24"/>
        <v>4.3029366463177476</v>
      </c>
      <c r="R185" s="39">
        <f t="shared" si="24"/>
        <v>1.6810681980185918</v>
      </c>
      <c r="S185" s="39">
        <f t="shared" si="24"/>
        <v>-1.0418850383687599</v>
      </c>
      <c r="T185" s="39">
        <f t="shared" si="24"/>
        <v>-2.045605252528568</v>
      </c>
      <c r="U185" s="39">
        <f t="shared" si="24"/>
        <v>-2.1845460711951836</v>
      </c>
      <c r="V185" s="39">
        <f t="shared" si="24"/>
        <v>-1.9253083819672452</v>
      </c>
      <c r="W185" s="39">
        <f t="shared" si="24"/>
        <v>-1.7829482598184545</v>
      </c>
      <c r="X185" s="39">
        <f t="shared" si="24"/>
        <v>-3.6336919193695358</v>
      </c>
      <c r="Y185" s="39">
        <f t="shared" si="24"/>
        <v>-4.0963642238341844</v>
      </c>
      <c r="Z185" s="39">
        <f t="shared" si="24"/>
        <v>-5.2559082534051997</v>
      </c>
      <c r="AA185" s="39">
        <f t="shared" si="24"/>
        <v>-7.8250398403116836</v>
      </c>
      <c r="AB185" s="39">
        <f t="shared" si="24"/>
        <v>-8.2509987717869411</v>
      </c>
      <c r="AC185" s="39">
        <f t="shared" si="24"/>
        <v>-8.4594701917245043</v>
      </c>
      <c r="AD185" s="39">
        <f t="shared" si="24"/>
        <v>-11.437916468358026</v>
      </c>
      <c r="AE185" s="39">
        <f t="shared" si="24"/>
        <v>-11.823499154805418</v>
      </c>
      <c r="AF185" s="39">
        <f t="shared" si="24"/>
        <v>-14.179749047765139</v>
      </c>
      <c r="AG185" s="39">
        <f t="shared" si="24"/>
        <v>-14.626283052191301</v>
      </c>
      <c r="AH185" s="39">
        <f t="shared" si="24"/>
        <v>-15.113354416291655</v>
      </c>
      <c r="AI185" s="39">
        <f t="shared" si="24"/>
        <v>-16.010315904058739</v>
      </c>
      <c r="AJ185" s="39">
        <f t="shared" si="24"/>
        <v>-19.085453889735092</v>
      </c>
      <c r="AK185" s="39">
        <f t="shared" si="24"/>
        <v>-20.940459023273487</v>
      </c>
      <c r="AL185" s="39">
        <f t="shared" si="24"/>
        <v>-22.042436812240609</v>
      </c>
      <c r="AM185" s="39">
        <f t="shared" si="24"/>
        <v>-22.558680986348644</v>
      </c>
      <c r="AN185" s="39">
        <f t="shared" si="24"/>
        <v>-22.588495859574962</v>
      </c>
      <c r="AO185" s="39">
        <f t="shared" si="24"/>
        <v>-22.665449269340286</v>
      </c>
      <c r="AP185" s="39">
        <f t="shared" si="24"/>
        <v>-22.706943296306004</v>
      </c>
      <c r="AQ185" s="39">
        <f t="shared" si="24"/>
        <v>-23.25752276294978</v>
      </c>
      <c r="AR185" s="39">
        <f t="shared" si="24"/>
        <v>-23.517060444263841</v>
      </c>
    </row>
    <row r="186" spans="1:44">
      <c r="A186" s="12"/>
      <c r="B186" s="12"/>
      <c r="F186" s="50"/>
      <c r="G186" s="50"/>
      <c r="H186" s="50"/>
      <c r="I186" s="50"/>
      <c r="J186" s="50"/>
      <c r="K186" s="50"/>
      <c r="L186" s="50"/>
      <c r="M186" s="50"/>
      <c r="N186" s="50"/>
      <c r="O186" s="50"/>
      <c r="P186" s="50"/>
      <c r="Q186" s="50"/>
      <c r="R186" s="50"/>
      <c r="S186" s="50"/>
      <c r="T186" s="50"/>
      <c r="U186" s="50"/>
      <c r="V186" s="50"/>
      <c r="W186" s="50"/>
      <c r="X186" s="50"/>
      <c r="Y186" s="50"/>
      <c r="Z186" s="50"/>
      <c r="AA186" s="50"/>
      <c r="AB186" s="50"/>
      <c r="AC186" s="50"/>
      <c r="AD186" s="50"/>
      <c r="AE186" s="50"/>
      <c r="AF186" s="50"/>
      <c r="AG186" s="50"/>
      <c r="AH186" s="50"/>
      <c r="AI186" s="50"/>
      <c r="AJ186" s="50"/>
      <c r="AK186" s="50"/>
      <c r="AL186" s="50"/>
      <c r="AM186" s="50"/>
      <c r="AN186" s="50"/>
      <c r="AO186" s="50"/>
      <c r="AP186" s="50"/>
      <c r="AQ186" s="50"/>
      <c r="AR186" s="50"/>
    </row>
    <row r="187" spans="1:44">
      <c r="A187" s="30" t="s">
        <v>29</v>
      </c>
      <c r="B187" s="30"/>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31"/>
      <c r="AJ187" s="31"/>
      <c r="AK187" s="31"/>
      <c r="AL187" s="31"/>
      <c r="AM187" s="31"/>
      <c r="AN187" s="31"/>
      <c r="AO187" s="31"/>
      <c r="AP187" s="31"/>
      <c r="AQ187" s="31"/>
      <c r="AR187" s="31"/>
    </row>
    <row r="188" spans="1:44">
      <c r="A188" s="32"/>
      <c r="B188" s="32"/>
      <c r="C188" s="32" t="s">
        <v>50</v>
      </c>
      <c r="D188" s="32"/>
      <c r="E188" s="32" t="s">
        <v>51</v>
      </c>
      <c r="F188" s="33">
        <v>2022</v>
      </c>
      <c r="G188" s="33">
        <v>2023</v>
      </c>
      <c r="H188" s="33">
        <v>2024</v>
      </c>
      <c r="I188" s="33">
        <v>2025</v>
      </c>
      <c r="J188" s="33">
        <v>2026</v>
      </c>
      <c r="K188" s="33">
        <v>2027</v>
      </c>
      <c r="L188" s="33">
        <v>2028</v>
      </c>
      <c r="M188" s="33">
        <v>2029</v>
      </c>
      <c r="N188" s="33">
        <v>2030</v>
      </c>
      <c r="O188" s="33">
        <v>2031</v>
      </c>
      <c r="P188" s="33">
        <v>2032</v>
      </c>
      <c r="Q188" s="33">
        <v>2033</v>
      </c>
      <c r="R188" s="33">
        <v>2034</v>
      </c>
      <c r="S188" s="33">
        <v>2035</v>
      </c>
      <c r="T188" s="33">
        <v>2036</v>
      </c>
      <c r="U188" s="33">
        <v>2037</v>
      </c>
      <c r="V188" s="33">
        <v>2038</v>
      </c>
      <c r="W188" s="33">
        <v>2039</v>
      </c>
      <c r="X188" s="33">
        <v>2040</v>
      </c>
      <c r="Y188" s="33">
        <v>2041</v>
      </c>
      <c r="Z188" s="33">
        <v>2042</v>
      </c>
      <c r="AA188" s="33">
        <v>2043</v>
      </c>
      <c r="AB188" s="33">
        <v>2044</v>
      </c>
      <c r="AC188" s="33">
        <v>2045</v>
      </c>
      <c r="AD188" s="33">
        <v>2046</v>
      </c>
      <c r="AE188" s="33">
        <v>2047</v>
      </c>
      <c r="AF188" s="33">
        <v>2048</v>
      </c>
      <c r="AG188" s="33">
        <v>2049</v>
      </c>
      <c r="AH188" s="33">
        <v>2050</v>
      </c>
      <c r="AI188" s="33">
        <v>2051</v>
      </c>
      <c r="AJ188" s="33">
        <v>2052</v>
      </c>
      <c r="AK188" s="33">
        <v>2053</v>
      </c>
      <c r="AL188" s="33">
        <v>2054</v>
      </c>
      <c r="AM188" s="33">
        <v>2055</v>
      </c>
      <c r="AN188" s="33">
        <v>2056</v>
      </c>
      <c r="AO188" s="33">
        <v>2057</v>
      </c>
      <c r="AP188" s="33">
        <v>2058</v>
      </c>
      <c r="AQ188" s="33">
        <v>2059</v>
      </c>
      <c r="AR188" s="33">
        <v>2060</v>
      </c>
    </row>
    <row r="189" spans="1:44">
      <c r="A189" s="12"/>
      <c r="B189" s="12" t="s">
        <v>201</v>
      </c>
      <c r="C189" s="8" t="s">
        <v>170</v>
      </c>
      <c r="D189" s="8"/>
      <c r="E189" s="34" t="s">
        <v>117</v>
      </c>
      <c r="F189" s="39">
        <v>157.94</v>
      </c>
      <c r="G189" s="39">
        <v>129.30000000000001</v>
      </c>
      <c r="H189" s="39">
        <v>96.47</v>
      </c>
      <c r="I189" s="39">
        <v>67.63</v>
      </c>
      <c r="J189" s="39">
        <v>51.4</v>
      </c>
      <c r="K189" s="39">
        <v>42.52</v>
      </c>
      <c r="L189" s="39">
        <v>34.92</v>
      </c>
      <c r="M189" s="39">
        <v>28.94</v>
      </c>
      <c r="N189" s="39">
        <v>26.39</v>
      </c>
      <c r="O189" s="39">
        <v>27.17</v>
      </c>
      <c r="P189" s="39">
        <v>26.17</v>
      </c>
      <c r="Q189" s="39">
        <v>27</v>
      </c>
      <c r="R189" s="39">
        <v>26.85</v>
      </c>
      <c r="S189" s="39">
        <v>25.76</v>
      </c>
      <c r="T189" s="39">
        <v>26.64</v>
      </c>
      <c r="U189" s="39">
        <v>28.73</v>
      </c>
      <c r="V189" s="39">
        <v>30.88</v>
      </c>
      <c r="W189" s="39">
        <v>32.950000000000003</v>
      </c>
      <c r="X189" s="39">
        <v>33.729999999999997</v>
      </c>
      <c r="Y189" s="39">
        <v>35.08</v>
      </c>
      <c r="Z189" s="39">
        <v>36.56</v>
      </c>
      <c r="AA189" s="39">
        <v>36.96</v>
      </c>
      <c r="AB189" s="39">
        <v>37.14</v>
      </c>
      <c r="AC189" s="39">
        <v>37.39</v>
      </c>
      <c r="AD189" s="39">
        <v>36.32</v>
      </c>
      <c r="AE189" s="39">
        <v>34.82</v>
      </c>
      <c r="AF189" s="39">
        <v>32.270000000000003</v>
      </c>
      <c r="AG189" s="39">
        <v>31.59</v>
      </c>
      <c r="AH189" s="39">
        <v>31.69</v>
      </c>
      <c r="AI189" s="39">
        <v>33.19</v>
      </c>
      <c r="AJ189" s="39">
        <v>32.81</v>
      </c>
      <c r="AK189" s="39">
        <v>34.89</v>
      </c>
      <c r="AL189" s="39">
        <v>35.57</v>
      </c>
      <c r="AM189" s="39">
        <v>34.799999999999997</v>
      </c>
      <c r="AN189" s="39">
        <v>32.68</v>
      </c>
      <c r="AO189" s="39">
        <v>31.23</v>
      </c>
      <c r="AP189" s="39">
        <v>30.64</v>
      </c>
      <c r="AQ189" s="39">
        <v>30.13</v>
      </c>
      <c r="AR189" s="39">
        <v>28.54</v>
      </c>
    </row>
    <row r="190" spans="1:44">
      <c r="A190" s="40"/>
      <c r="B190" s="12"/>
      <c r="C190" s="8" t="s">
        <v>171</v>
      </c>
      <c r="D190" s="8"/>
      <c r="E190" s="34" t="s">
        <v>117</v>
      </c>
      <c r="F190" s="39">
        <v>161.9</v>
      </c>
      <c r="G190" s="39">
        <v>133.97999999999999</v>
      </c>
      <c r="H190" s="39">
        <v>100.97</v>
      </c>
      <c r="I190" s="39">
        <v>72.83</v>
      </c>
      <c r="J190" s="39">
        <v>56.85</v>
      </c>
      <c r="K190" s="39">
        <v>48.48</v>
      </c>
      <c r="L190" s="39">
        <v>40.82</v>
      </c>
      <c r="M190" s="39">
        <v>35.06</v>
      </c>
      <c r="N190" s="39">
        <v>32.28</v>
      </c>
      <c r="O190" s="39">
        <v>33.33</v>
      </c>
      <c r="P190" s="39">
        <v>32.19</v>
      </c>
      <c r="Q190" s="39">
        <v>33.17</v>
      </c>
      <c r="R190" s="39">
        <v>33.07</v>
      </c>
      <c r="S190" s="39">
        <v>31.66</v>
      </c>
      <c r="T190" s="39">
        <v>32.53</v>
      </c>
      <c r="U190" s="39">
        <v>34.619999999999997</v>
      </c>
      <c r="V190" s="39">
        <v>36.78</v>
      </c>
      <c r="W190" s="39">
        <v>38.979999999999997</v>
      </c>
      <c r="X190" s="39">
        <v>39.659999999999997</v>
      </c>
      <c r="Y190" s="39">
        <v>40.880000000000003</v>
      </c>
      <c r="Z190" s="39">
        <v>42.01</v>
      </c>
      <c r="AA190" s="39">
        <v>41.89</v>
      </c>
      <c r="AB190" s="39">
        <v>41.69</v>
      </c>
      <c r="AC190" s="39">
        <v>41.7</v>
      </c>
      <c r="AD190" s="39">
        <v>40.450000000000003</v>
      </c>
      <c r="AE190" s="39">
        <v>38.54</v>
      </c>
      <c r="AF190" s="39">
        <v>35.89</v>
      </c>
      <c r="AG190" s="39">
        <v>35.14</v>
      </c>
      <c r="AH190" s="39">
        <v>35.299999999999997</v>
      </c>
      <c r="AI190" s="39">
        <v>36.71</v>
      </c>
      <c r="AJ190" s="39">
        <v>36.22</v>
      </c>
      <c r="AK190" s="39">
        <v>38.29</v>
      </c>
      <c r="AL190" s="39">
        <v>38.79</v>
      </c>
      <c r="AM190" s="39">
        <v>38.119999999999997</v>
      </c>
      <c r="AN190" s="39">
        <v>36.01</v>
      </c>
      <c r="AO190" s="39">
        <v>34.9</v>
      </c>
      <c r="AP190" s="39">
        <v>34.44</v>
      </c>
      <c r="AQ190" s="39">
        <v>34.270000000000003</v>
      </c>
      <c r="AR190" s="39">
        <v>32.56</v>
      </c>
    </row>
    <row r="191" spans="1:44">
      <c r="A191" s="12"/>
      <c r="B191" s="12"/>
      <c r="C191" s="8" t="s">
        <v>202</v>
      </c>
      <c r="D191" s="8"/>
      <c r="E191" s="34" t="s">
        <v>117</v>
      </c>
      <c r="F191" s="39">
        <v>151.75</v>
      </c>
      <c r="G191" s="39">
        <v>130.19</v>
      </c>
      <c r="H191" s="39">
        <v>96.86</v>
      </c>
      <c r="I191" s="39">
        <v>68.92</v>
      </c>
      <c r="J191" s="39">
        <v>53.68</v>
      </c>
      <c r="K191" s="39">
        <v>46.22</v>
      </c>
      <c r="L191" s="39">
        <v>38.950000000000003</v>
      </c>
      <c r="M191" s="39">
        <v>33.409999999999997</v>
      </c>
      <c r="N191" s="39">
        <v>30.01</v>
      </c>
      <c r="O191" s="39">
        <v>30.5</v>
      </c>
      <c r="P191" s="39">
        <v>27.71</v>
      </c>
      <c r="Q191" s="39">
        <v>28.17</v>
      </c>
      <c r="R191" s="39">
        <v>27.42</v>
      </c>
      <c r="S191" s="39">
        <v>25.63</v>
      </c>
      <c r="T191" s="39">
        <v>27.15</v>
      </c>
      <c r="U191" s="39">
        <v>29.39</v>
      </c>
      <c r="V191" s="39">
        <v>32.22</v>
      </c>
      <c r="W191" s="39">
        <v>35.1</v>
      </c>
      <c r="X191" s="39">
        <v>36.6</v>
      </c>
      <c r="Y191" s="39">
        <v>37.979999999999997</v>
      </c>
      <c r="Z191" s="39">
        <v>39.33</v>
      </c>
      <c r="AA191" s="39">
        <v>39.869999999999997</v>
      </c>
      <c r="AB191" s="39">
        <v>41.21</v>
      </c>
      <c r="AC191" s="39">
        <v>42.6</v>
      </c>
      <c r="AD191" s="39">
        <v>42.17</v>
      </c>
      <c r="AE191" s="39">
        <v>41.12</v>
      </c>
      <c r="AF191" s="39">
        <v>38.76</v>
      </c>
      <c r="AG191" s="39">
        <v>38</v>
      </c>
      <c r="AH191" s="39">
        <v>38.299999999999997</v>
      </c>
      <c r="AI191" s="39">
        <v>40.520000000000003</v>
      </c>
      <c r="AJ191" s="39">
        <v>40.82</v>
      </c>
      <c r="AK191" s="39">
        <v>43.65</v>
      </c>
      <c r="AL191" s="39">
        <v>44.23</v>
      </c>
      <c r="AM191" s="39">
        <v>43.25</v>
      </c>
      <c r="AN191" s="39">
        <v>40.39</v>
      </c>
      <c r="AO191" s="39">
        <v>39.200000000000003</v>
      </c>
      <c r="AP191" s="39">
        <v>38.78</v>
      </c>
      <c r="AQ191" s="39">
        <v>38.68</v>
      </c>
      <c r="AR191" s="39">
        <v>36.28</v>
      </c>
    </row>
    <row r="192" spans="1:44">
      <c r="A192" s="12"/>
      <c r="B192" s="37" t="s">
        <v>203</v>
      </c>
      <c r="C192" s="8"/>
      <c r="D192" s="8"/>
      <c r="E192" s="8"/>
      <c r="F192" s="39"/>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c r="AE192" s="39"/>
      <c r="AF192" s="39"/>
      <c r="AG192" s="39"/>
      <c r="AH192" s="39"/>
      <c r="AI192" s="39"/>
      <c r="AJ192" s="39"/>
      <c r="AK192" s="39"/>
      <c r="AL192" s="39"/>
      <c r="AM192" s="39"/>
      <c r="AN192" s="39"/>
      <c r="AO192" s="39"/>
      <c r="AP192" s="39"/>
      <c r="AQ192" s="39"/>
      <c r="AR192" s="39"/>
    </row>
    <row r="193" spans="1:44">
      <c r="A193" s="12"/>
      <c r="B193" s="12"/>
      <c r="C193" s="8"/>
      <c r="D193" s="8"/>
      <c r="E193" s="8"/>
      <c r="F193" s="43"/>
      <c r="G193" s="43"/>
      <c r="H193" s="43"/>
      <c r="I193" s="43"/>
      <c r="J193" s="43"/>
      <c r="K193" s="43"/>
      <c r="L193" s="43"/>
      <c r="M193" s="43"/>
      <c r="N193" s="43"/>
      <c r="O193" s="43"/>
      <c r="P193" s="43"/>
      <c r="Q193" s="43"/>
      <c r="R193" s="43"/>
      <c r="S193" s="43"/>
      <c r="T193" s="43"/>
      <c r="U193" s="43"/>
      <c r="V193" s="43"/>
      <c r="W193" s="43"/>
      <c r="X193" s="43"/>
      <c r="Y193" s="43"/>
      <c r="Z193" s="43"/>
      <c r="AA193" s="43"/>
      <c r="AB193" s="43"/>
      <c r="AC193" s="43"/>
      <c r="AD193" s="43"/>
      <c r="AE193" s="43"/>
      <c r="AF193" s="43"/>
      <c r="AG193" s="43"/>
      <c r="AH193" s="43"/>
      <c r="AI193" s="43"/>
      <c r="AJ193" s="43"/>
      <c r="AK193" s="43"/>
      <c r="AL193" s="43"/>
      <c r="AM193" s="43"/>
      <c r="AN193" s="43"/>
      <c r="AO193" s="43"/>
      <c r="AP193" s="43"/>
      <c r="AQ193" s="43"/>
      <c r="AR193" s="43"/>
    </row>
    <row r="194" spans="1:44">
      <c r="A194" s="32"/>
      <c r="B194" s="32"/>
      <c r="C194" s="32" t="s">
        <v>50</v>
      </c>
      <c r="D194" s="32"/>
      <c r="E194" s="32" t="s">
        <v>51</v>
      </c>
      <c r="F194" s="33">
        <v>2022</v>
      </c>
      <c r="G194" s="33">
        <v>2023</v>
      </c>
      <c r="H194" s="33">
        <v>2024</v>
      </c>
      <c r="I194" s="33">
        <v>2025</v>
      </c>
      <c r="J194" s="33">
        <v>2026</v>
      </c>
      <c r="K194" s="33">
        <v>2027</v>
      </c>
      <c r="L194" s="33">
        <v>2028</v>
      </c>
      <c r="M194" s="33">
        <v>2029</v>
      </c>
      <c r="N194" s="33">
        <v>2030</v>
      </c>
      <c r="O194" s="33">
        <v>2031</v>
      </c>
      <c r="P194" s="33">
        <v>2032</v>
      </c>
      <c r="Q194" s="33">
        <v>2033</v>
      </c>
      <c r="R194" s="33">
        <v>2034</v>
      </c>
      <c r="S194" s="33">
        <v>2035</v>
      </c>
      <c r="T194" s="33">
        <v>2036</v>
      </c>
      <c r="U194" s="33">
        <v>2037</v>
      </c>
      <c r="V194" s="33">
        <v>2038</v>
      </c>
      <c r="W194" s="33">
        <v>2039</v>
      </c>
      <c r="X194" s="33">
        <v>2040</v>
      </c>
      <c r="Y194" s="33">
        <v>2041</v>
      </c>
      <c r="Z194" s="33">
        <v>2042</v>
      </c>
      <c r="AA194" s="33">
        <v>2043</v>
      </c>
      <c r="AB194" s="33">
        <v>2044</v>
      </c>
      <c r="AC194" s="33">
        <v>2045</v>
      </c>
      <c r="AD194" s="33">
        <v>2046</v>
      </c>
      <c r="AE194" s="33">
        <v>2047</v>
      </c>
      <c r="AF194" s="33">
        <v>2048</v>
      </c>
      <c r="AG194" s="33">
        <v>2049</v>
      </c>
      <c r="AH194" s="33">
        <v>2050</v>
      </c>
      <c r="AI194" s="33">
        <v>2051</v>
      </c>
      <c r="AJ194" s="33">
        <v>2052</v>
      </c>
      <c r="AK194" s="33">
        <v>2053</v>
      </c>
      <c r="AL194" s="33">
        <v>2054</v>
      </c>
      <c r="AM194" s="33">
        <v>2055</v>
      </c>
      <c r="AN194" s="33">
        <v>2056</v>
      </c>
      <c r="AO194" s="33">
        <v>2057</v>
      </c>
      <c r="AP194" s="33">
        <v>2058</v>
      </c>
      <c r="AQ194" s="33">
        <v>2059</v>
      </c>
      <c r="AR194" s="33">
        <v>2060</v>
      </c>
    </row>
    <row r="195" spans="1:44">
      <c r="A195" s="12"/>
      <c r="B195" s="12" t="s">
        <v>201</v>
      </c>
      <c r="C195" s="8" t="s">
        <v>170</v>
      </c>
      <c r="D195" s="8"/>
      <c r="E195" s="34" t="s">
        <v>117</v>
      </c>
      <c r="F195" s="39">
        <v>157.96</v>
      </c>
      <c r="G195" s="39">
        <v>129.30000000000001</v>
      </c>
      <c r="H195" s="39">
        <v>96.47</v>
      </c>
      <c r="I195" s="39">
        <v>67.67</v>
      </c>
      <c r="J195" s="39">
        <v>51.52</v>
      </c>
      <c r="K195" s="39">
        <v>42.92</v>
      </c>
      <c r="L195" s="39">
        <v>36.08</v>
      </c>
      <c r="M195" s="39">
        <v>30.86</v>
      </c>
      <c r="N195" s="39">
        <v>28.26</v>
      </c>
      <c r="O195" s="39">
        <v>29.12</v>
      </c>
      <c r="P195" s="39">
        <v>28.21</v>
      </c>
      <c r="Q195" s="39">
        <v>29.09</v>
      </c>
      <c r="R195" s="39">
        <v>28.86</v>
      </c>
      <c r="S195" s="39">
        <v>27.78</v>
      </c>
      <c r="T195" s="39">
        <v>28.51</v>
      </c>
      <c r="U195" s="39">
        <v>30.35</v>
      </c>
      <c r="V195" s="39">
        <v>32.15</v>
      </c>
      <c r="W195" s="39">
        <v>34.049999999999997</v>
      </c>
      <c r="X195" s="39">
        <v>34.64</v>
      </c>
      <c r="Y195" s="39">
        <v>35.869999999999997</v>
      </c>
      <c r="Z195" s="39">
        <v>37.18</v>
      </c>
      <c r="AA195" s="39">
        <v>37.450000000000003</v>
      </c>
      <c r="AB195" s="39">
        <v>37.56</v>
      </c>
      <c r="AC195" s="39">
        <v>37.799999999999997</v>
      </c>
      <c r="AD195" s="39">
        <v>36.72</v>
      </c>
      <c r="AE195" s="39">
        <v>35.21</v>
      </c>
      <c r="AF195" s="39">
        <v>32.659999999999997</v>
      </c>
      <c r="AG195" s="39">
        <v>31.96</v>
      </c>
      <c r="AH195" s="39">
        <v>32.08</v>
      </c>
      <c r="AI195" s="39">
        <v>33.520000000000003</v>
      </c>
      <c r="AJ195" s="39">
        <v>33.1</v>
      </c>
      <c r="AK195" s="39">
        <v>35.15</v>
      </c>
      <c r="AL195" s="39">
        <v>35.83</v>
      </c>
      <c r="AM195" s="39">
        <v>35.04</v>
      </c>
      <c r="AN195" s="39">
        <v>32.89</v>
      </c>
      <c r="AO195" s="39">
        <v>31.45</v>
      </c>
      <c r="AP195" s="39">
        <v>30.87</v>
      </c>
      <c r="AQ195" s="39">
        <v>30.36</v>
      </c>
      <c r="AR195" s="39">
        <v>28.76</v>
      </c>
    </row>
    <row r="196" spans="1:44">
      <c r="A196" s="40"/>
      <c r="B196" s="12"/>
      <c r="C196" s="8" t="s">
        <v>171</v>
      </c>
      <c r="D196" s="8"/>
      <c r="E196" s="34" t="s">
        <v>117</v>
      </c>
      <c r="F196" s="39">
        <v>161.9</v>
      </c>
      <c r="G196" s="39">
        <v>133.97999999999999</v>
      </c>
      <c r="H196" s="39">
        <v>100.97</v>
      </c>
      <c r="I196" s="39">
        <v>72.83</v>
      </c>
      <c r="J196" s="39">
        <v>56.87</v>
      </c>
      <c r="K196" s="39">
        <v>48.57</v>
      </c>
      <c r="L196" s="39">
        <v>41.13</v>
      </c>
      <c r="M196" s="39">
        <v>35.75</v>
      </c>
      <c r="N196" s="39">
        <v>32.89</v>
      </c>
      <c r="O196" s="39">
        <v>33.880000000000003</v>
      </c>
      <c r="P196" s="39">
        <v>32.86</v>
      </c>
      <c r="Q196" s="39">
        <v>33.85</v>
      </c>
      <c r="R196" s="39">
        <v>33.75</v>
      </c>
      <c r="S196" s="39">
        <v>32.39</v>
      </c>
      <c r="T196" s="39">
        <v>33.18</v>
      </c>
      <c r="U196" s="39">
        <v>35.11</v>
      </c>
      <c r="V196" s="39">
        <v>37.17</v>
      </c>
      <c r="W196" s="39">
        <v>39.31</v>
      </c>
      <c r="X196" s="39">
        <v>39.92</v>
      </c>
      <c r="Y196" s="39">
        <v>41.11</v>
      </c>
      <c r="Z196" s="39">
        <v>42.24</v>
      </c>
      <c r="AA196" s="39">
        <v>42.07</v>
      </c>
      <c r="AB196" s="39">
        <v>41.85</v>
      </c>
      <c r="AC196" s="39">
        <v>41.87</v>
      </c>
      <c r="AD196" s="39">
        <v>40.630000000000003</v>
      </c>
      <c r="AE196" s="39">
        <v>38.75</v>
      </c>
      <c r="AF196" s="39">
        <v>36.11</v>
      </c>
      <c r="AG196" s="39">
        <v>35.380000000000003</v>
      </c>
      <c r="AH196" s="39">
        <v>35.54</v>
      </c>
      <c r="AI196" s="39">
        <v>36.909999999999997</v>
      </c>
      <c r="AJ196" s="39">
        <v>36.39</v>
      </c>
      <c r="AK196" s="39">
        <v>38.44</v>
      </c>
      <c r="AL196" s="39">
        <v>38.950000000000003</v>
      </c>
      <c r="AM196" s="39">
        <v>38.26</v>
      </c>
      <c r="AN196" s="39">
        <v>36.130000000000003</v>
      </c>
      <c r="AO196" s="39">
        <v>35.01</v>
      </c>
      <c r="AP196" s="39">
        <v>34.53</v>
      </c>
      <c r="AQ196" s="39">
        <v>34.35</v>
      </c>
      <c r="AR196" s="39">
        <v>32.630000000000003</v>
      </c>
    </row>
    <row r="197" spans="1:44">
      <c r="A197" s="12"/>
      <c r="B197" s="12"/>
      <c r="C197" s="8" t="s">
        <v>202</v>
      </c>
      <c r="D197" s="8"/>
      <c r="E197" s="34" t="s">
        <v>117</v>
      </c>
      <c r="F197" s="39">
        <v>151.75</v>
      </c>
      <c r="G197" s="39">
        <v>130.19</v>
      </c>
      <c r="H197" s="39">
        <v>96.86</v>
      </c>
      <c r="I197" s="39">
        <v>68.92</v>
      </c>
      <c r="J197" s="39">
        <v>53.7</v>
      </c>
      <c r="K197" s="39">
        <v>46.38</v>
      </c>
      <c r="L197" s="39">
        <v>39.520000000000003</v>
      </c>
      <c r="M197" s="39">
        <v>34.380000000000003</v>
      </c>
      <c r="N197" s="39">
        <v>30.88</v>
      </c>
      <c r="O197" s="39">
        <v>31.36</v>
      </c>
      <c r="P197" s="39">
        <v>28.55</v>
      </c>
      <c r="Q197" s="39">
        <v>28.86</v>
      </c>
      <c r="R197" s="39">
        <v>28.03</v>
      </c>
      <c r="S197" s="39">
        <v>26.27</v>
      </c>
      <c r="T197" s="39">
        <v>27.64</v>
      </c>
      <c r="U197" s="39">
        <v>29.51</v>
      </c>
      <c r="V197" s="39">
        <v>32.29</v>
      </c>
      <c r="W197" s="39">
        <v>35.130000000000003</v>
      </c>
      <c r="X197" s="39">
        <v>36.61</v>
      </c>
      <c r="Y197" s="39">
        <v>37.979999999999997</v>
      </c>
      <c r="Z197" s="39">
        <v>39.33</v>
      </c>
      <c r="AA197" s="39">
        <v>39.869999999999997</v>
      </c>
      <c r="AB197" s="39">
        <v>41.21</v>
      </c>
      <c r="AC197" s="39">
        <v>42.6</v>
      </c>
      <c r="AD197" s="39">
        <v>42.17</v>
      </c>
      <c r="AE197" s="39">
        <v>41.12</v>
      </c>
      <c r="AF197" s="39">
        <v>38.76</v>
      </c>
      <c r="AG197" s="39">
        <v>38</v>
      </c>
      <c r="AH197" s="39">
        <v>38.299999999999997</v>
      </c>
      <c r="AI197" s="39">
        <v>40.520000000000003</v>
      </c>
      <c r="AJ197" s="39">
        <v>40.82</v>
      </c>
      <c r="AK197" s="39">
        <v>43.65</v>
      </c>
      <c r="AL197" s="39">
        <v>44.23</v>
      </c>
      <c r="AM197" s="39">
        <v>43.25</v>
      </c>
      <c r="AN197" s="39">
        <v>40.39</v>
      </c>
      <c r="AO197" s="39">
        <v>39.200000000000003</v>
      </c>
      <c r="AP197" s="39">
        <v>38.78</v>
      </c>
      <c r="AQ197" s="39">
        <v>38.68</v>
      </c>
      <c r="AR197" s="39">
        <v>36.28</v>
      </c>
    </row>
    <row r="198" spans="1:44">
      <c r="A198" s="12"/>
      <c r="B198" s="37" t="s">
        <v>204</v>
      </c>
      <c r="C198" s="8"/>
      <c r="D198" s="8"/>
      <c r="E198" s="8"/>
      <c r="F198" s="39"/>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c r="AE198" s="39"/>
      <c r="AF198" s="39"/>
      <c r="AG198" s="39"/>
      <c r="AH198" s="39"/>
      <c r="AI198" s="39"/>
      <c r="AJ198" s="39"/>
      <c r="AK198" s="39"/>
      <c r="AL198" s="39"/>
      <c r="AM198" s="39"/>
      <c r="AN198" s="39"/>
      <c r="AO198" s="39"/>
      <c r="AP198" s="39"/>
      <c r="AQ198" s="39"/>
      <c r="AR198" s="39"/>
    </row>
    <row r="199" spans="1:44">
      <c r="A199" s="12"/>
      <c r="B199" s="12"/>
      <c r="C199" s="8"/>
      <c r="D199" s="8"/>
      <c r="E199" s="8"/>
      <c r="F199" s="43"/>
      <c r="G199" s="43"/>
      <c r="H199" s="43"/>
      <c r="I199" s="43"/>
      <c r="J199" s="43"/>
      <c r="K199" s="43"/>
      <c r="L199" s="43"/>
      <c r="M199" s="43"/>
      <c r="N199" s="43"/>
      <c r="O199" s="43"/>
      <c r="P199" s="43"/>
      <c r="Q199" s="43"/>
      <c r="R199" s="43"/>
      <c r="S199" s="43"/>
      <c r="T199" s="43"/>
      <c r="U199" s="43"/>
      <c r="V199" s="43"/>
      <c r="W199" s="43"/>
      <c r="X199" s="43"/>
      <c r="Y199" s="43"/>
      <c r="Z199" s="43"/>
      <c r="AA199" s="43"/>
      <c r="AB199" s="43"/>
      <c r="AC199" s="43"/>
      <c r="AD199" s="43"/>
      <c r="AE199" s="43"/>
      <c r="AF199" s="43"/>
      <c r="AG199" s="43"/>
      <c r="AH199" s="43"/>
      <c r="AI199" s="43"/>
      <c r="AJ199" s="43"/>
      <c r="AK199" s="43"/>
      <c r="AL199" s="43"/>
      <c r="AM199" s="43"/>
      <c r="AN199" s="43"/>
      <c r="AO199" s="43"/>
      <c r="AP199" s="43"/>
      <c r="AQ199" s="43"/>
      <c r="AR199" s="43"/>
    </row>
    <row r="200" spans="1:44">
      <c r="A200" s="32"/>
      <c r="B200" s="32"/>
      <c r="C200" s="32" t="s">
        <v>50</v>
      </c>
      <c r="D200" s="32"/>
      <c r="E200" s="32" t="s">
        <v>51</v>
      </c>
      <c r="F200" s="33">
        <v>2022</v>
      </c>
      <c r="G200" s="33">
        <v>2023</v>
      </c>
      <c r="H200" s="33">
        <v>2024</v>
      </c>
      <c r="I200" s="33">
        <v>2025</v>
      </c>
      <c r="J200" s="33">
        <v>2026</v>
      </c>
      <c r="K200" s="33">
        <v>2027</v>
      </c>
      <c r="L200" s="33">
        <v>2028</v>
      </c>
      <c r="M200" s="33">
        <v>2029</v>
      </c>
      <c r="N200" s="33">
        <v>2030</v>
      </c>
      <c r="O200" s="33">
        <v>2031</v>
      </c>
      <c r="P200" s="33">
        <v>2032</v>
      </c>
      <c r="Q200" s="33">
        <v>2033</v>
      </c>
      <c r="R200" s="33">
        <v>2034</v>
      </c>
      <c r="S200" s="33">
        <v>2035</v>
      </c>
      <c r="T200" s="33">
        <v>2036</v>
      </c>
      <c r="U200" s="33">
        <v>2037</v>
      </c>
      <c r="V200" s="33">
        <v>2038</v>
      </c>
      <c r="W200" s="33">
        <v>2039</v>
      </c>
      <c r="X200" s="33">
        <v>2040</v>
      </c>
      <c r="Y200" s="33">
        <v>2041</v>
      </c>
      <c r="Z200" s="33">
        <v>2042</v>
      </c>
      <c r="AA200" s="33">
        <v>2043</v>
      </c>
      <c r="AB200" s="33">
        <v>2044</v>
      </c>
      <c r="AC200" s="33">
        <v>2045</v>
      </c>
      <c r="AD200" s="33">
        <v>2046</v>
      </c>
      <c r="AE200" s="33">
        <v>2047</v>
      </c>
      <c r="AF200" s="33">
        <v>2048</v>
      </c>
      <c r="AG200" s="33">
        <v>2049</v>
      </c>
      <c r="AH200" s="33">
        <v>2050</v>
      </c>
      <c r="AI200" s="33">
        <v>2051</v>
      </c>
      <c r="AJ200" s="33">
        <v>2052</v>
      </c>
      <c r="AK200" s="33">
        <v>2053</v>
      </c>
      <c r="AL200" s="33">
        <v>2054</v>
      </c>
      <c r="AM200" s="33">
        <v>2055</v>
      </c>
      <c r="AN200" s="33">
        <v>2056</v>
      </c>
      <c r="AO200" s="33">
        <v>2057</v>
      </c>
      <c r="AP200" s="33">
        <v>2058</v>
      </c>
      <c r="AQ200" s="33">
        <v>2059</v>
      </c>
      <c r="AR200" s="33">
        <v>2060</v>
      </c>
    </row>
    <row r="201" spans="1:44">
      <c r="A201" s="12"/>
      <c r="B201" s="12" t="s">
        <v>205</v>
      </c>
      <c r="C201" s="8" t="s">
        <v>170</v>
      </c>
      <c r="D201" s="8"/>
      <c r="E201" s="34" t="s">
        <v>67</v>
      </c>
      <c r="F201" s="39">
        <v>0.01</v>
      </c>
      <c r="G201" s="39">
        <v>0</v>
      </c>
      <c r="H201" s="39">
        <v>0</v>
      </c>
      <c r="I201" s="39">
        <v>0.06</v>
      </c>
      <c r="J201" s="39">
        <v>0.23</v>
      </c>
      <c r="K201" s="39">
        <v>0.95</v>
      </c>
      <c r="L201" s="39">
        <v>3.24</v>
      </c>
      <c r="M201" s="39">
        <v>6.28</v>
      </c>
      <c r="N201" s="39">
        <v>6.7</v>
      </c>
      <c r="O201" s="39">
        <v>6.76</v>
      </c>
      <c r="P201" s="39">
        <v>7.33</v>
      </c>
      <c r="Q201" s="39">
        <v>7.37</v>
      </c>
      <c r="R201" s="39">
        <v>7.2</v>
      </c>
      <c r="S201" s="39">
        <v>7.63</v>
      </c>
      <c r="T201" s="39">
        <v>6.91</v>
      </c>
      <c r="U201" s="39">
        <v>5.68</v>
      </c>
      <c r="V201" s="39">
        <v>4.18</v>
      </c>
      <c r="W201" s="39">
        <v>3.42</v>
      </c>
      <c r="X201" s="39">
        <v>2.78</v>
      </c>
      <c r="Y201" s="39">
        <v>2.3199999999999998</v>
      </c>
      <c r="Z201" s="39">
        <v>1.77</v>
      </c>
      <c r="AA201" s="39">
        <v>1.38</v>
      </c>
      <c r="AB201" s="39">
        <v>1.21</v>
      </c>
      <c r="AC201" s="39">
        <v>1.1599999999999999</v>
      </c>
      <c r="AD201" s="39">
        <v>1.18</v>
      </c>
      <c r="AE201" s="39">
        <v>1.19</v>
      </c>
      <c r="AF201" s="39">
        <v>1.28</v>
      </c>
      <c r="AG201" s="39">
        <v>1.26</v>
      </c>
      <c r="AH201" s="39">
        <v>1.29</v>
      </c>
      <c r="AI201" s="39">
        <v>1.06</v>
      </c>
      <c r="AJ201" s="39">
        <v>0.92</v>
      </c>
      <c r="AK201" s="39">
        <v>0.8</v>
      </c>
      <c r="AL201" s="39">
        <v>0.76</v>
      </c>
      <c r="AM201" s="39">
        <v>0.71</v>
      </c>
      <c r="AN201" s="39">
        <v>0.7</v>
      </c>
      <c r="AO201" s="39">
        <v>0.74</v>
      </c>
      <c r="AP201" s="39">
        <v>0.78</v>
      </c>
      <c r="AQ201" s="39">
        <v>0.81</v>
      </c>
      <c r="AR201" s="39">
        <v>0.81</v>
      </c>
    </row>
    <row r="202" spans="1:44">
      <c r="A202" s="40"/>
      <c r="B202" s="12"/>
      <c r="C202" s="8" t="s">
        <v>171</v>
      </c>
      <c r="D202" s="8"/>
      <c r="E202" s="34" t="s">
        <v>67</v>
      </c>
      <c r="F202" s="39">
        <v>0</v>
      </c>
      <c r="G202" s="39">
        <v>0</v>
      </c>
      <c r="H202" s="39">
        <v>0</v>
      </c>
      <c r="I202" s="39">
        <v>0.01</v>
      </c>
      <c r="J202" s="39">
        <v>0.03</v>
      </c>
      <c r="K202" s="39">
        <v>0.18</v>
      </c>
      <c r="L202" s="39">
        <v>0.76</v>
      </c>
      <c r="M202" s="39">
        <v>1.94</v>
      </c>
      <c r="N202" s="39">
        <v>1.87</v>
      </c>
      <c r="O202" s="39">
        <v>1.63</v>
      </c>
      <c r="P202" s="39">
        <v>2.0299999999999998</v>
      </c>
      <c r="Q202" s="39">
        <v>2.0299999999999998</v>
      </c>
      <c r="R202" s="39">
        <v>2.09</v>
      </c>
      <c r="S202" s="39">
        <v>2.37</v>
      </c>
      <c r="T202" s="39">
        <v>2.0699999999999998</v>
      </c>
      <c r="U202" s="39">
        <v>1.46</v>
      </c>
      <c r="V202" s="39">
        <v>1.1200000000000001</v>
      </c>
      <c r="W202" s="39">
        <v>0.88</v>
      </c>
      <c r="X202" s="39">
        <v>0.7</v>
      </c>
      <c r="Y202" s="39">
        <v>0.59</v>
      </c>
      <c r="Z202" s="39">
        <v>0.56000000000000005</v>
      </c>
      <c r="AA202" s="39">
        <v>0.44</v>
      </c>
      <c r="AB202" s="39">
        <v>0.41</v>
      </c>
      <c r="AC202" s="39">
        <v>0.42</v>
      </c>
      <c r="AD202" s="39">
        <v>0.48</v>
      </c>
      <c r="AE202" s="39">
        <v>0.57999999999999996</v>
      </c>
      <c r="AF202" s="39">
        <v>0.66</v>
      </c>
      <c r="AG202" s="39">
        <v>0.7</v>
      </c>
      <c r="AH202" s="39">
        <v>0.69</v>
      </c>
      <c r="AI202" s="39">
        <v>0.57999999999999996</v>
      </c>
      <c r="AJ202" s="39">
        <v>0.49</v>
      </c>
      <c r="AK202" s="39">
        <v>0.41</v>
      </c>
      <c r="AL202" s="39">
        <v>0.41</v>
      </c>
      <c r="AM202" s="39">
        <v>0.38</v>
      </c>
      <c r="AN202" s="39">
        <v>0.34</v>
      </c>
      <c r="AO202" s="39">
        <v>0.31</v>
      </c>
      <c r="AP202" s="39">
        <v>0.28999999999999998</v>
      </c>
      <c r="AQ202" s="39">
        <v>0.27</v>
      </c>
      <c r="AR202" s="39">
        <v>0.24</v>
      </c>
    </row>
    <row r="203" spans="1:44">
      <c r="A203" s="12"/>
      <c r="B203" s="12"/>
      <c r="C203" s="8" t="s">
        <v>202</v>
      </c>
      <c r="D203" s="8"/>
      <c r="E203" s="34" t="s">
        <v>67</v>
      </c>
      <c r="F203" s="39">
        <v>0</v>
      </c>
      <c r="G203" s="39">
        <v>0</v>
      </c>
      <c r="H203" s="39">
        <v>0</v>
      </c>
      <c r="I203" s="39">
        <v>0</v>
      </c>
      <c r="J203" s="39">
        <v>0.05</v>
      </c>
      <c r="K203" s="39">
        <v>0.36</v>
      </c>
      <c r="L203" s="39">
        <v>1.44</v>
      </c>
      <c r="M203" s="39">
        <v>2.81</v>
      </c>
      <c r="N203" s="39">
        <v>2.83</v>
      </c>
      <c r="O203" s="39">
        <v>2.75</v>
      </c>
      <c r="P203" s="39">
        <v>2.96</v>
      </c>
      <c r="Q203" s="39">
        <v>2.42</v>
      </c>
      <c r="R203" s="39">
        <v>2.16</v>
      </c>
      <c r="S203" s="39">
        <v>2.4700000000000002</v>
      </c>
      <c r="T203" s="39">
        <v>1.77</v>
      </c>
      <c r="U203" s="39">
        <v>0.42</v>
      </c>
      <c r="V203" s="39">
        <v>0.2</v>
      </c>
      <c r="W203" s="39">
        <v>0.09</v>
      </c>
      <c r="X203" s="39">
        <v>0.02</v>
      </c>
      <c r="Y203" s="39">
        <v>0.01</v>
      </c>
      <c r="Z203" s="39">
        <v>0</v>
      </c>
      <c r="AA203" s="39">
        <v>0</v>
      </c>
      <c r="AB203" s="39">
        <v>0</v>
      </c>
      <c r="AC203" s="39">
        <v>0</v>
      </c>
      <c r="AD203" s="39">
        <v>0</v>
      </c>
      <c r="AE203" s="39">
        <v>0</v>
      </c>
      <c r="AF203" s="39">
        <v>0</v>
      </c>
      <c r="AG203" s="39">
        <v>0</v>
      </c>
      <c r="AH203" s="39">
        <v>0</v>
      </c>
      <c r="AI203" s="39">
        <v>0</v>
      </c>
      <c r="AJ203" s="39">
        <v>0</v>
      </c>
      <c r="AK203" s="39">
        <v>0</v>
      </c>
      <c r="AL203" s="39">
        <v>0</v>
      </c>
      <c r="AM203" s="39">
        <v>0</v>
      </c>
      <c r="AN203" s="39">
        <v>0</v>
      </c>
      <c r="AO203" s="39">
        <v>0</v>
      </c>
      <c r="AP203" s="39">
        <v>0</v>
      </c>
      <c r="AQ203" s="39">
        <v>0</v>
      </c>
      <c r="AR203" s="39">
        <v>0</v>
      </c>
    </row>
    <row r="204" spans="1:44">
      <c r="A204" s="12"/>
      <c r="B204" s="37" t="s">
        <v>206</v>
      </c>
      <c r="C204" s="8"/>
      <c r="D204" s="8"/>
      <c r="E204" s="8"/>
      <c r="F204" s="39"/>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c r="AE204" s="39"/>
      <c r="AF204" s="39"/>
      <c r="AG204" s="39"/>
      <c r="AH204" s="39"/>
      <c r="AI204" s="39"/>
      <c r="AJ204" s="39"/>
      <c r="AK204" s="39"/>
      <c r="AL204" s="39"/>
      <c r="AM204" s="39"/>
      <c r="AN204" s="39"/>
      <c r="AO204" s="39"/>
      <c r="AP204" s="39"/>
      <c r="AQ204" s="39"/>
      <c r="AR204" s="39"/>
    </row>
    <row r="205" spans="1:44">
      <c r="A205" s="12"/>
      <c r="B205" s="12"/>
      <c r="C205" s="8"/>
      <c r="D205" s="8"/>
      <c r="E205" s="8"/>
      <c r="F205" s="43"/>
      <c r="G205" s="43"/>
      <c r="H205" s="43"/>
      <c r="I205" s="43"/>
      <c r="J205" s="43"/>
      <c r="K205" s="43"/>
      <c r="L205" s="43"/>
      <c r="M205" s="43"/>
      <c r="N205" s="43"/>
      <c r="O205" s="43"/>
      <c r="P205" s="43"/>
      <c r="Q205" s="43"/>
      <c r="R205" s="43"/>
      <c r="S205" s="43"/>
      <c r="T205" s="43"/>
      <c r="U205" s="43"/>
      <c r="V205" s="43"/>
      <c r="W205" s="43"/>
      <c r="X205" s="43"/>
      <c r="Y205" s="43"/>
      <c r="Z205" s="43"/>
      <c r="AA205" s="43"/>
      <c r="AB205" s="43"/>
      <c r="AC205" s="43"/>
      <c r="AD205" s="43"/>
      <c r="AE205" s="43"/>
      <c r="AF205" s="43"/>
      <c r="AG205" s="43"/>
      <c r="AH205" s="43"/>
      <c r="AI205" s="43"/>
      <c r="AJ205" s="43"/>
      <c r="AK205" s="43"/>
      <c r="AL205" s="43"/>
      <c r="AM205" s="43"/>
      <c r="AN205" s="43"/>
      <c r="AO205" s="43"/>
      <c r="AP205" s="43"/>
      <c r="AQ205" s="43"/>
      <c r="AR205" s="43"/>
    </row>
    <row r="206" spans="1:44">
      <c r="A206" s="30" t="s">
        <v>207</v>
      </c>
      <c r="B206" s="30"/>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c r="AF206" s="31"/>
      <c r="AG206" s="31"/>
      <c r="AH206" s="31"/>
      <c r="AI206" s="31"/>
      <c r="AJ206" s="31"/>
      <c r="AK206" s="31"/>
      <c r="AL206" s="31"/>
      <c r="AM206" s="31"/>
      <c r="AN206" s="31"/>
      <c r="AO206" s="31"/>
      <c r="AP206" s="31"/>
      <c r="AQ206" s="31"/>
      <c r="AR206" s="31"/>
    </row>
    <row r="207" spans="1:44">
      <c r="A207" s="32"/>
      <c r="B207" s="32"/>
      <c r="C207" s="32" t="s">
        <v>50</v>
      </c>
      <c r="D207" s="32"/>
      <c r="E207" s="32" t="s">
        <v>51</v>
      </c>
      <c r="F207" s="33">
        <v>2022</v>
      </c>
      <c r="G207" s="33">
        <v>2023</v>
      </c>
      <c r="H207" s="33">
        <v>2024</v>
      </c>
      <c r="I207" s="33">
        <v>2025</v>
      </c>
      <c r="J207" s="33">
        <v>2026</v>
      </c>
      <c r="K207" s="33">
        <v>2027</v>
      </c>
      <c r="L207" s="33">
        <v>2028</v>
      </c>
      <c r="M207" s="33">
        <v>2029</v>
      </c>
      <c r="N207" s="33">
        <v>2030</v>
      </c>
      <c r="O207" s="33">
        <v>2031</v>
      </c>
      <c r="P207" s="33">
        <v>2032</v>
      </c>
      <c r="Q207" s="33">
        <v>2033</v>
      </c>
      <c r="R207" s="33">
        <v>2034</v>
      </c>
      <c r="S207" s="33">
        <v>2035</v>
      </c>
      <c r="T207" s="33">
        <v>2036</v>
      </c>
      <c r="U207" s="33">
        <v>2037</v>
      </c>
      <c r="V207" s="33">
        <v>2038</v>
      </c>
      <c r="W207" s="33">
        <v>2039</v>
      </c>
      <c r="X207" s="33">
        <v>2040</v>
      </c>
      <c r="Y207" s="33">
        <v>2041</v>
      </c>
      <c r="Z207" s="33">
        <v>2042</v>
      </c>
      <c r="AA207" s="33">
        <v>2043</v>
      </c>
      <c r="AB207" s="33">
        <v>2044</v>
      </c>
      <c r="AC207" s="33">
        <v>2045</v>
      </c>
      <c r="AD207" s="33">
        <v>2046</v>
      </c>
      <c r="AE207" s="33">
        <v>2047</v>
      </c>
      <c r="AF207" s="33">
        <v>2048</v>
      </c>
      <c r="AG207" s="33">
        <v>2049</v>
      </c>
      <c r="AH207" s="33">
        <v>2050</v>
      </c>
      <c r="AI207" s="33">
        <v>2051</v>
      </c>
      <c r="AJ207" s="33">
        <v>2052</v>
      </c>
      <c r="AK207" s="33">
        <v>2053</v>
      </c>
      <c r="AL207" s="33">
        <v>2054</v>
      </c>
      <c r="AM207" s="33">
        <v>2055</v>
      </c>
      <c r="AN207" s="33">
        <v>2056</v>
      </c>
      <c r="AO207" s="33">
        <v>2057</v>
      </c>
      <c r="AP207" s="33">
        <v>2058</v>
      </c>
      <c r="AQ207" s="33">
        <v>2059</v>
      </c>
      <c r="AR207" s="33">
        <v>2060</v>
      </c>
    </row>
    <row r="208" spans="1:44">
      <c r="A208" s="12"/>
      <c r="B208" s="12" t="s">
        <v>208</v>
      </c>
      <c r="C208" s="8" t="s">
        <v>209</v>
      </c>
      <c r="D208" s="29"/>
      <c r="E208" s="34" t="s">
        <v>136</v>
      </c>
      <c r="F208" s="39">
        <v>7.32</v>
      </c>
      <c r="G208" s="39">
        <v>3.74</v>
      </c>
      <c r="H208" s="39">
        <v>3.36</v>
      </c>
      <c r="I208" s="39">
        <v>2.83</v>
      </c>
      <c r="J208" s="39">
        <v>3.26</v>
      </c>
      <c r="K208" s="39">
        <v>2.98</v>
      </c>
      <c r="L208" s="39">
        <v>3</v>
      </c>
      <c r="M208" s="39">
        <v>2.82</v>
      </c>
      <c r="N208" s="39">
        <v>2.12</v>
      </c>
      <c r="O208" s="39">
        <v>2.58</v>
      </c>
      <c r="P208" s="39">
        <v>2.64</v>
      </c>
      <c r="Q208" s="39">
        <v>2.82</v>
      </c>
      <c r="R208" s="39">
        <v>2.83</v>
      </c>
      <c r="S208" s="39">
        <v>2.77</v>
      </c>
      <c r="T208" s="39">
        <v>2.84</v>
      </c>
      <c r="U208" s="39">
        <v>2.88</v>
      </c>
      <c r="V208" s="39">
        <v>2.97</v>
      </c>
      <c r="W208" s="39">
        <v>3.12</v>
      </c>
      <c r="X208" s="39">
        <v>2.93</v>
      </c>
      <c r="Y208" s="39">
        <v>2.89</v>
      </c>
      <c r="Z208" s="39">
        <v>3.31</v>
      </c>
      <c r="AA208" s="39">
        <v>2.88</v>
      </c>
      <c r="AB208" s="39">
        <v>2.67</v>
      </c>
      <c r="AC208" s="39">
        <v>2.57</v>
      </c>
      <c r="AD208" s="39">
        <v>2.74</v>
      </c>
      <c r="AE208" s="39">
        <v>2.4700000000000002</v>
      </c>
      <c r="AF208" s="39">
        <v>2.12</v>
      </c>
      <c r="AG208" s="39">
        <v>2.37</v>
      </c>
      <c r="AH208" s="39">
        <v>2.68</v>
      </c>
      <c r="AI208" s="39">
        <v>2.72</v>
      </c>
      <c r="AJ208" s="39">
        <v>2.66</v>
      </c>
      <c r="AK208" s="39">
        <v>3.11</v>
      </c>
      <c r="AL208" s="39">
        <v>3.17</v>
      </c>
      <c r="AM208" s="39">
        <v>2.59</v>
      </c>
      <c r="AN208" s="39">
        <v>1.82</v>
      </c>
      <c r="AO208" s="39">
        <v>2.19</v>
      </c>
      <c r="AP208" s="39">
        <v>2.8</v>
      </c>
      <c r="AQ208" s="39">
        <v>2.94</v>
      </c>
      <c r="AR208" s="39">
        <v>1.78</v>
      </c>
    </row>
    <row r="209" spans="1:44">
      <c r="A209" s="12"/>
      <c r="B209" s="12"/>
      <c r="C209" s="8" t="s">
        <v>140</v>
      </c>
      <c r="D209" s="29"/>
      <c r="E209" s="34" t="s">
        <v>136</v>
      </c>
      <c r="F209" s="39">
        <v>15.22</v>
      </c>
      <c r="G209" s="39">
        <v>10.38</v>
      </c>
      <c r="H209" s="39">
        <v>8.27</v>
      </c>
      <c r="I209" s="39">
        <v>5.83</v>
      </c>
      <c r="J209" s="39">
        <v>4.6100000000000003</v>
      </c>
      <c r="K209" s="39">
        <v>3.72</v>
      </c>
      <c r="L209" s="39">
        <v>3.05</v>
      </c>
      <c r="M209" s="39">
        <v>2.75</v>
      </c>
      <c r="N209" s="39">
        <v>2.2000000000000002</v>
      </c>
      <c r="O209" s="39">
        <v>2.23</v>
      </c>
      <c r="P209" s="39">
        <v>2.13</v>
      </c>
      <c r="Q209" s="39">
        <v>2.09</v>
      </c>
      <c r="R209" s="39">
        <v>1.93</v>
      </c>
      <c r="S209" s="39">
        <v>1.83</v>
      </c>
      <c r="T209" s="39">
        <v>1.8</v>
      </c>
      <c r="U209" s="39">
        <v>1.95</v>
      </c>
      <c r="V209" s="39">
        <v>2.14</v>
      </c>
      <c r="W209" s="39">
        <v>2.61</v>
      </c>
      <c r="X209" s="39">
        <v>2.79</v>
      </c>
      <c r="Y209" s="39">
        <v>3.36</v>
      </c>
      <c r="Z209" s="39">
        <v>4.53</v>
      </c>
      <c r="AA209" s="39">
        <v>4.33</v>
      </c>
      <c r="AB209" s="39">
        <v>4.12</v>
      </c>
      <c r="AC209" s="39">
        <v>4.18</v>
      </c>
      <c r="AD209" s="39">
        <v>3.94</v>
      </c>
      <c r="AE209" s="39">
        <v>3.26</v>
      </c>
      <c r="AF209" s="39">
        <v>2.87</v>
      </c>
      <c r="AG209" s="39">
        <v>2.2599999999999998</v>
      </c>
      <c r="AH209" s="39">
        <v>2.3199999999999998</v>
      </c>
      <c r="AI209" s="39">
        <v>2.72</v>
      </c>
      <c r="AJ209" s="39">
        <v>2.37</v>
      </c>
      <c r="AK209" s="39">
        <v>2.75</v>
      </c>
      <c r="AL209" s="39">
        <v>2.79</v>
      </c>
      <c r="AM209" s="39">
        <v>2.0099999999999998</v>
      </c>
      <c r="AN209" s="39">
        <v>1.42</v>
      </c>
      <c r="AO209" s="39">
        <v>1.34</v>
      </c>
      <c r="AP209" s="39">
        <v>1.1200000000000001</v>
      </c>
      <c r="AQ209" s="39">
        <v>0.97</v>
      </c>
      <c r="AR209" s="39">
        <v>0.91</v>
      </c>
    </row>
    <row r="210" spans="1:44">
      <c r="A210" s="12"/>
      <c r="B210" s="12"/>
      <c r="C210" s="8" t="s">
        <v>210</v>
      </c>
      <c r="D210" s="29"/>
      <c r="E210" s="34" t="s">
        <v>136</v>
      </c>
      <c r="F210" s="39">
        <v>11.88</v>
      </c>
      <c r="G210" s="39">
        <v>12.29</v>
      </c>
      <c r="H210" s="39">
        <v>10.66</v>
      </c>
      <c r="I210" s="39">
        <v>8.89</v>
      </c>
      <c r="J210" s="39">
        <v>7.74</v>
      </c>
      <c r="K210" s="39">
        <v>6.87</v>
      </c>
      <c r="L210" s="39">
        <v>5.41</v>
      </c>
      <c r="M210" s="39">
        <v>4.46</v>
      </c>
      <c r="N210" s="39">
        <v>2.83</v>
      </c>
      <c r="O210" s="39">
        <v>2.65</v>
      </c>
      <c r="P210" s="39">
        <v>2.5299999999999998</v>
      </c>
      <c r="Q210" s="39">
        <v>2.64</v>
      </c>
      <c r="R210" s="39">
        <v>2.61</v>
      </c>
      <c r="S210" s="39">
        <v>2.39</v>
      </c>
      <c r="T210" s="39">
        <v>2.4700000000000002</v>
      </c>
      <c r="U210" s="39">
        <v>2.69</v>
      </c>
      <c r="V210" s="39">
        <v>2.93</v>
      </c>
      <c r="W210" s="39">
        <v>2.89</v>
      </c>
      <c r="X210" s="39">
        <v>3.07</v>
      </c>
      <c r="Y210" s="39">
        <v>3.28</v>
      </c>
      <c r="Z210" s="39">
        <v>3.33</v>
      </c>
      <c r="AA210" s="39">
        <v>3.17</v>
      </c>
      <c r="AB210" s="39">
        <v>2.76</v>
      </c>
      <c r="AC210" s="39">
        <v>2.48</v>
      </c>
      <c r="AD210" s="39">
        <v>2.25</v>
      </c>
      <c r="AE210" s="39">
        <v>2.25</v>
      </c>
      <c r="AF210" s="39">
        <v>1.82</v>
      </c>
      <c r="AG210" s="39">
        <v>2.13</v>
      </c>
      <c r="AH210" s="39">
        <v>2.1</v>
      </c>
      <c r="AI210" s="39">
        <v>1.78</v>
      </c>
      <c r="AJ210" s="39">
        <v>1.89</v>
      </c>
      <c r="AK210" s="39">
        <v>1.62</v>
      </c>
      <c r="AL210" s="39">
        <v>1.55</v>
      </c>
      <c r="AM210" s="39">
        <v>2.0699999999999998</v>
      </c>
      <c r="AN210" s="39">
        <v>1.71</v>
      </c>
      <c r="AO210" s="39">
        <v>1.1499999999999999</v>
      </c>
      <c r="AP210" s="39">
        <v>0.97</v>
      </c>
      <c r="AQ210" s="39">
        <v>0.86</v>
      </c>
      <c r="AR210" s="39">
        <v>0.59</v>
      </c>
    </row>
    <row r="211" spans="1:44">
      <c r="A211" s="12"/>
      <c r="B211" s="12"/>
      <c r="C211" s="8" t="s">
        <v>211</v>
      </c>
      <c r="D211" s="29"/>
      <c r="E211" s="34" t="s">
        <v>136</v>
      </c>
      <c r="F211" s="39">
        <v>19.170000000000002</v>
      </c>
      <c r="G211" s="39">
        <v>16.170000000000002</v>
      </c>
      <c r="H211" s="39">
        <v>18.68</v>
      </c>
      <c r="I211" s="39">
        <v>17.72</v>
      </c>
      <c r="J211" s="39">
        <v>16.39</v>
      </c>
      <c r="K211" s="39">
        <v>13.94</v>
      </c>
      <c r="L211" s="39">
        <v>11.28</v>
      </c>
      <c r="M211" s="39">
        <v>9.5299999999999994</v>
      </c>
      <c r="N211" s="39">
        <v>8.1999999999999993</v>
      </c>
      <c r="O211" s="39">
        <v>8.5399999999999991</v>
      </c>
      <c r="P211" s="39">
        <v>7.6</v>
      </c>
      <c r="Q211" s="39">
        <v>7.49</v>
      </c>
      <c r="R211" s="39">
        <v>7.06</v>
      </c>
      <c r="S211" s="39">
        <v>6.48</v>
      </c>
      <c r="T211" s="39">
        <v>6.52</v>
      </c>
      <c r="U211" s="39">
        <v>6.79</v>
      </c>
      <c r="V211" s="39">
        <v>6.81</v>
      </c>
      <c r="W211" s="39">
        <v>6.91</v>
      </c>
      <c r="X211" s="39">
        <v>6.1</v>
      </c>
      <c r="Y211" s="39">
        <v>5.55</v>
      </c>
      <c r="Z211" s="39">
        <v>5.1100000000000003</v>
      </c>
      <c r="AA211" s="39">
        <v>4.57</v>
      </c>
      <c r="AB211" s="39">
        <v>4.41</v>
      </c>
      <c r="AC211" s="39">
        <v>4.3</v>
      </c>
      <c r="AD211" s="39">
        <v>3.8</v>
      </c>
      <c r="AE211" s="39">
        <v>3.41</v>
      </c>
      <c r="AF211" s="39">
        <v>2.9</v>
      </c>
      <c r="AG211" s="39">
        <v>2.04</v>
      </c>
      <c r="AH211" s="39">
        <v>1.77</v>
      </c>
      <c r="AI211" s="39">
        <v>1.83</v>
      </c>
      <c r="AJ211" s="39">
        <v>1.79</v>
      </c>
      <c r="AK211" s="39">
        <v>1.77</v>
      </c>
      <c r="AL211" s="39">
        <v>1.67</v>
      </c>
      <c r="AM211" s="39">
        <v>1.52</v>
      </c>
      <c r="AN211" s="39">
        <v>2.0299999999999998</v>
      </c>
      <c r="AO211" s="39">
        <v>1.52</v>
      </c>
      <c r="AP211" s="39">
        <v>1.18</v>
      </c>
      <c r="AQ211" s="39">
        <v>1.23</v>
      </c>
      <c r="AR211" s="39">
        <v>1.1000000000000001</v>
      </c>
    </row>
    <row r="212" spans="1:44">
      <c r="A212" s="12"/>
      <c r="B212" s="12"/>
      <c r="C212" s="8" t="s">
        <v>212</v>
      </c>
      <c r="D212" s="29"/>
      <c r="E212" s="34" t="s">
        <v>136</v>
      </c>
      <c r="F212" s="39">
        <v>14.72</v>
      </c>
      <c r="G212" s="39">
        <v>16.100000000000001</v>
      </c>
      <c r="H212" s="39">
        <v>21.29</v>
      </c>
      <c r="I212" s="39">
        <v>24.01</v>
      </c>
      <c r="J212" s="39">
        <v>21.1</v>
      </c>
      <c r="K212" s="39">
        <v>18.05</v>
      </c>
      <c r="L212" s="39">
        <v>15.77</v>
      </c>
      <c r="M212" s="39">
        <v>13.77</v>
      </c>
      <c r="N212" s="39">
        <v>12.44</v>
      </c>
      <c r="O212" s="39">
        <v>12.45</v>
      </c>
      <c r="P212" s="39">
        <v>12.06</v>
      </c>
      <c r="Q212" s="39">
        <v>12.04</v>
      </c>
      <c r="R212" s="39">
        <v>11.06</v>
      </c>
      <c r="S212" s="39">
        <v>9.82</v>
      </c>
      <c r="T212" s="39">
        <v>9.5299999999999994</v>
      </c>
      <c r="U212" s="39">
        <v>9.3800000000000008</v>
      </c>
      <c r="V212" s="39">
        <v>9.42</v>
      </c>
      <c r="W212" s="39">
        <v>9.89</v>
      </c>
      <c r="X212" s="39">
        <v>9.4499999999999993</v>
      </c>
      <c r="Y212" s="39">
        <v>9.2200000000000006</v>
      </c>
      <c r="Z212" s="39">
        <v>8.25</v>
      </c>
      <c r="AA212" s="39">
        <v>8.24</v>
      </c>
      <c r="AB212" s="39">
        <v>8.3000000000000007</v>
      </c>
      <c r="AC212" s="39">
        <v>8.31</v>
      </c>
      <c r="AD212" s="39">
        <v>8.02</v>
      </c>
      <c r="AE212" s="39">
        <v>7.11</v>
      </c>
      <c r="AF212" s="39">
        <v>5.58</v>
      </c>
      <c r="AG212" s="39">
        <v>5.13</v>
      </c>
      <c r="AH212" s="39">
        <v>4.18</v>
      </c>
      <c r="AI212" s="39">
        <v>4</v>
      </c>
      <c r="AJ212" s="39">
        <v>3.86</v>
      </c>
      <c r="AK212" s="39">
        <v>3.8</v>
      </c>
      <c r="AL212" s="39">
        <v>3.78</v>
      </c>
      <c r="AM212" s="39">
        <v>3.74</v>
      </c>
      <c r="AN212" s="39">
        <v>2.85</v>
      </c>
      <c r="AO212" s="39">
        <v>2.21</v>
      </c>
      <c r="AP212" s="39">
        <v>1.6</v>
      </c>
      <c r="AQ212" s="39">
        <v>1.58</v>
      </c>
      <c r="AR212" s="39">
        <v>2.08</v>
      </c>
    </row>
    <row r="213" spans="1:44">
      <c r="A213" s="12"/>
      <c r="B213" s="12"/>
      <c r="C213" s="8" t="s">
        <v>213</v>
      </c>
      <c r="D213" s="29"/>
      <c r="E213" s="34" t="s">
        <v>136</v>
      </c>
      <c r="F213" s="39">
        <v>31.69</v>
      </c>
      <c r="G213" s="39">
        <v>41.32</v>
      </c>
      <c r="H213" s="39">
        <v>37.729999999999997</v>
      </c>
      <c r="I213" s="39">
        <v>40.72</v>
      </c>
      <c r="J213" s="39">
        <v>46.9</v>
      </c>
      <c r="K213" s="39">
        <v>54.43</v>
      </c>
      <c r="L213" s="39">
        <v>61.5</v>
      </c>
      <c r="M213" s="39">
        <v>66.67</v>
      </c>
      <c r="N213" s="39">
        <v>72.2</v>
      </c>
      <c r="O213" s="39">
        <v>71.540000000000006</v>
      </c>
      <c r="P213" s="39">
        <v>73.03</v>
      </c>
      <c r="Q213" s="39">
        <v>72.91</v>
      </c>
      <c r="R213" s="39">
        <v>74.5</v>
      </c>
      <c r="S213" s="39">
        <v>76.709999999999994</v>
      </c>
      <c r="T213" s="39">
        <v>76.84</v>
      </c>
      <c r="U213" s="39">
        <v>76.31</v>
      </c>
      <c r="V213" s="39">
        <v>75.72</v>
      </c>
      <c r="W213" s="39">
        <v>74.58</v>
      </c>
      <c r="X213" s="39">
        <v>75.66</v>
      </c>
      <c r="Y213" s="39">
        <v>75.69</v>
      </c>
      <c r="Z213" s="39">
        <v>75.47</v>
      </c>
      <c r="AA213" s="39">
        <v>76.819999999999993</v>
      </c>
      <c r="AB213" s="39">
        <v>77.75</v>
      </c>
      <c r="AC213" s="39">
        <v>78.17</v>
      </c>
      <c r="AD213" s="39">
        <v>79.25</v>
      </c>
      <c r="AE213" s="39">
        <v>81.5</v>
      </c>
      <c r="AF213" s="39">
        <v>84.71</v>
      </c>
      <c r="AG213" s="39">
        <v>86.07</v>
      </c>
      <c r="AH213" s="39">
        <v>86.95</v>
      </c>
      <c r="AI213" s="39">
        <v>86.95</v>
      </c>
      <c r="AJ213" s="39">
        <v>87.42</v>
      </c>
      <c r="AK213" s="39">
        <v>86.96</v>
      </c>
      <c r="AL213" s="39">
        <v>87.03</v>
      </c>
      <c r="AM213" s="39">
        <v>88.07</v>
      </c>
      <c r="AN213" s="39">
        <v>90.18</v>
      </c>
      <c r="AO213" s="39">
        <v>91.59</v>
      </c>
      <c r="AP213" s="39">
        <v>92.33</v>
      </c>
      <c r="AQ213" s="39">
        <v>92.42</v>
      </c>
      <c r="AR213" s="39">
        <v>93.54</v>
      </c>
    </row>
    <row r="214" spans="1:44">
      <c r="A214" s="12"/>
      <c r="B214" s="12"/>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row>
    <row r="215" spans="1:44">
      <c r="A215" s="32"/>
      <c r="B215" s="32"/>
      <c r="C215" s="32" t="s">
        <v>50</v>
      </c>
      <c r="D215" s="32"/>
      <c r="E215" s="32" t="s">
        <v>51</v>
      </c>
      <c r="F215" s="33">
        <v>2022</v>
      </c>
      <c r="G215" s="33">
        <v>2023</v>
      </c>
      <c r="H215" s="33">
        <v>2024</v>
      </c>
      <c r="I215" s="33">
        <v>2025</v>
      </c>
      <c r="J215" s="33">
        <v>2026</v>
      </c>
      <c r="K215" s="33">
        <v>2027</v>
      </c>
      <c r="L215" s="33">
        <v>2028</v>
      </c>
      <c r="M215" s="33">
        <v>2029</v>
      </c>
      <c r="N215" s="33">
        <v>2030</v>
      </c>
      <c r="O215" s="33">
        <v>2031</v>
      </c>
      <c r="P215" s="33">
        <v>2032</v>
      </c>
      <c r="Q215" s="33">
        <v>2033</v>
      </c>
      <c r="R215" s="33">
        <v>2034</v>
      </c>
      <c r="S215" s="33">
        <v>2035</v>
      </c>
      <c r="T215" s="33">
        <v>2036</v>
      </c>
      <c r="U215" s="33">
        <v>2037</v>
      </c>
      <c r="V215" s="33">
        <v>2038</v>
      </c>
      <c r="W215" s="33">
        <v>2039</v>
      </c>
      <c r="X215" s="33">
        <v>2040</v>
      </c>
      <c r="Y215" s="33">
        <v>2041</v>
      </c>
      <c r="Z215" s="33">
        <v>2042</v>
      </c>
      <c r="AA215" s="33">
        <v>2043</v>
      </c>
      <c r="AB215" s="33">
        <v>2044</v>
      </c>
      <c r="AC215" s="33">
        <v>2045</v>
      </c>
      <c r="AD215" s="33">
        <v>2046</v>
      </c>
      <c r="AE215" s="33">
        <v>2047</v>
      </c>
      <c r="AF215" s="33">
        <v>2048</v>
      </c>
      <c r="AG215" s="33">
        <v>2049</v>
      </c>
      <c r="AH215" s="33">
        <v>2050</v>
      </c>
      <c r="AI215" s="33">
        <v>2051</v>
      </c>
      <c r="AJ215" s="33">
        <v>2052</v>
      </c>
      <c r="AK215" s="33">
        <v>2053</v>
      </c>
      <c r="AL215" s="33">
        <v>2054</v>
      </c>
      <c r="AM215" s="33">
        <v>2055</v>
      </c>
      <c r="AN215" s="33">
        <v>2056</v>
      </c>
      <c r="AO215" s="33">
        <v>2057</v>
      </c>
      <c r="AP215" s="33">
        <v>2058</v>
      </c>
      <c r="AQ215" s="33">
        <v>2059</v>
      </c>
      <c r="AR215" s="33">
        <v>2060</v>
      </c>
    </row>
    <row r="216" spans="1:44">
      <c r="A216" s="12"/>
      <c r="B216" s="12" t="s">
        <v>214</v>
      </c>
      <c r="C216" s="8" t="s">
        <v>209</v>
      </c>
      <c r="D216" s="29"/>
      <c r="E216" s="34" t="s">
        <v>136</v>
      </c>
      <c r="F216" s="39">
        <v>17.760000000000002</v>
      </c>
      <c r="G216" s="39">
        <v>11.31</v>
      </c>
      <c r="H216" s="39">
        <v>3.35</v>
      </c>
      <c r="I216" s="39">
        <v>1.6</v>
      </c>
      <c r="J216" s="39">
        <v>1.4</v>
      </c>
      <c r="K216" s="39">
        <v>1.32</v>
      </c>
      <c r="L216" s="39">
        <v>1.1499999999999999</v>
      </c>
      <c r="M216" s="39">
        <v>1.1200000000000001</v>
      </c>
      <c r="N216" s="39">
        <v>0.79</v>
      </c>
      <c r="O216" s="39">
        <v>0.94</v>
      </c>
      <c r="P216" s="39">
        <v>0.93</v>
      </c>
      <c r="Q216" s="39">
        <v>0.98</v>
      </c>
      <c r="R216" s="39">
        <v>1</v>
      </c>
      <c r="S216" s="39">
        <v>0.96</v>
      </c>
      <c r="T216" s="39">
        <v>1.02</v>
      </c>
      <c r="U216" s="39">
        <v>1.02</v>
      </c>
      <c r="V216" s="39">
        <v>1.01</v>
      </c>
      <c r="W216" s="39">
        <v>1.1599999999999999</v>
      </c>
      <c r="X216" s="39">
        <v>0.88</v>
      </c>
      <c r="Y216" s="39">
        <v>0.78</v>
      </c>
      <c r="Z216" s="39">
        <v>0.88</v>
      </c>
      <c r="AA216" s="39">
        <v>0.56000000000000005</v>
      </c>
      <c r="AB216" s="39">
        <v>0.54</v>
      </c>
      <c r="AC216" s="39">
        <v>0.52</v>
      </c>
      <c r="AD216" s="39">
        <v>0.52</v>
      </c>
      <c r="AE216" s="39">
        <v>0.31</v>
      </c>
      <c r="AF216" s="39">
        <v>0.22</v>
      </c>
      <c r="AG216" s="39">
        <v>0.39</v>
      </c>
      <c r="AH216" s="39">
        <v>0.63</v>
      </c>
      <c r="AI216" s="39">
        <v>0.74</v>
      </c>
      <c r="AJ216" s="39">
        <v>0.74</v>
      </c>
      <c r="AK216" s="39">
        <v>1.02</v>
      </c>
      <c r="AL216" s="39">
        <v>1.05</v>
      </c>
      <c r="AM216" s="39">
        <v>0.87</v>
      </c>
      <c r="AN216" s="39">
        <v>0.38</v>
      </c>
      <c r="AO216" s="39">
        <v>0.61</v>
      </c>
      <c r="AP216" s="39">
        <v>0.9</v>
      </c>
      <c r="AQ216" s="39">
        <v>0.92</v>
      </c>
      <c r="AR216" s="39">
        <v>0.23</v>
      </c>
    </row>
    <row r="217" spans="1:44">
      <c r="A217" s="12"/>
      <c r="B217" s="12"/>
      <c r="C217" s="8" t="s">
        <v>140</v>
      </c>
      <c r="D217" s="29"/>
      <c r="E217" s="34" t="s">
        <v>136</v>
      </c>
      <c r="F217" s="39">
        <v>12.33</v>
      </c>
      <c r="G217" s="39">
        <v>13.61</v>
      </c>
      <c r="H217" s="39">
        <v>4.46</v>
      </c>
      <c r="I217" s="39">
        <v>1.18</v>
      </c>
      <c r="J217" s="39">
        <v>0.76</v>
      </c>
      <c r="K217" s="39">
        <v>0.66</v>
      </c>
      <c r="L217" s="39">
        <v>0.62</v>
      </c>
      <c r="M217" s="39">
        <v>0.53</v>
      </c>
      <c r="N217" s="39">
        <v>0.43</v>
      </c>
      <c r="O217" s="39">
        <v>0.51</v>
      </c>
      <c r="P217" s="39">
        <v>0.54</v>
      </c>
      <c r="Q217" s="39">
        <v>0.59</v>
      </c>
      <c r="R217" s="39">
        <v>0.54</v>
      </c>
      <c r="S217" s="39">
        <v>0.47</v>
      </c>
      <c r="T217" s="39">
        <v>0.5</v>
      </c>
      <c r="U217" s="39">
        <v>0.46</v>
      </c>
      <c r="V217" s="39">
        <v>0.51</v>
      </c>
      <c r="W217" s="39">
        <v>0.48</v>
      </c>
      <c r="X217" s="39">
        <v>0.46</v>
      </c>
      <c r="Y217" s="39">
        <v>0.23</v>
      </c>
      <c r="Z217" s="39">
        <v>0.37</v>
      </c>
      <c r="AA217" s="39">
        <v>0.31</v>
      </c>
      <c r="AB217" s="39">
        <v>0.23</v>
      </c>
      <c r="AC217" s="39">
        <v>0.2</v>
      </c>
      <c r="AD217" s="39">
        <v>0.28000000000000003</v>
      </c>
      <c r="AE217" s="39">
        <v>0.19</v>
      </c>
      <c r="AF217" s="39">
        <v>0.1</v>
      </c>
      <c r="AG217" s="39">
        <v>0.24</v>
      </c>
      <c r="AH217" s="39">
        <v>0.5</v>
      </c>
      <c r="AI217" s="39">
        <v>0.43</v>
      </c>
      <c r="AJ217" s="39">
        <v>0.35</v>
      </c>
      <c r="AK217" s="39">
        <v>0.25</v>
      </c>
      <c r="AL217" s="39">
        <v>0.2</v>
      </c>
      <c r="AM217" s="39">
        <v>0.15</v>
      </c>
      <c r="AN217" s="39">
        <v>0.11</v>
      </c>
      <c r="AO217" s="39">
        <v>0.19</v>
      </c>
      <c r="AP217" s="39">
        <v>0.19</v>
      </c>
      <c r="AQ217" s="39">
        <v>0.12</v>
      </c>
      <c r="AR217" s="39">
        <v>0.16</v>
      </c>
    </row>
    <row r="218" spans="1:44">
      <c r="A218" s="12"/>
      <c r="B218" s="12"/>
      <c r="C218" s="8" t="s">
        <v>210</v>
      </c>
      <c r="D218" s="29"/>
      <c r="E218" s="34" t="s">
        <v>136</v>
      </c>
      <c r="F218" s="39">
        <v>7.99</v>
      </c>
      <c r="G218" s="39">
        <v>11.08</v>
      </c>
      <c r="H218" s="39">
        <v>4.9000000000000004</v>
      </c>
      <c r="I218" s="39">
        <v>1.58</v>
      </c>
      <c r="J218" s="39">
        <v>0.7</v>
      </c>
      <c r="K218" s="39">
        <v>0.55000000000000004</v>
      </c>
      <c r="L218" s="39">
        <v>0.4</v>
      </c>
      <c r="M218" s="39">
        <v>0.47</v>
      </c>
      <c r="N218" s="39">
        <v>0.28999999999999998</v>
      </c>
      <c r="O218" s="39">
        <v>0.46</v>
      </c>
      <c r="P218" s="39">
        <v>0.4</v>
      </c>
      <c r="Q218" s="39">
        <v>0.36</v>
      </c>
      <c r="R218" s="39">
        <v>0.33</v>
      </c>
      <c r="S218" s="39">
        <v>0.27</v>
      </c>
      <c r="T218" s="39">
        <v>0.2</v>
      </c>
      <c r="U218" s="39">
        <v>0.34</v>
      </c>
      <c r="V218" s="39">
        <v>0.3</v>
      </c>
      <c r="W218" s="39">
        <v>0.26</v>
      </c>
      <c r="X218" s="39">
        <v>0.27</v>
      </c>
      <c r="Y218" s="39">
        <v>0.35</v>
      </c>
      <c r="Z218" s="39">
        <v>0.22</v>
      </c>
      <c r="AA218" s="39">
        <v>0.14000000000000001</v>
      </c>
      <c r="AB218" s="39">
        <v>0.16</v>
      </c>
      <c r="AC218" s="39">
        <v>0.14000000000000001</v>
      </c>
      <c r="AD218" s="39">
        <v>0.17</v>
      </c>
      <c r="AE218" s="39">
        <v>0.14000000000000001</v>
      </c>
      <c r="AF218" s="39">
        <v>0.14000000000000001</v>
      </c>
      <c r="AG218" s="39">
        <v>0.18</v>
      </c>
      <c r="AH218" s="39">
        <v>0.25</v>
      </c>
      <c r="AI218" s="39">
        <v>0.14000000000000001</v>
      </c>
      <c r="AJ218" s="39">
        <v>0.15</v>
      </c>
      <c r="AK218" s="39">
        <v>0.26</v>
      </c>
      <c r="AL218" s="39">
        <v>0.28000000000000003</v>
      </c>
      <c r="AM218" s="39">
        <v>0.13</v>
      </c>
      <c r="AN218" s="39">
        <v>0.14000000000000001</v>
      </c>
      <c r="AO218" s="39">
        <v>0.18</v>
      </c>
      <c r="AP218" s="39">
        <v>0.06</v>
      </c>
      <c r="AQ218" s="39">
        <v>0.1</v>
      </c>
      <c r="AR218" s="39">
        <v>0.13</v>
      </c>
    </row>
    <row r="219" spans="1:44">
      <c r="A219" s="12"/>
      <c r="B219" s="12"/>
      <c r="C219" s="8" t="s">
        <v>211</v>
      </c>
      <c r="D219" s="29"/>
      <c r="E219" s="34" t="s">
        <v>136</v>
      </c>
      <c r="F219" s="39">
        <v>10.02</v>
      </c>
      <c r="G219" s="39">
        <v>15.02</v>
      </c>
      <c r="H219" s="39">
        <v>10.11</v>
      </c>
      <c r="I219" s="39">
        <v>2.29</v>
      </c>
      <c r="J219" s="39">
        <v>1.23</v>
      </c>
      <c r="K219" s="39">
        <v>0.86</v>
      </c>
      <c r="L219" s="39">
        <v>0.67</v>
      </c>
      <c r="M219" s="39">
        <v>0.57999999999999996</v>
      </c>
      <c r="N219" s="39">
        <v>0.48</v>
      </c>
      <c r="O219" s="39">
        <v>0.43</v>
      </c>
      <c r="P219" s="39">
        <v>0.43</v>
      </c>
      <c r="Q219" s="39">
        <v>0.43</v>
      </c>
      <c r="R219" s="39">
        <v>0.48</v>
      </c>
      <c r="S219" s="39">
        <v>0.38</v>
      </c>
      <c r="T219" s="39">
        <v>0.48</v>
      </c>
      <c r="U219" s="39">
        <v>0.38</v>
      </c>
      <c r="V219" s="39">
        <v>0.54</v>
      </c>
      <c r="W219" s="39">
        <v>0.5</v>
      </c>
      <c r="X219" s="39">
        <v>0.32</v>
      </c>
      <c r="Y219" s="39">
        <v>0.39</v>
      </c>
      <c r="Z219" s="39">
        <v>0.25</v>
      </c>
      <c r="AA219" s="39">
        <v>0.25</v>
      </c>
      <c r="AB219" s="39">
        <v>0.27</v>
      </c>
      <c r="AC219" s="39">
        <v>0.18</v>
      </c>
      <c r="AD219" s="39">
        <v>0.21</v>
      </c>
      <c r="AE219" s="39">
        <v>0.32</v>
      </c>
      <c r="AF219" s="39">
        <v>0.25</v>
      </c>
      <c r="AG219" s="39">
        <v>0.19</v>
      </c>
      <c r="AH219" s="39">
        <v>0.18</v>
      </c>
      <c r="AI219" s="39">
        <v>0.19</v>
      </c>
      <c r="AJ219" s="39">
        <v>0.25</v>
      </c>
      <c r="AK219" s="39">
        <v>0.18</v>
      </c>
      <c r="AL219" s="39">
        <v>0.22</v>
      </c>
      <c r="AM219" s="39">
        <v>0.24</v>
      </c>
      <c r="AN219" s="39">
        <v>0.32</v>
      </c>
      <c r="AO219" s="39">
        <v>0.16</v>
      </c>
      <c r="AP219" s="39">
        <v>0.14000000000000001</v>
      </c>
      <c r="AQ219" s="39">
        <v>0.18</v>
      </c>
      <c r="AR219" s="39">
        <v>0.14000000000000001</v>
      </c>
    </row>
    <row r="220" spans="1:44">
      <c r="A220" s="12"/>
      <c r="B220" s="12"/>
      <c r="C220" s="8" t="s">
        <v>212</v>
      </c>
      <c r="D220" s="29"/>
      <c r="E220" s="34" t="s">
        <v>136</v>
      </c>
      <c r="F220" s="39">
        <v>8.4</v>
      </c>
      <c r="G220" s="39">
        <v>13.28</v>
      </c>
      <c r="H220" s="39">
        <v>16.16</v>
      </c>
      <c r="I220" s="39">
        <v>4.63</v>
      </c>
      <c r="J220" s="39">
        <v>1.5</v>
      </c>
      <c r="K220" s="39">
        <v>1.08</v>
      </c>
      <c r="L220" s="39">
        <v>0.84</v>
      </c>
      <c r="M220" s="39">
        <v>0.71</v>
      </c>
      <c r="N220" s="39">
        <v>0.65</v>
      </c>
      <c r="O220" s="39">
        <v>0.64</v>
      </c>
      <c r="P220" s="39">
        <v>0.5</v>
      </c>
      <c r="Q220" s="39">
        <v>0.53</v>
      </c>
      <c r="R220" s="39">
        <v>0.48</v>
      </c>
      <c r="S220" s="39">
        <v>0.63</v>
      </c>
      <c r="T220" s="39">
        <v>0.54</v>
      </c>
      <c r="U220" s="39">
        <v>0.46</v>
      </c>
      <c r="V220" s="39">
        <v>0.37</v>
      </c>
      <c r="W220" s="39">
        <v>0.41</v>
      </c>
      <c r="X220" s="39">
        <v>0.56000000000000005</v>
      </c>
      <c r="Y220" s="39">
        <v>0.56999999999999995</v>
      </c>
      <c r="Z220" s="39">
        <v>0.7</v>
      </c>
      <c r="AA220" s="39">
        <v>0.55000000000000004</v>
      </c>
      <c r="AB220" s="39">
        <v>0.43</v>
      </c>
      <c r="AC220" s="39">
        <v>0.43</v>
      </c>
      <c r="AD220" s="39">
        <v>0.45</v>
      </c>
      <c r="AE220" s="39">
        <v>0.37</v>
      </c>
      <c r="AF220" s="39">
        <v>0.24</v>
      </c>
      <c r="AG220" s="39">
        <v>0.38</v>
      </c>
      <c r="AH220" s="39">
        <v>0.3</v>
      </c>
      <c r="AI220" s="39">
        <v>0.31</v>
      </c>
      <c r="AJ220" s="39">
        <v>0.28999999999999998</v>
      </c>
      <c r="AK220" s="39">
        <v>0.2</v>
      </c>
      <c r="AL220" s="39">
        <v>0.14000000000000001</v>
      </c>
      <c r="AM220" s="39">
        <v>0.11</v>
      </c>
      <c r="AN220" s="39">
        <v>0.16</v>
      </c>
      <c r="AO220" s="39">
        <v>0.23</v>
      </c>
      <c r="AP220" s="39">
        <v>0.13</v>
      </c>
      <c r="AQ220" s="39">
        <v>0.21</v>
      </c>
      <c r="AR220" s="39">
        <v>0.11</v>
      </c>
    </row>
    <row r="221" spans="1:44">
      <c r="A221" s="12"/>
      <c r="B221" s="12"/>
      <c r="C221" s="8" t="s">
        <v>213</v>
      </c>
      <c r="D221" s="29"/>
      <c r="E221" s="34" t="s">
        <v>136</v>
      </c>
      <c r="F221" s="39">
        <v>43.51</v>
      </c>
      <c r="G221" s="39">
        <v>35.700000000000003</v>
      </c>
      <c r="H221" s="39">
        <v>61.03</v>
      </c>
      <c r="I221" s="39">
        <v>88.72</v>
      </c>
      <c r="J221" s="39">
        <v>94.41</v>
      </c>
      <c r="K221" s="39">
        <v>95.54</v>
      </c>
      <c r="L221" s="39">
        <v>96.32</v>
      </c>
      <c r="M221" s="39">
        <v>96.59</v>
      </c>
      <c r="N221" s="39">
        <v>97.35</v>
      </c>
      <c r="O221" s="39">
        <v>97.02</v>
      </c>
      <c r="P221" s="39">
        <v>97.19</v>
      </c>
      <c r="Q221" s="39">
        <v>97.11</v>
      </c>
      <c r="R221" s="39">
        <v>97.17</v>
      </c>
      <c r="S221" s="39">
        <v>97.29</v>
      </c>
      <c r="T221" s="39">
        <v>97.27</v>
      </c>
      <c r="U221" s="39">
        <v>97.35</v>
      </c>
      <c r="V221" s="39">
        <v>97.28</v>
      </c>
      <c r="W221" s="39">
        <v>97.2</v>
      </c>
      <c r="X221" s="39">
        <v>97.51</v>
      </c>
      <c r="Y221" s="39">
        <v>97.67</v>
      </c>
      <c r="Z221" s="39">
        <v>97.59</v>
      </c>
      <c r="AA221" s="39">
        <v>98.19</v>
      </c>
      <c r="AB221" s="39">
        <v>98.37</v>
      </c>
      <c r="AC221" s="39">
        <v>98.54</v>
      </c>
      <c r="AD221" s="39">
        <v>98.37</v>
      </c>
      <c r="AE221" s="39">
        <v>98.66</v>
      </c>
      <c r="AF221" s="39">
        <v>99.05</v>
      </c>
      <c r="AG221" s="39">
        <v>98.61</v>
      </c>
      <c r="AH221" s="39">
        <v>98.14</v>
      </c>
      <c r="AI221" s="39">
        <v>98.18</v>
      </c>
      <c r="AJ221" s="39">
        <v>98.21</v>
      </c>
      <c r="AK221" s="39">
        <v>98.08</v>
      </c>
      <c r="AL221" s="39">
        <v>98.11</v>
      </c>
      <c r="AM221" s="39">
        <v>98.49</v>
      </c>
      <c r="AN221" s="39">
        <v>98.89</v>
      </c>
      <c r="AO221" s="39">
        <v>98.64</v>
      </c>
      <c r="AP221" s="39">
        <v>98.59</v>
      </c>
      <c r="AQ221" s="39">
        <v>98.46</v>
      </c>
      <c r="AR221" s="39">
        <v>99.23</v>
      </c>
    </row>
    <row r="222" spans="1:44">
      <c r="A222" s="12"/>
      <c r="B222" s="12"/>
      <c r="C222" s="8"/>
      <c r="D222" s="29"/>
      <c r="E222" s="34"/>
      <c r="F222" s="39"/>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c r="AE222" s="39"/>
      <c r="AF222" s="39"/>
      <c r="AG222" s="39"/>
      <c r="AH222" s="39"/>
    </row>
    <row r="223" spans="1:44">
      <c r="A223" s="30" t="s">
        <v>215</v>
      </c>
      <c r="B223" s="30"/>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AN223" s="31"/>
      <c r="AO223" s="31"/>
      <c r="AP223" s="31"/>
      <c r="AQ223" s="31"/>
      <c r="AR223" s="31"/>
    </row>
    <row r="224" spans="1:44">
      <c r="A224" s="32"/>
      <c r="B224" s="32"/>
      <c r="C224" s="32" t="s">
        <v>50</v>
      </c>
      <c r="D224" s="32"/>
      <c r="E224" s="32" t="s">
        <v>51</v>
      </c>
      <c r="F224" s="33">
        <v>2022</v>
      </c>
      <c r="G224" s="33">
        <v>2023</v>
      </c>
      <c r="H224" s="33">
        <v>2024</v>
      </c>
      <c r="I224" s="33">
        <v>2025</v>
      </c>
      <c r="J224" s="33">
        <v>2026</v>
      </c>
      <c r="K224" s="33">
        <v>2027</v>
      </c>
      <c r="L224" s="33">
        <v>2028</v>
      </c>
      <c r="M224" s="33">
        <v>2029</v>
      </c>
      <c r="N224" s="33">
        <v>2030</v>
      </c>
      <c r="O224" s="33">
        <v>2031</v>
      </c>
      <c r="P224" s="33">
        <v>2032</v>
      </c>
      <c r="Q224" s="33">
        <v>2033</v>
      </c>
      <c r="R224" s="33">
        <v>2034</v>
      </c>
      <c r="S224" s="33">
        <v>2035</v>
      </c>
      <c r="T224" s="33">
        <v>2036</v>
      </c>
      <c r="U224" s="33">
        <v>2037</v>
      </c>
      <c r="V224" s="33">
        <v>2038</v>
      </c>
      <c r="W224" s="33">
        <v>2039</v>
      </c>
      <c r="X224" s="33">
        <v>2040</v>
      </c>
      <c r="Y224" s="33">
        <v>2041</v>
      </c>
      <c r="Z224" s="33">
        <v>2042</v>
      </c>
      <c r="AA224" s="33">
        <v>2043</v>
      </c>
      <c r="AB224" s="33">
        <v>2044</v>
      </c>
      <c r="AC224" s="33">
        <v>2045</v>
      </c>
      <c r="AD224" s="33">
        <v>2046</v>
      </c>
      <c r="AE224" s="33">
        <v>2047</v>
      </c>
      <c r="AF224" s="33">
        <v>2048</v>
      </c>
      <c r="AG224" s="33">
        <v>2049</v>
      </c>
      <c r="AH224" s="33">
        <v>2050</v>
      </c>
      <c r="AI224" s="33">
        <v>2051</v>
      </c>
      <c r="AJ224" s="33">
        <v>2052</v>
      </c>
      <c r="AK224" s="33">
        <v>2053</v>
      </c>
      <c r="AL224" s="33">
        <v>2054</v>
      </c>
      <c r="AM224" s="33">
        <v>2055</v>
      </c>
      <c r="AN224" s="33">
        <v>2056</v>
      </c>
      <c r="AO224" s="33">
        <v>2057</v>
      </c>
      <c r="AP224" s="33">
        <v>2058</v>
      </c>
      <c r="AQ224" s="33">
        <v>2059</v>
      </c>
      <c r="AR224" s="33">
        <v>2060</v>
      </c>
    </row>
    <row r="225" spans="1:44">
      <c r="A225" s="12"/>
      <c r="B225" s="12" t="s">
        <v>216</v>
      </c>
      <c r="C225" s="8" t="s">
        <v>217</v>
      </c>
      <c r="D225" s="29"/>
      <c r="E225" s="34" t="s">
        <v>218</v>
      </c>
      <c r="F225" s="51">
        <v>1.6635986405404224</v>
      </c>
      <c r="G225" s="51">
        <v>1.4891139275413687</v>
      </c>
      <c r="H225" s="51">
        <v>1.3306645941432236</v>
      </c>
      <c r="I225" s="51">
        <v>1.2451769519774305</v>
      </c>
      <c r="J225" s="51">
        <v>1.2267999552530231</v>
      </c>
      <c r="K225" s="51">
        <v>1.3039439633492347</v>
      </c>
      <c r="L225" s="51">
        <v>1.3150584463988833</v>
      </c>
      <c r="M225" s="51">
        <v>1.2881460264805715</v>
      </c>
      <c r="N225" s="51">
        <v>1.3120137894159469</v>
      </c>
      <c r="O225" s="51">
        <v>1.3721428327821887</v>
      </c>
      <c r="P225" s="51">
        <v>1.3968152769172175</v>
      </c>
      <c r="Q225" s="51">
        <v>1.4667566754520656</v>
      </c>
      <c r="R225" s="51">
        <v>1.4973815627388165</v>
      </c>
      <c r="S225" s="51">
        <v>1.5035912635019735</v>
      </c>
      <c r="T225" s="51">
        <v>1.6111678477896911</v>
      </c>
      <c r="U225" s="51">
        <v>1.7891274193031972</v>
      </c>
      <c r="V225" s="51">
        <v>1.9957056214664493</v>
      </c>
      <c r="W225" s="51">
        <v>2.1207642565279969</v>
      </c>
      <c r="X225" s="51">
        <v>2.0816090240312293</v>
      </c>
      <c r="Y225" s="51">
        <v>2.1968446943082109</v>
      </c>
      <c r="Z225" s="51">
        <v>2.3360494931694942</v>
      </c>
      <c r="AA225" s="51">
        <v>2.2799312405228909</v>
      </c>
      <c r="AB225" s="51">
        <v>2.3200352384673315</v>
      </c>
      <c r="AC225" s="51">
        <v>2.3697365742116436</v>
      </c>
      <c r="AD225" s="51">
        <v>2.4284679361303798</v>
      </c>
      <c r="AE225" s="51">
        <v>2.47022056694827</v>
      </c>
      <c r="AF225" s="51">
        <v>2.4795663032642721</v>
      </c>
      <c r="AG225" s="51">
        <v>2.5954126862022946</v>
      </c>
      <c r="AH225" s="51">
        <v>2.8646900342140169</v>
      </c>
      <c r="AI225" s="51">
        <v>2.9764397035936452</v>
      </c>
      <c r="AJ225" s="51">
        <v>3.00674130975908</v>
      </c>
      <c r="AK225" s="51">
        <v>3.3142792374151746</v>
      </c>
      <c r="AL225" s="51">
        <v>3.5291680824869647</v>
      </c>
      <c r="AM225" s="51">
        <v>3.4208988689844162</v>
      </c>
      <c r="AN225" s="51">
        <v>3.244262229358903</v>
      </c>
      <c r="AO225" s="51">
        <v>3.3713888665540179</v>
      </c>
      <c r="AP225" s="51">
        <v>3.3985447022857094</v>
      </c>
      <c r="AQ225" s="51">
        <v>3.4687534687831767</v>
      </c>
      <c r="AR225" s="51">
        <v>3.2818178086013456</v>
      </c>
    </row>
    <row r="226" spans="1:44">
      <c r="A226" s="12"/>
      <c r="B226" s="12"/>
      <c r="C226" s="8" t="s">
        <v>219</v>
      </c>
      <c r="D226" s="29"/>
      <c r="E226" s="34" t="s">
        <v>218</v>
      </c>
      <c r="F226" s="51">
        <v>0.40089279999999999</v>
      </c>
      <c r="G226" s="51">
        <v>0.89289760000000007</v>
      </c>
      <c r="H226" s="51">
        <v>0.97785954000000008</v>
      </c>
      <c r="I226" s="51">
        <v>1.49927631861</v>
      </c>
      <c r="J226" s="51">
        <v>0.84840946894404912</v>
      </c>
      <c r="K226" s="51">
        <v>0.88494856336361105</v>
      </c>
      <c r="L226" s="51">
        <v>0.93990429069746406</v>
      </c>
      <c r="M226" s="51">
        <v>0.71395808846950282</v>
      </c>
      <c r="N226" s="51">
        <v>0.41045678648579931</v>
      </c>
      <c r="O226" s="51">
        <v>1.4906180281689585</v>
      </c>
      <c r="P226" s="51">
        <v>2.1428788686465396</v>
      </c>
      <c r="Q226" s="51">
        <v>2.1172673208449524</v>
      </c>
      <c r="R226" s="51">
        <v>1.0501466629329674</v>
      </c>
      <c r="S226" s="51">
        <v>2.3050313224244592</v>
      </c>
      <c r="T226" s="51">
        <v>2.7188561437131478</v>
      </c>
      <c r="U226" s="51">
        <v>2.7739053969577707</v>
      </c>
      <c r="V226" s="51">
        <v>3.0021075545689682</v>
      </c>
      <c r="W226" s="51">
        <v>3.1513390998113531</v>
      </c>
      <c r="X226" s="51">
        <v>4.276241099556076</v>
      </c>
      <c r="Y226" s="51">
        <v>4.3608249667940715</v>
      </c>
      <c r="Z226" s="51">
        <v>4.973423535512822</v>
      </c>
      <c r="AA226" s="51">
        <v>5.0675891280913303</v>
      </c>
      <c r="AB226" s="51">
        <v>5.3950784817417761</v>
      </c>
      <c r="AC226" s="51">
        <v>5.4656558942695836</v>
      </c>
      <c r="AD226" s="51">
        <v>1.4760182708762253</v>
      </c>
      <c r="AE226" s="51">
        <v>1.4825107258343988</v>
      </c>
      <c r="AF226" s="51">
        <v>1.4826327323716764</v>
      </c>
      <c r="AG226" s="51">
        <v>1.4784831292991152</v>
      </c>
      <c r="AH226" s="51">
        <v>1.4778546886590285</v>
      </c>
      <c r="AI226" s="51">
        <v>1.411979604016572</v>
      </c>
      <c r="AJ226" s="51">
        <v>1.3916527427436272</v>
      </c>
      <c r="AK226" s="51">
        <v>1.3479775887607381</v>
      </c>
      <c r="AL226" s="51">
        <v>2.0300223003711149</v>
      </c>
      <c r="AM226" s="51">
        <v>1.953660615861224</v>
      </c>
      <c r="AN226" s="51">
        <v>1.9735771249179881</v>
      </c>
      <c r="AO226" s="51">
        <v>1.993962506568276</v>
      </c>
      <c r="AP226" s="51">
        <v>0.98441417191395708</v>
      </c>
      <c r="AQ226" s="51">
        <v>0.99109040528697612</v>
      </c>
      <c r="AR226" s="51">
        <v>0.78640321508364208</v>
      </c>
    </row>
    <row r="227" spans="1:44">
      <c r="A227" s="12"/>
      <c r="B227" s="12"/>
      <c r="C227" s="8" t="s">
        <v>220</v>
      </c>
      <c r="D227" s="29"/>
      <c r="E227" s="34" t="s">
        <v>218</v>
      </c>
      <c r="F227" s="51">
        <v>1.6152625371984723</v>
      </c>
      <c r="G227" s="51">
        <v>1.6845072959343814</v>
      </c>
      <c r="H227" s="51">
        <v>2.0744038456370903</v>
      </c>
      <c r="I227" s="51">
        <v>2.4764193143208608</v>
      </c>
      <c r="J227" s="51">
        <v>2.8538419201104226</v>
      </c>
      <c r="K227" s="51">
        <v>3.3056689566023207</v>
      </c>
      <c r="L227" s="51">
        <v>3.6392628038737547</v>
      </c>
      <c r="M227" s="51">
        <v>3.989239873453601</v>
      </c>
      <c r="N227" s="51">
        <v>4.4494236314965239</v>
      </c>
      <c r="O227" s="51">
        <v>4.4024418427002425</v>
      </c>
      <c r="P227" s="51">
        <v>4.706913923984648</v>
      </c>
      <c r="Q227" s="51">
        <v>4.8732134929114617</v>
      </c>
      <c r="R227" s="51">
        <v>5.3176845500416663</v>
      </c>
      <c r="S227" s="51">
        <v>5.9694782690452124</v>
      </c>
      <c r="T227" s="51">
        <v>6.0955260051180034</v>
      </c>
      <c r="U227" s="51">
        <v>6.2162293669129136</v>
      </c>
      <c r="V227" s="51">
        <v>6.3049653359478146</v>
      </c>
      <c r="W227" s="51">
        <v>6.2613607935081728</v>
      </c>
      <c r="X227" s="51">
        <v>6.2143706351127772</v>
      </c>
      <c r="Y227" s="51">
        <v>6.3287346113759373</v>
      </c>
      <c r="Z227" s="51">
        <v>6.1795230488255246</v>
      </c>
      <c r="AA227" s="51">
        <v>6.4443459547600721</v>
      </c>
      <c r="AB227" s="51">
        <v>6.3760984957683515</v>
      </c>
      <c r="AC227" s="51">
        <v>6.4753014423391351</v>
      </c>
      <c r="AD227" s="51">
        <v>6.4143794800045626</v>
      </c>
      <c r="AE227" s="51">
        <v>6.8633174586393562</v>
      </c>
      <c r="AF227" s="51">
        <v>7.0315486699169059</v>
      </c>
      <c r="AG227" s="51">
        <v>7.1912181667644832</v>
      </c>
      <c r="AH227" s="51">
        <v>7.2749466281246873</v>
      </c>
      <c r="AI227" s="51">
        <v>7.0383252222565833</v>
      </c>
      <c r="AJ227" s="51">
        <v>7.0468014122993887</v>
      </c>
      <c r="AK227" s="51">
        <v>6.9323712468817273</v>
      </c>
      <c r="AL227" s="51">
        <v>6.81718560888004</v>
      </c>
      <c r="AM227" s="51">
        <v>6.7018519871137245</v>
      </c>
      <c r="AN227" s="51">
        <v>6.5976698159720879</v>
      </c>
      <c r="AO227" s="51">
        <v>6.5695844933381773</v>
      </c>
      <c r="AP227" s="51">
        <v>6.5031968202423105</v>
      </c>
      <c r="AQ227" s="51">
        <v>6.4436491449574502</v>
      </c>
      <c r="AR227" s="51">
        <v>6.3952165347670844</v>
      </c>
    </row>
    <row r="228" spans="1:44">
      <c r="A228" s="12"/>
      <c r="B228" s="12"/>
      <c r="C228" s="8" t="s">
        <v>221</v>
      </c>
      <c r="D228" s="29"/>
      <c r="E228" s="34" t="s">
        <v>218</v>
      </c>
      <c r="F228" s="51">
        <v>3.0840159209999998</v>
      </c>
      <c r="G228" s="51">
        <v>3.192305754073459</v>
      </c>
      <c r="H228" s="51">
        <v>3.3094763838709307</v>
      </c>
      <c r="I228" s="51">
        <v>3.5241670429299647</v>
      </c>
      <c r="J228" s="51">
        <v>3.567114954705592</v>
      </c>
      <c r="K228" s="51">
        <v>3.6722781788047105</v>
      </c>
      <c r="L228" s="51">
        <v>3.7269361061223112</v>
      </c>
      <c r="M228" s="51">
        <v>3.8084378701667339</v>
      </c>
      <c r="N228" s="51">
        <v>3.9791117071147402</v>
      </c>
      <c r="O228" s="51">
        <v>4.0158814732208166</v>
      </c>
      <c r="P228" s="51">
        <v>4.0990605703812637</v>
      </c>
      <c r="Q228" s="51">
        <v>4.205217137800271</v>
      </c>
      <c r="R228" s="51">
        <v>4.3772957053570742</v>
      </c>
      <c r="S228" s="51">
        <v>4.5130938150447726</v>
      </c>
      <c r="T228" s="51">
        <v>4.6123725970717349</v>
      </c>
      <c r="U228" s="51">
        <v>4.7736730462606438</v>
      </c>
      <c r="V228" s="51">
        <v>4.8881895713563015</v>
      </c>
      <c r="W228" s="51">
        <v>4.8113343996140259</v>
      </c>
      <c r="X228" s="51">
        <v>5.111808610742357</v>
      </c>
      <c r="Y228" s="51">
        <v>5.4851811104924932</v>
      </c>
      <c r="Z228" s="51">
        <v>5.347428847247965</v>
      </c>
      <c r="AA228" s="51">
        <v>5.5536900851271715</v>
      </c>
      <c r="AB228" s="51">
        <v>5.7270209259574365</v>
      </c>
      <c r="AC228" s="51">
        <v>5.8103114094472392</v>
      </c>
      <c r="AD228" s="51">
        <v>5.8612695898223786</v>
      </c>
      <c r="AE228" s="51">
        <v>5.9058322630787359</v>
      </c>
      <c r="AF228" s="51">
        <v>5.9668895555840136</v>
      </c>
      <c r="AG228" s="51">
        <v>5.842134521182591</v>
      </c>
      <c r="AH228" s="51">
        <v>5.8479194101517216</v>
      </c>
      <c r="AI228" s="51">
        <v>6.0001112517894315</v>
      </c>
      <c r="AJ228" s="51">
        <v>6.1017705338924682</v>
      </c>
      <c r="AK228" s="51">
        <v>6.1653072420096171</v>
      </c>
      <c r="AL228" s="51">
        <v>6.2855340819590877</v>
      </c>
      <c r="AM228" s="51">
        <v>6.173978628608765</v>
      </c>
      <c r="AN228" s="51">
        <v>6.4340470909071126</v>
      </c>
      <c r="AO228" s="51">
        <v>6.5534826889629665</v>
      </c>
      <c r="AP228" s="51">
        <v>6.5408520975808768</v>
      </c>
      <c r="AQ228" s="51">
        <v>6.5077081119016693</v>
      </c>
      <c r="AR228" s="51">
        <v>6.5997532936182353</v>
      </c>
    </row>
    <row r="229" spans="1:44">
      <c r="A229" s="12"/>
      <c r="B229" s="12"/>
      <c r="C229" s="8" t="s">
        <v>222</v>
      </c>
      <c r="D229" s="29"/>
      <c r="E229" s="34" t="s">
        <v>218</v>
      </c>
      <c r="F229" s="51">
        <v>8.7242202060675726</v>
      </c>
      <c r="G229" s="51">
        <v>8.6833180020185345</v>
      </c>
      <c r="H229" s="51">
        <v>9.2074823432422725</v>
      </c>
      <c r="I229" s="51">
        <v>10.091807958589706</v>
      </c>
      <c r="J229" s="51">
        <v>10.812297359499759</v>
      </c>
      <c r="K229" s="51">
        <v>11.06652265210379</v>
      </c>
      <c r="L229" s="51">
        <v>10.938755572507622</v>
      </c>
      <c r="M229" s="51">
        <v>10.9981363972525</v>
      </c>
      <c r="N229" s="51">
        <v>11.005109183342167</v>
      </c>
      <c r="O229" s="51">
        <v>10.767712142031669</v>
      </c>
      <c r="P229" s="51">
        <v>10.348075149845505</v>
      </c>
      <c r="Q229" s="51">
        <v>8.7293302234612593</v>
      </c>
      <c r="R229" s="51">
        <v>7.302231583330431</v>
      </c>
      <c r="S229" s="51">
        <v>5.7648958280023015</v>
      </c>
      <c r="T229" s="51">
        <v>4.1035514907193207</v>
      </c>
      <c r="U229" s="51">
        <v>2.0044430867971168</v>
      </c>
      <c r="V229" s="51">
        <v>1.4777630801770871</v>
      </c>
      <c r="W229" s="51">
        <v>0.7588682301987496</v>
      </c>
      <c r="X229" s="51">
        <v>0.39975315874441919</v>
      </c>
      <c r="Y229" s="51">
        <v>0.16282896198869537</v>
      </c>
      <c r="Z229" s="51">
        <v>3.5523688498264538E-2</v>
      </c>
      <c r="AA229" s="51">
        <v>1.9240195206853571E-2</v>
      </c>
      <c r="AB229" s="51">
        <v>2.2338123676244024E-6</v>
      </c>
      <c r="AC229" s="51">
        <v>2.2549807901586476E-6</v>
      </c>
      <c r="AD229" s="51">
        <v>2.5694646539238484E-6</v>
      </c>
      <c r="AE229" s="51">
        <v>3.2288068838144408E-6</v>
      </c>
      <c r="AF229" s="51">
        <v>4.1371695652900491E-6</v>
      </c>
      <c r="AG229" s="51">
        <v>4.4962377800204657E-6</v>
      </c>
      <c r="AH229" s="51">
        <v>4.4088991359279519E-6</v>
      </c>
      <c r="AI229" s="51">
        <v>3.8344908142565479E-6</v>
      </c>
      <c r="AJ229" s="51">
        <v>3.9390301028774347E-6</v>
      </c>
      <c r="AK229" s="51">
        <v>3.2529389289751708E-6</v>
      </c>
      <c r="AL229" s="51">
        <v>3.1424886483174767E-6</v>
      </c>
      <c r="AM229" s="51">
        <v>3.656362263005185E-6</v>
      </c>
      <c r="AN229" s="51">
        <v>4.6495988905689575E-6</v>
      </c>
      <c r="AO229" s="51">
        <v>5.3994739535290707E-6</v>
      </c>
      <c r="AP229" s="51">
        <v>5.7981392968897885E-6</v>
      </c>
      <c r="AQ229" s="51">
        <v>5.9092777690148642E-6</v>
      </c>
      <c r="AR229" s="51">
        <v>6.635127460328002E-6</v>
      </c>
    </row>
    <row r="230" spans="1:44">
      <c r="A230" s="12"/>
      <c r="B230" s="12"/>
      <c r="C230" s="8" t="s">
        <v>223</v>
      </c>
      <c r="D230" s="29"/>
      <c r="E230" s="34" t="s">
        <v>218</v>
      </c>
      <c r="F230" s="51">
        <v>0</v>
      </c>
      <c r="G230" s="51">
        <v>0.33184943070417355</v>
      </c>
      <c r="H230" s="51">
        <v>0.40964158689255964</v>
      </c>
      <c r="I230" s="51">
        <v>0.50429353210951644</v>
      </c>
      <c r="J230" s="51">
        <v>0.25524984205610368</v>
      </c>
      <c r="K230" s="51">
        <v>6.6268570000986141E-2</v>
      </c>
      <c r="L230" s="51">
        <v>0.17943114351995082</v>
      </c>
      <c r="M230" s="51">
        <v>0.15393679952637931</v>
      </c>
      <c r="N230" s="51">
        <v>0.5335156871864406</v>
      </c>
      <c r="O230" s="51">
        <v>1.0487458065131836</v>
      </c>
      <c r="P230" s="51">
        <v>1.0309661752984958</v>
      </c>
      <c r="Q230" s="51">
        <v>5.8688327674432966E-2</v>
      </c>
      <c r="R230" s="51">
        <v>1.0068097447661835</v>
      </c>
      <c r="S230" s="51">
        <v>1.0337568998914337</v>
      </c>
      <c r="T230" s="51">
        <v>0.57650004375061825</v>
      </c>
      <c r="U230" s="51">
        <v>0.24972187489506395</v>
      </c>
      <c r="V230" s="51">
        <v>7.6112332468250138E-2</v>
      </c>
      <c r="W230" s="51">
        <v>8.9150814142793272E-2</v>
      </c>
      <c r="X230" s="51">
        <v>0.64484270684136136</v>
      </c>
      <c r="Y230" s="51">
        <v>4.8231815658248148E-2</v>
      </c>
      <c r="Z230" s="51">
        <v>0.10075939879903853</v>
      </c>
      <c r="AA230" s="51">
        <v>1.1261530569032587</v>
      </c>
      <c r="AB230" s="51">
        <v>0.21899868657548915</v>
      </c>
      <c r="AC230" s="51">
        <v>0.32283376270213504</v>
      </c>
      <c r="AD230" s="51">
        <v>1.3570151006708187</v>
      </c>
      <c r="AE230" s="51">
        <v>0.55836238480633882</v>
      </c>
      <c r="AF230" s="51">
        <v>1.3988659747466385</v>
      </c>
      <c r="AG230" s="51">
        <v>0.41082234140675711</v>
      </c>
      <c r="AH230" s="51">
        <v>0.37312321575466045</v>
      </c>
      <c r="AI230" s="51">
        <v>0.11355617671862889</v>
      </c>
      <c r="AJ230" s="51">
        <v>1.4371329250519427</v>
      </c>
      <c r="AK230" s="51">
        <v>0.3520113616780568</v>
      </c>
      <c r="AL230" s="51">
        <v>0.26890936219657069</v>
      </c>
      <c r="AM230" s="51">
        <v>0.53453095688827856</v>
      </c>
      <c r="AN230" s="51">
        <v>0.41571356832985829</v>
      </c>
      <c r="AO230" s="51">
        <v>0.45018315256325858</v>
      </c>
      <c r="AP230" s="51">
        <v>0.46514433651700993</v>
      </c>
      <c r="AQ230" s="51">
        <v>0.34580209405084017</v>
      </c>
      <c r="AR230" s="51">
        <v>0.4941017355591189</v>
      </c>
    </row>
    <row r="231" spans="1:44">
      <c r="A231" s="12"/>
      <c r="B231" s="12"/>
      <c r="C231" s="8" t="s">
        <v>224</v>
      </c>
      <c r="D231" s="29"/>
      <c r="E231" s="34" t="s">
        <v>218</v>
      </c>
      <c r="F231" s="51">
        <v>19.452535634551857</v>
      </c>
      <c r="G231" s="51">
        <v>16.843388363406966</v>
      </c>
      <c r="H231" s="51">
        <v>12.308066210318994</v>
      </c>
      <c r="I231" s="51">
        <v>8.0814956605196162</v>
      </c>
      <c r="J231" s="51">
        <v>6.064953743817922</v>
      </c>
      <c r="K231" s="51">
        <v>5.0411122970175795</v>
      </c>
      <c r="L231" s="51">
        <v>4.0853040447811582</v>
      </c>
      <c r="M231" s="51">
        <v>3.3466748203404988</v>
      </c>
      <c r="N231" s="51">
        <v>3.0266256864048655</v>
      </c>
      <c r="O231" s="51">
        <v>3.3646869075601784</v>
      </c>
      <c r="P231" s="51">
        <v>3.4224147939374765</v>
      </c>
      <c r="Q231" s="51">
        <v>3.6563521777161783</v>
      </c>
      <c r="R231" s="51">
        <v>3.7092668246416718</v>
      </c>
      <c r="S231" s="51">
        <v>3.5477259200205906</v>
      </c>
      <c r="T231" s="51">
        <v>3.7384529476934825</v>
      </c>
      <c r="U231" s="51">
        <v>4.1314701526938942</v>
      </c>
      <c r="V231" s="51">
        <v>4.5735522552971242</v>
      </c>
      <c r="W231" s="51">
        <v>5.0510614229627091</v>
      </c>
      <c r="X231" s="51">
        <v>5.166946275492605</v>
      </c>
      <c r="Y231" s="51">
        <v>5.4081287716151669</v>
      </c>
      <c r="Z231" s="51">
        <v>5.5068449613331572</v>
      </c>
      <c r="AA231" s="51">
        <v>5.6206931918707745</v>
      </c>
      <c r="AB231" s="51">
        <v>5.6819022329543047</v>
      </c>
      <c r="AC231" s="51">
        <v>5.7713330887475172</v>
      </c>
      <c r="AD231" s="51">
        <v>5.7445749457058932</v>
      </c>
      <c r="AE231" s="51">
        <v>5.6771535715932888</v>
      </c>
      <c r="AF231" s="51">
        <v>5.44374878140394</v>
      </c>
      <c r="AG231" s="51">
        <v>5.4560291994361947</v>
      </c>
      <c r="AH231" s="51">
        <v>5.6106449810864669</v>
      </c>
      <c r="AI231" s="51">
        <v>5.9333211761572695</v>
      </c>
      <c r="AJ231" s="51">
        <v>5.9878590953075559</v>
      </c>
      <c r="AK231" s="51">
        <v>6.4848293659046004</v>
      </c>
      <c r="AL231" s="51">
        <v>6.4863046427502384</v>
      </c>
      <c r="AM231" s="51">
        <v>6.2954074222920777</v>
      </c>
      <c r="AN231" s="51">
        <v>5.8142732597828113</v>
      </c>
      <c r="AO231" s="51">
        <v>5.5001406384349156</v>
      </c>
      <c r="AP231" s="51">
        <v>5.1848291930297226</v>
      </c>
      <c r="AQ231" s="51">
        <v>5.0968741739213126</v>
      </c>
      <c r="AR231" s="51">
        <v>4.9588532196815409</v>
      </c>
    </row>
    <row r="232" spans="1:44">
      <c r="A232" s="12"/>
      <c r="B232" s="12"/>
      <c r="C232" s="8" t="s">
        <v>225</v>
      </c>
      <c r="D232" s="29"/>
      <c r="E232" s="34" t="s">
        <v>218</v>
      </c>
      <c r="F232" s="51">
        <v>37.075680766291129</v>
      </c>
      <c r="G232" s="51">
        <v>31.508912458677617</v>
      </c>
      <c r="H232" s="51">
        <v>25.484959815900901</v>
      </c>
      <c r="I232" s="51">
        <v>21.474189648895713</v>
      </c>
      <c r="J232" s="51">
        <v>19.169901149658717</v>
      </c>
      <c r="K232" s="51">
        <v>18.108734283050143</v>
      </c>
      <c r="L232" s="51">
        <v>16.926560203349354</v>
      </c>
      <c r="M232" s="51">
        <v>16.172628995249596</v>
      </c>
      <c r="N232" s="51">
        <v>15.702352655703967</v>
      </c>
      <c r="O232" s="51">
        <v>16.689133735649563</v>
      </c>
      <c r="P232" s="51">
        <v>16.582290030654335</v>
      </c>
      <c r="Q232" s="51">
        <v>17.395720718334779</v>
      </c>
      <c r="R232" s="51">
        <v>17.893477327212416</v>
      </c>
      <c r="S232" s="51">
        <v>17.934490791081831</v>
      </c>
      <c r="T232" s="51">
        <v>19.054472693953052</v>
      </c>
      <c r="U232" s="51">
        <v>20.532457447630406</v>
      </c>
      <c r="V232" s="51">
        <v>22.050834961862961</v>
      </c>
      <c r="W232" s="51">
        <v>23.733260573108335</v>
      </c>
      <c r="X232" s="51">
        <v>24.582793212469738</v>
      </c>
      <c r="Y232" s="51">
        <v>25.888675411084417</v>
      </c>
      <c r="Z232" s="51">
        <v>27.608687491775839</v>
      </c>
      <c r="AA232" s="51">
        <v>27.842824836620256</v>
      </c>
      <c r="AB232" s="51">
        <v>28.663600779111228</v>
      </c>
      <c r="AC232" s="51">
        <v>29.322500777683356</v>
      </c>
      <c r="AD232" s="51">
        <v>29.388284190665498</v>
      </c>
      <c r="AE232" s="51">
        <v>28.682459986807768</v>
      </c>
      <c r="AF232" s="51">
        <v>27.457791610786028</v>
      </c>
      <c r="AG232" s="51">
        <v>27.513490398279412</v>
      </c>
      <c r="AH232" s="51">
        <v>28.373813295872761</v>
      </c>
      <c r="AI232" s="51">
        <v>29.518725472884906</v>
      </c>
      <c r="AJ232" s="51">
        <v>29.111333852851896</v>
      </c>
      <c r="AK232" s="51">
        <v>30.817670038824797</v>
      </c>
      <c r="AL232" s="51">
        <v>31.317950691622009</v>
      </c>
      <c r="AM232" s="51">
        <v>30.316387024965721</v>
      </c>
      <c r="AN232" s="51">
        <v>28.296683208654741</v>
      </c>
      <c r="AO232" s="51">
        <v>27.546909940427764</v>
      </c>
      <c r="AP232" s="51">
        <v>27.548393299561635</v>
      </c>
      <c r="AQ232" s="51">
        <v>27.617616254640044</v>
      </c>
      <c r="AR232" s="51">
        <v>25.503174340160257</v>
      </c>
    </row>
    <row r="233" spans="1:44">
      <c r="A233" s="12"/>
      <c r="B233" s="12"/>
      <c r="C233" s="8" t="s">
        <v>226</v>
      </c>
      <c r="D233" s="29"/>
      <c r="E233" s="34" t="s">
        <v>218</v>
      </c>
      <c r="F233" s="51">
        <v>0.7552412985909599</v>
      </c>
      <c r="G233" s="51">
        <v>0.66390949766933394</v>
      </c>
      <c r="H233" s="51">
        <v>0.52082443772180942</v>
      </c>
      <c r="I233" s="51">
        <v>0.36005518901245248</v>
      </c>
      <c r="J233" s="51">
        <v>0.29303096964066899</v>
      </c>
      <c r="K233" s="51">
        <v>0.36056270666574564</v>
      </c>
      <c r="L233" s="51">
        <v>0.43538169311716551</v>
      </c>
      <c r="M233" s="51">
        <v>0.54717595326703927</v>
      </c>
      <c r="N233" s="51">
        <v>0.63659598489226976</v>
      </c>
      <c r="O233" s="51">
        <v>0.78631537897707537</v>
      </c>
      <c r="P233" s="51">
        <v>1.0016060840251497</v>
      </c>
      <c r="Q233" s="51">
        <v>1.223766416381469</v>
      </c>
      <c r="R233" s="51">
        <v>1.4894687703045775</v>
      </c>
      <c r="S233" s="51">
        <v>1.801031845140977</v>
      </c>
      <c r="T233" s="51">
        <v>2.1624146229168857</v>
      </c>
      <c r="U233" s="51">
        <v>2.5545602828111083</v>
      </c>
      <c r="V233" s="51">
        <v>2.986340640252493</v>
      </c>
      <c r="W233" s="51">
        <v>3.4546362957380179</v>
      </c>
      <c r="X233" s="51">
        <v>3.8065776757829939</v>
      </c>
      <c r="Y233" s="51">
        <v>4.1536421131693384</v>
      </c>
      <c r="Z233" s="51">
        <v>4.486776975645129</v>
      </c>
      <c r="AA233" s="51">
        <v>4.8081170524027819</v>
      </c>
      <c r="AB233" s="51">
        <v>5.1068570102265269</v>
      </c>
      <c r="AC233" s="51">
        <v>5.3507380832127422</v>
      </c>
      <c r="AD233" s="51">
        <v>5.5877902266112658</v>
      </c>
      <c r="AE233" s="51">
        <v>5.793867587034268</v>
      </c>
      <c r="AF233" s="51">
        <v>5.9508609398768595</v>
      </c>
      <c r="AG233" s="51">
        <v>6.0873582956850329</v>
      </c>
      <c r="AH233" s="51">
        <v>6.1965036135746514</v>
      </c>
      <c r="AI233" s="51">
        <v>6.4534566803739528</v>
      </c>
      <c r="AJ233" s="51">
        <v>6.4326625536577575</v>
      </c>
      <c r="AK233" s="51">
        <v>6.4383425448978464</v>
      </c>
      <c r="AL233" s="51">
        <v>6.4546170468473036</v>
      </c>
      <c r="AM233" s="51">
        <v>6.47721507408155</v>
      </c>
      <c r="AN233" s="51">
        <v>6.526519063601941</v>
      </c>
      <c r="AO233" s="51">
        <v>6.5330444788044861</v>
      </c>
      <c r="AP233" s="51">
        <v>6.5589046812867924</v>
      </c>
      <c r="AQ233" s="51">
        <v>6.5591826253226371</v>
      </c>
      <c r="AR233" s="51">
        <v>6.5655880451188313</v>
      </c>
    </row>
    <row r="234" spans="1:44">
      <c r="A234" s="12"/>
      <c r="B234" s="12"/>
      <c r="C234" s="8" t="s">
        <v>227</v>
      </c>
      <c r="D234" s="29"/>
      <c r="E234" s="34" t="s">
        <v>218</v>
      </c>
      <c r="F234" s="39">
        <f>SUM(F225:F233)</f>
        <v>72.77144780424041</v>
      </c>
      <c r="G234" s="39">
        <f t="shared" ref="G234:AR234" si="25">SUM(G225:G233)</f>
        <v>65.290202330025835</v>
      </c>
      <c r="H234" s="39">
        <f t="shared" si="25"/>
        <v>55.623378757727778</v>
      </c>
      <c r="I234" s="39">
        <f t="shared" si="25"/>
        <v>49.256881616965266</v>
      </c>
      <c r="J234" s="39">
        <f t="shared" si="25"/>
        <v>45.091599363686257</v>
      </c>
      <c r="K234" s="39">
        <f t="shared" si="25"/>
        <v>43.810040170958125</v>
      </c>
      <c r="L234" s="39">
        <f t="shared" si="25"/>
        <v>42.186594304367667</v>
      </c>
      <c r="M234" s="39">
        <f t="shared" si="25"/>
        <v>41.01833482420642</v>
      </c>
      <c r="N234" s="39">
        <f t="shared" si="25"/>
        <v>41.055205112042721</v>
      </c>
      <c r="O234" s="39">
        <f t="shared" si="25"/>
        <v>43.937678147603869</v>
      </c>
      <c r="P234" s="39">
        <f t="shared" si="25"/>
        <v>44.731020873690632</v>
      </c>
      <c r="Q234" s="39">
        <f t="shared" si="25"/>
        <v>43.726312490576866</v>
      </c>
      <c r="R234" s="39">
        <f t="shared" si="25"/>
        <v>43.643762731325801</v>
      </c>
      <c r="S234" s="39">
        <f t="shared" si="25"/>
        <v>44.373095954153548</v>
      </c>
      <c r="T234" s="39">
        <f t="shared" si="25"/>
        <v>44.673314392725928</v>
      </c>
      <c r="U234" s="39">
        <f t="shared" si="25"/>
        <v>45.025588074262117</v>
      </c>
      <c r="V234" s="39">
        <f t="shared" si="25"/>
        <v>47.355571353397451</v>
      </c>
      <c r="W234" s="39">
        <f t="shared" si="25"/>
        <v>49.431775885612161</v>
      </c>
      <c r="X234" s="39">
        <f t="shared" si="25"/>
        <v>52.284942398773559</v>
      </c>
      <c r="Y234" s="39">
        <f t="shared" si="25"/>
        <v>54.033092456486585</v>
      </c>
      <c r="Z234" s="39">
        <f t="shared" si="25"/>
        <v>56.57501744080723</v>
      </c>
      <c r="AA234" s="39">
        <f t="shared" si="25"/>
        <v>58.762584741505393</v>
      </c>
      <c r="AB234" s="39">
        <f t="shared" si="25"/>
        <v>59.489594084614815</v>
      </c>
      <c r="AC234" s="39">
        <f t="shared" si="25"/>
        <v>60.88841328759414</v>
      </c>
      <c r="AD234" s="39">
        <f t="shared" si="25"/>
        <v>58.257802309951678</v>
      </c>
      <c r="AE234" s="39">
        <f t="shared" si="25"/>
        <v>57.433727773549307</v>
      </c>
      <c r="AF234" s="39">
        <f t="shared" si="25"/>
        <v>57.211908705119896</v>
      </c>
      <c r="AG234" s="39">
        <f t="shared" si="25"/>
        <v>56.574953234493663</v>
      </c>
      <c r="AH234" s="39">
        <f t="shared" si="25"/>
        <v>58.019500276337126</v>
      </c>
      <c r="AI234" s="39">
        <f t="shared" si="25"/>
        <v>59.445919122281801</v>
      </c>
      <c r="AJ234" s="39">
        <f t="shared" si="25"/>
        <v>60.515958364593821</v>
      </c>
      <c r="AK234" s="39">
        <f t="shared" si="25"/>
        <v>61.852791879311482</v>
      </c>
      <c r="AL234" s="39">
        <f t="shared" si="25"/>
        <v>63.189694959601979</v>
      </c>
      <c r="AM234" s="39">
        <f t="shared" si="25"/>
        <v>61.873934235158018</v>
      </c>
      <c r="AN234" s="39">
        <f t="shared" si="25"/>
        <v>59.302750011124331</v>
      </c>
      <c r="AO234" s="39">
        <f t="shared" si="25"/>
        <v>58.518702165127806</v>
      </c>
      <c r="AP234" s="39">
        <f t="shared" si="25"/>
        <v>57.184285100557318</v>
      </c>
      <c r="AQ234" s="39">
        <f t="shared" si="25"/>
        <v>57.030682188141867</v>
      </c>
      <c r="AR234" s="39">
        <f t="shared" si="25"/>
        <v>54.584914827717512</v>
      </c>
    </row>
    <row r="235" spans="1:44">
      <c r="A235" s="12"/>
      <c r="B235" s="12"/>
      <c r="C235" s="8"/>
      <c r="D235" s="29"/>
      <c r="E235" s="34"/>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c r="AE235" s="39"/>
      <c r="AF235" s="39"/>
      <c r="AG235" s="39"/>
      <c r="AH235" s="39"/>
    </row>
    <row r="236" spans="1:44">
      <c r="A236" s="12"/>
      <c r="B236" s="12" t="s">
        <v>228</v>
      </c>
      <c r="C236" s="8" t="s">
        <v>217</v>
      </c>
      <c r="D236" s="29"/>
      <c r="E236" s="34" t="s">
        <v>117</v>
      </c>
      <c r="F236" s="39">
        <f>(F225*10^9)/(F$12*1000000)</f>
        <v>5.2266758004977296</v>
      </c>
      <c r="G236" s="39">
        <f t="shared" ref="G236:AH236" si="26">(G225*10^9)/(G$12*1000000)</f>
        <v>4.6202728127253136</v>
      </c>
      <c r="H236" s="39">
        <f t="shared" si="26"/>
        <v>4.0513460013494402</v>
      </c>
      <c r="I236" s="39">
        <f t="shared" si="26"/>
        <v>3.674172180517647</v>
      </c>
      <c r="J236" s="39">
        <f t="shared" si="26"/>
        <v>3.5128710455946601</v>
      </c>
      <c r="K236" s="39">
        <f t="shared" si="26"/>
        <v>3.6311444259237944</v>
      </c>
      <c r="L236" s="39">
        <f t="shared" si="26"/>
        <v>3.5569999361631641</v>
      </c>
      <c r="M236" s="39">
        <f t="shared" si="26"/>
        <v>3.3846029230420438</v>
      </c>
      <c r="N236" s="39">
        <f t="shared" si="26"/>
        <v>3.2793785978203034</v>
      </c>
      <c r="O236" s="39">
        <f t="shared" si="26"/>
        <v>3.2983409840681444</v>
      </c>
      <c r="P236" s="39">
        <f t="shared" si="26"/>
        <v>3.2687804851568321</v>
      </c>
      <c r="Q236" s="39">
        <f t="shared" si="26"/>
        <v>3.3348263543916183</v>
      </c>
      <c r="R236" s="39">
        <f t="shared" si="26"/>
        <v>3.2926128872590903</v>
      </c>
      <c r="S236" s="39">
        <f t="shared" si="26"/>
        <v>3.19464425169331</v>
      </c>
      <c r="T236" s="39">
        <f t="shared" si="26"/>
        <v>3.2763296075111663</v>
      </c>
      <c r="U236" s="39">
        <f t="shared" si="26"/>
        <v>3.5020502256952653</v>
      </c>
      <c r="V236" s="39">
        <f t="shared" si="26"/>
        <v>3.7723864836898651</v>
      </c>
      <c r="W236" s="39">
        <f t="shared" si="26"/>
        <v>3.8848951392709234</v>
      </c>
      <c r="X236" s="39">
        <f t="shared" si="26"/>
        <v>3.7010988461341485</v>
      </c>
      <c r="Y236" s="39">
        <f t="shared" si="26"/>
        <v>3.7872714793438798</v>
      </c>
      <c r="Z236" s="39">
        <f t="shared" si="26"/>
        <v>3.9141608745844545</v>
      </c>
      <c r="AA236" s="39">
        <f t="shared" si="26"/>
        <v>3.72215440961731</v>
      </c>
      <c r="AB236" s="39">
        <f t="shared" si="26"/>
        <v>3.6629436333122793</v>
      </c>
      <c r="AC236" s="39">
        <f t="shared" si="26"/>
        <v>3.6545194223237982</v>
      </c>
      <c r="AD236" s="39">
        <f t="shared" si="26"/>
        <v>3.6696000727286706</v>
      </c>
      <c r="AE236" s="39">
        <f t="shared" si="26"/>
        <v>3.6631677891690688</v>
      </c>
      <c r="AF236" s="39">
        <f t="shared" si="26"/>
        <v>3.601926646229332</v>
      </c>
      <c r="AG236" s="39">
        <f t="shared" si="26"/>
        <v>3.7201684003702304</v>
      </c>
      <c r="AH236" s="39">
        <f t="shared" si="26"/>
        <v>4.0533860177915741</v>
      </c>
      <c r="AI236" s="39">
        <f t="shared" ref="AI236:AR236" si="27">(AI225*10^9)/(AI$12*1000000)</f>
        <v>4.1901620401408408</v>
      </c>
      <c r="AJ236" s="39">
        <f t="shared" si="27"/>
        <v>4.2214097517185856</v>
      </c>
      <c r="AK236" s="39">
        <f t="shared" si="27"/>
        <v>4.6328933397846939</v>
      </c>
      <c r="AL236" s="39">
        <f t="shared" si="27"/>
        <v>4.9209644609882801</v>
      </c>
      <c r="AM236" s="39">
        <f t="shared" si="27"/>
        <v>4.7652131510181448</v>
      </c>
      <c r="AN236" s="39">
        <f t="shared" si="27"/>
        <v>4.4945585178561176</v>
      </c>
      <c r="AO236" s="39">
        <f t="shared" si="27"/>
        <v>4.6543001636672621</v>
      </c>
      <c r="AP236" s="39">
        <f t="shared" si="27"/>
        <v>4.6684588893729355</v>
      </c>
      <c r="AQ236" s="39">
        <f t="shared" si="27"/>
        <v>4.7365342174170149</v>
      </c>
      <c r="AR236" s="39">
        <f t="shared" si="27"/>
        <v>4.4523976835954162</v>
      </c>
    </row>
    <row r="237" spans="1:44">
      <c r="A237" s="12"/>
      <c r="B237" s="12"/>
      <c r="C237" s="8" t="s">
        <v>219</v>
      </c>
      <c r="D237" s="29"/>
      <c r="E237" s="34" t="s">
        <v>117</v>
      </c>
      <c r="F237" s="39">
        <f t="shared" ref="F237:AH237" si="28">(F226*10^9)/(F$12*1000000)</f>
        <v>1.2595205630085771</v>
      </c>
      <c r="G237" s="39">
        <f t="shared" si="28"/>
        <v>2.7703928017375121</v>
      </c>
      <c r="H237" s="39">
        <f t="shared" si="28"/>
        <v>2.9771945197138074</v>
      </c>
      <c r="I237" s="39">
        <f t="shared" si="28"/>
        <v>4.4239490074063141</v>
      </c>
      <c r="J237" s="39">
        <f t="shared" si="28"/>
        <v>2.429371671803823</v>
      </c>
      <c r="K237" s="39">
        <f t="shared" si="28"/>
        <v>2.4643513321181039</v>
      </c>
      <c r="L237" s="39">
        <f t="shared" si="28"/>
        <v>2.5422744602457712</v>
      </c>
      <c r="M237" s="39">
        <f t="shared" si="28"/>
        <v>1.8759244553706163</v>
      </c>
      <c r="N237" s="39">
        <f t="shared" si="28"/>
        <v>1.0259367788587266</v>
      </c>
      <c r="O237" s="39">
        <f t="shared" si="28"/>
        <v>3.583130280928243</v>
      </c>
      <c r="P237" s="39">
        <f t="shared" si="28"/>
        <v>5.0146935988171384</v>
      </c>
      <c r="Q237" s="39">
        <f t="shared" si="28"/>
        <v>4.8138310730167388</v>
      </c>
      <c r="R237" s="39">
        <f t="shared" si="28"/>
        <v>2.3091819225827726</v>
      </c>
      <c r="S237" s="39">
        <f t="shared" si="28"/>
        <v>4.8974446998352503</v>
      </c>
      <c r="T237" s="39">
        <f t="shared" si="28"/>
        <v>5.528827362357954</v>
      </c>
      <c r="U237" s="39">
        <f t="shared" si="28"/>
        <v>5.4296613626639738</v>
      </c>
      <c r="V237" s="39">
        <f t="shared" si="28"/>
        <v>5.6747397209401518</v>
      </c>
      <c r="W237" s="39">
        <f t="shared" si="28"/>
        <v>5.772740611488099</v>
      </c>
      <c r="X237" s="39">
        <f t="shared" si="28"/>
        <v>7.6031525693083157</v>
      </c>
      <c r="Y237" s="39">
        <f t="shared" si="28"/>
        <v>7.5178860235045875</v>
      </c>
      <c r="Z237" s="39">
        <f t="shared" si="28"/>
        <v>8.3332052134861812</v>
      </c>
      <c r="AA237" s="39">
        <f t="shared" si="28"/>
        <v>8.2732096845727234</v>
      </c>
      <c r="AB237" s="39">
        <f t="shared" si="28"/>
        <v>8.5179173351570565</v>
      </c>
      <c r="AC237" s="39">
        <f t="shared" si="28"/>
        <v>8.4289308097427416</v>
      </c>
      <c r="AD237" s="39">
        <f t="shared" si="28"/>
        <v>2.2303760628550653</v>
      </c>
      <c r="AE237" s="39">
        <f t="shared" si="28"/>
        <v>2.1984617935083173</v>
      </c>
      <c r="AF237" s="39">
        <f t="shared" si="28"/>
        <v>2.153737263758972</v>
      </c>
      <c r="AG237" s="39">
        <f t="shared" si="28"/>
        <v>2.1192029488563415</v>
      </c>
      <c r="AH237" s="39">
        <f t="shared" si="28"/>
        <v>2.091086805132055</v>
      </c>
      <c r="AI237" s="39">
        <f t="shared" ref="AI237:AR237" si="29">(AI226*10^9)/(AI$12*1000000)</f>
        <v>1.9877517864917813</v>
      </c>
      <c r="AJ237" s="39">
        <f t="shared" si="29"/>
        <v>1.9538549725432104</v>
      </c>
      <c r="AK237" s="39">
        <f t="shared" si="29"/>
        <v>1.8842819043875116</v>
      </c>
      <c r="AL237" s="39">
        <f t="shared" si="29"/>
        <v>2.8306012526613147</v>
      </c>
      <c r="AM237" s="39">
        <f t="shared" si="29"/>
        <v>2.7213927145680032</v>
      </c>
      <c r="AN237" s="39">
        <f t="shared" si="29"/>
        <v>2.7341679711257489</v>
      </c>
      <c r="AO237" s="39">
        <f t="shared" si="29"/>
        <v>2.7527231025571206</v>
      </c>
      <c r="AP237" s="39">
        <f t="shared" si="29"/>
        <v>1.3522544189592531</v>
      </c>
      <c r="AQ237" s="39">
        <f t="shared" si="29"/>
        <v>1.3533200498224542</v>
      </c>
      <c r="AR237" s="39">
        <f t="shared" si="29"/>
        <v>1.0669025696775727</v>
      </c>
    </row>
    <row r="238" spans="1:44">
      <c r="A238" s="12"/>
      <c r="B238" s="12"/>
      <c r="C238" s="8" t="s">
        <v>220</v>
      </c>
      <c r="D238" s="29"/>
      <c r="E238" s="34" t="s">
        <v>117</v>
      </c>
      <c r="F238" s="39">
        <f t="shared" ref="F238:AH238" si="30">(F227*10^9)/(F$12*1000000)</f>
        <v>5.0748139658753724</v>
      </c>
      <c r="G238" s="39">
        <f t="shared" si="30"/>
        <v>5.2265196895264703</v>
      </c>
      <c r="H238" s="39">
        <f t="shared" si="30"/>
        <v>6.3157370852095918</v>
      </c>
      <c r="I238" s="39">
        <f t="shared" si="30"/>
        <v>7.3072272479222802</v>
      </c>
      <c r="J238" s="39">
        <f t="shared" si="30"/>
        <v>8.1718120439550521</v>
      </c>
      <c r="K238" s="39">
        <f t="shared" si="30"/>
        <v>9.2054273366814829</v>
      </c>
      <c r="L238" s="39">
        <f t="shared" si="30"/>
        <v>9.8435606390786141</v>
      </c>
      <c r="M238" s="39">
        <f t="shared" si="30"/>
        <v>10.481725409111119</v>
      </c>
      <c r="N238" s="39">
        <f t="shared" si="30"/>
        <v>11.121334811778954</v>
      </c>
      <c r="O238" s="39">
        <f t="shared" si="30"/>
        <v>10.582538503161565</v>
      </c>
      <c r="P238" s="39">
        <f t="shared" si="30"/>
        <v>11.014962847478817</v>
      </c>
      <c r="Q238" s="39">
        <f t="shared" si="30"/>
        <v>11.079766029855767</v>
      </c>
      <c r="R238" s="39">
        <f t="shared" si="30"/>
        <v>11.693129604067256</v>
      </c>
      <c r="S238" s="39">
        <f t="shared" si="30"/>
        <v>12.683207132633351</v>
      </c>
      <c r="T238" s="39">
        <f t="shared" si="30"/>
        <v>12.395326999182535</v>
      </c>
      <c r="U238" s="39">
        <f t="shared" si="30"/>
        <v>12.167689803697371</v>
      </c>
      <c r="V238" s="39">
        <f t="shared" si="30"/>
        <v>11.917973150762366</v>
      </c>
      <c r="W238" s="39">
        <f t="shared" si="30"/>
        <v>11.469794455959283</v>
      </c>
      <c r="X238" s="39">
        <f t="shared" si="30"/>
        <v>11.049145022692205</v>
      </c>
      <c r="Y238" s="39">
        <f t="shared" si="30"/>
        <v>10.910482728296964</v>
      </c>
      <c r="Z238" s="39">
        <f t="shared" si="30"/>
        <v>10.354081714462525</v>
      </c>
      <c r="AA238" s="39">
        <f t="shared" si="30"/>
        <v>10.520865842913933</v>
      </c>
      <c r="AB238" s="39">
        <f t="shared" si="30"/>
        <v>10.066782177789561</v>
      </c>
      <c r="AC238" s="39">
        <f t="shared" si="30"/>
        <v>9.9859685434876546</v>
      </c>
      <c r="AD238" s="39">
        <f t="shared" si="30"/>
        <v>9.6926160959904539</v>
      </c>
      <c r="AE238" s="39">
        <f t="shared" si="30"/>
        <v>10.177829371888597</v>
      </c>
      <c r="AF238" s="39">
        <f t="shared" si="30"/>
        <v>10.214335662284871</v>
      </c>
      <c r="AG238" s="39">
        <f t="shared" si="30"/>
        <v>10.307625729960845</v>
      </c>
      <c r="AH238" s="39">
        <f t="shared" si="30"/>
        <v>10.293667583729077</v>
      </c>
      <c r="AI238" s="39">
        <f t="shared" ref="AI238:AR238" si="31">(AI227*10^9)/(AI$12*1000000)</f>
        <v>9.9083892533949705</v>
      </c>
      <c r="AJ238" s="39">
        <f t="shared" si="31"/>
        <v>9.8935801705829167</v>
      </c>
      <c r="AK238" s="39">
        <f t="shared" si="31"/>
        <v>9.6904739395590145</v>
      </c>
      <c r="AL238" s="39">
        <f t="shared" si="31"/>
        <v>9.5056759330145439</v>
      </c>
      <c r="AM238" s="39">
        <f t="shared" si="31"/>
        <v>9.3354859200068603</v>
      </c>
      <c r="AN238" s="39">
        <f t="shared" si="31"/>
        <v>9.1403255880580865</v>
      </c>
      <c r="AO238" s="39">
        <f t="shared" si="31"/>
        <v>9.0695020339861081</v>
      </c>
      <c r="AP238" s="39">
        <f t="shared" si="31"/>
        <v>8.9332080829724863</v>
      </c>
      <c r="AQ238" s="39">
        <f t="shared" si="31"/>
        <v>8.7987125446615639</v>
      </c>
      <c r="AR238" s="39">
        <f t="shared" si="31"/>
        <v>8.6763034836547561</v>
      </c>
    </row>
    <row r="239" spans="1:44">
      <c r="A239" s="12"/>
      <c r="B239" s="12"/>
      <c r="C239" s="8" t="s">
        <v>221</v>
      </c>
      <c r="D239" s="29"/>
      <c r="E239" s="34" t="s">
        <v>117</v>
      </c>
      <c r="F239" s="39">
        <f t="shared" ref="F239:AH239" si="32">(F228*10^9)/(F$12*1000000)</f>
        <v>9.6893270947877728</v>
      </c>
      <c r="G239" s="39">
        <f t="shared" si="32"/>
        <v>9.9047649831630746</v>
      </c>
      <c r="H239" s="39">
        <f t="shared" si="32"/>
        <v>10.076043184262234</v>
      </c>
      <c r="I239" s="39">
        <f t="shared" si="32"/>
        <v>10.398840492564073</v>
      </c>
      <c r="J239" s="39">
        <f t="shared" si="32"/>
        <v>10.214228315739176</v>
      </c>
      <c r="K239" s="39">
        <f t="shared" si="32"/>
        <v>10.226338565315261</v>
      </c>
      <c r="L239" s="39">
        <f t="shared" si="32"/>
        <v>10.080701377085584</v>
      </c>
      <c r="M239" s="39">
        <f t="shared" si="32"/>
        <v>10.006668252362736</v>
      </c>
      <c r="N239" s="39">
        <f t="shared" si="32"/>
        <v>9.9457901097648982</v>
      </c>
      <c r="O239" s="39">
        <f t="shared" si="32"/>
        <v>9.6533291825216132</v>
      </c>
      <c r="P239" s="39">
        <f t="shared" si="32"/>
        <v>9.5924847196041938</v>
      </c>
      <c r="Q239" s="39">
        <f t="shared" si="32"/>
        <v>9.5610057017490195</v>
      </c>
      <c r="R239" s="39">
        <f t="shared" si="32"/>
        <v>9.6252956557316303</v>
      </c>
      <c r="S239" s="39">
        <f t="shared" si="32"/>
        <v>9.5888620555066755</v>
      </c>
      <c r="T239" s="39">
        <f t="shared" si="32"/>
        <v>9.3793163272159887</v>
      </c>
      <c r="U239" s="39">
        <f t="shared" si="32"/>
        <v>9.3440202126930867</v>
      </c>
      <c r="V239" s="39">
        <f t="shared" si="32"/>
        <v>9.2399099698623921</v>
      </c>
      <c r="W239" s="39">
        <f t="shared" si="32"/>
        <v>8.8135819740136032</v>
      </c>
      <c r="X239" s="39">
        <f t="shared" si="32"/>
        <v>9.0887908019528787</v>
      </c>
      <c r="Y239" s="39">
        <f t="shared" si="32"/>
        <v>9.4562305804442541</v>
      </c>
      <c r="Z239" s="39">
        <f t="shared" si="32"/>
        <v>8.9598687162762047</v>
      </c>
      <c r="AA239" s="39">
        <f t="shared" si="32"/>
        <v>9.0668050301653338</v>
      </c>
      <c r="AB239" s="39">
        <f t="shared" si="32"/>
        <v>9.0419983674215114</v>
      </c>
      <c r="AC239" s="39">
        <f t="shared" si="32"/>
        <v>8.9604456995978641</v>
      </c>
      <c r="AD239" s="39">
        <f t="shared" si="32"/>
        <v>8.8568249113336428</v>
      </c>
      <c r="AE239" s="39">
        <f t="shared" si="32"/>
        <v>8.7579444539531046</v>
      </c>
      <c r="AF239" s="39">
        <f t="shared" si="32"/>
        <v>8.6677651882394162</v>
      </c>
      <c r="AG239" s="39">
        <f t="shared" si="32"/>
        <v>8.3738992076120056</v>
      </c>
      <c r="AH239" s="39">
        <f t="shared" si="32"/>
        <v>8.2744989814524743</v>
      </c>
      <c r="AI239" s="39">
        <f t="shared" ref="AI239:AR239" si="33">(AI228*10^9)/(AI$12*1000000)</f>
        <v>8.4468159638897315</v>
      </c>
      <c r="AJ239" s="39">
        <f t="shared" si="33"/>
        <v>8.5667741188505158</v>
      </c>
      <c r="AK239" s="39">
        <f t="shared" si="33"/>
        <v>8.6182270150264433</v>
      </c>
      <c r="AL239" s="39">
        <f t="shared" si="33"/>
        <v>8.7643572402067669</v>
      </c>
      <c r="AM239" s="39">
        <f t="shared" si="33"/>
        <v>8.6001736040462529</v>
      </c>
      <c r="AN239" s="39">
        <f t="shared" si="33"/>
        <v>8.9136448018995207</v>
      </c>
      <c r="AO239" s="39">
        <f t="shared" si="33"/>
        <v>9.0472730257923786</v>
      </c>
      <c r="AP239" s="39">
        <f t="shared" si="33"/>
        <v>8.9849337860667546</v>
      </c>
      <c r="AQ239" s="39">
        <f t="shared" si="33"/>
        <v>8.8861841656903486</v>
      </c>
      <c r="AR239" s="39">
        <f t="shared" si="33"/>
        <v>8.9537957286331871</v>
      </c>
    </row>
    <row r="240" spans="1:44">
      <c r="A240" s="12"/>
      <c r="B240" s="12"/>
      <c r="C240" s="8" t="s">
        <v>222</v>
      </c>
      <c r="D240" s="29"/>
      <c r="E240" s="34" t="s">
        <v>117</v>
      </c>
      <c r="F240" s="39">
        <f t="shared" ref="F240:AH240" si="34">(F229*10^9)/(F$12*1000000)</f>
        <v>27.409658506605844</v>
      </c>
      <c r="G240" s="39">
        <f t="shared" si="34"/>
        <v>26.941725107100631</v>
      </c>
      <c r="H240" s="39">
        <f t="shared" si="34"/>
        <v>28.033132419675059</v>
      </c>
      <c r="I240" s="39">
        <f t="shared" si="34"/>
        <v>29.778129119473906</v>
      </c>
      <c r="J240" s="39">
        <f t="shared" si="34"/>
        <v>30.9603910302659</v>
      </c>
      <c r="K240" s="39">
        <f t="shared" si="34"/>
        <v>30.817384160690033</v>
      </c>
      <c r="L240" s="39">
        <f t="shared" si="34"/>
        <v>29.587394369932166</v>
      </c>
      <c r="M240" s="39">
        <f t="shared" si="34"/>
        <v>28.897596881821645</v>
      </c>
      <c r="N240" s="39">
        <f t="shared" si="34"/>
        <v>27.507271504054607</v>
      </c>
      <c r="O240" s="39">
        <f t="shared" si="34"/>
        <v>25.883301223604409</v>
      </c>
      <c r="P240" s="39">
        <f t="shared" si="34"/>
        <v>24.216220045505722</v>
      </c>
      <c r="Q240" s="39">
        <f t="shared" si="34"/>
        <v>19.847055051863812</v>
      </c>
      <c r="R240" s="39">
        <f t="shared" si="34"/>
        <v>16.056977336522706</v>
      </c>
      <c r="S240" s="39">
        <f t="shared" si="34"/>
        <v>12.248535732805637</v>
      </c>
      <c r="T240" s="39">
        <f t="shared" si="34"/>
        <v>8.34462235789678</v>
      </c>
      <c r="U240" s="39">
        <f t="shared" si="34"/>
        <v>3.9235105833015909</v>
      </c>
      <c r="V240" s="39">
        <f t="shared" si="34"/>
        <v>2.7933445743664578</v>
      </c>
      <c r="W240" s="39">
        <f t="shared" si="34"/>
        <v>1.3901231547879642</v>
      </c>
      <c r="X240" s="39">
        <f t="shared" si="34"/>
        <v>0.71076073243678184</v>
      </c>
      <c r="Y240" s="39">
        <f t="shared" si="34"/>
        <v>0.28071055061320449</v>
      </c>
      <c r="Z240" s="39">
        <f t="shared" si="34"/>
        <v>5.952161204092446E-2</v>
      </c>
      <c r="AA240" s="39">
        <f t="shared" si="34"/>
        <v>3.1411025103837482E-2</v>
      </c>
      <c r="AB240" s="39">
        <f t="shared" si="34"/>
        <v>3.5268122890277592E-6</v>
      </c>
      <c r="AC240" s="39">
        <f t="shared" si="34"/>
        <v>3.4775473292188142E-6</v>
      </c>
      <c r="AD240" s="39">
        <f t="shared" si="34"/>
        <v>3.8826568556375964E-6</v>
      </c>
      <c r="AE240" s="39">
        <f t="shared" si="34"/>
        <v>4.7880993027470426E-6</v>
      </c>
      <c r="AF240" s="39">
        <f t="shared" si="34"/>
        <v>6.0098337671267414E-6</v>
      </c>
      <c r="AG240" s="39">
        <f t="shared" si="34"/>
        <v>6.4447406760033052E-6</v>
      </c>
      <c r="AH240" s="39">
        <f t="shared" si="34"/>
        <v>6.2383608341511042E-6</v>
      </c>
      <c r="AI240" s="39">
        <f t="shared" ref="AI240:AR240" si="35">(AI229*10^9)/(AI$12*1000000)</f>
        <v>5.3981062790446095E-6</v>
      </c>
      <c r="AJ240" s="39">
        <f t="shared" si="35"/>
        <v>5.5303261489869355E-6</v>
      </c>
      <c r="AK240" s="39">
        <f t="shared" si="35"/>
        <v>4.5471482694164926E-6</v>
      </c>
      <c r="AL240" s="39">
        <f t="shared" si="35"/>
        <v>4.3817904378564037E-6</v>
      </c>
      <c r="AM240" s="39">
        <f t="shared" si="35"/>
        <v>5.0932068464600222E-6</v>
      </c>
      <c r="AN240" s="39">
        <f t="shared" si="35"/>
        <v>6.4414935725928308E-6</v>
      </c>
      <c r="AO240" s="39">
        <f t="shared" si="35"/>
        <v>7.4541304786695441E-6</v>
      </c>
      <c r="AP240" s="39">
        <f t="shared" si="35"/>
        <v>7.9646958664932936E-6</v>
      </c>
      <c r="AQ240" s="39">
        <f t="shared" si="35"/>
        <v>8.0690359245908508E-6</v>
      </c>
      <c r="AR240" s="39">
        <f t="shared" si="35"/>
        <v>9.0017873805478324E-6</v>
      </c>
    </row>
    <row r="241" spans="1:44">
      <c r="A241" s="12"/>
      <c r="B241" s="12"/>
      <c r="C241" s="8" t="s">
        <v>223</v>
      </c>
      <c r="D241" s="29"/>
      <c r="E241" s="34" t="s">
        <v>117</v>
      </c>
      <c r="F241" s="39">
        <f t="shared" ref="F241:AH241" si="36">(F230*10^9)/(F$12*1000000)</f>
        <v>0</v>
      </c>
      <c r="G241" s="39">
        <f t="shared" si="36"/>
        <v>1.0296290124237466</v>
      </c>
      <c r="H241" s="39">
        <f t="shared" si="36"/>
        <v>1.2471961847847759</v>
      </c>
      <c r="I241" s="39">
        <f t="shared" si="36"/>
        <v>1.4880304871924357</v>
      </c>
      <c r="J241" s="39">
        <f t="shared" si="36"/>
        <v>0.73089322811930157</v>
      </c>
      <c r="K241" s="39">
        <f t="shared" si="36"/>
        <v>0.18454071289609061</v>
      </c>
      <c r="L241" s="39">
        <f t="shared" si="36"/>
        <v>0.48532942987733846</v>
      </c>
      <c r="M241" s="39">
        <f t="shared" si="36"/>
        <v>0.40446884975007047</v>
      </c>
      <c r="N241" s="39">
        <f t="shared" si="36"/>
        <v>1.3335225134634088</v>
      </c>
      <c r="O241" s="39">
        <f t="shared" si="36"/>
        <v>2.5209629732775261</v>
      </c>
      <c r="P241" s="39">
        <f t="shared" si="36"/>
        <v>2.4126326296417107</v>
      </c>
      <c r="Q241" s="39">
        <f t="shared" si="36"/>
        <v>0.13343411698709265</v>
      </c>
      <c r="R241" s="39">
        <f t="shared" si="36"/>
        <v>2.2138877779233095</v>
      </c>
      <c r="S241" s="39">
        <f t="shared" si="36"/>
        <v>2.1963984615039172</v>
      </c>
      <c r="T241" s="39">
        <f t="shared" si="36"/>
        <v>1.1723199197791976</v>
      </c>
      <c r="U241" s="39">
        <f t="shared" si="36"/>
        <v>0.48880730287947061</v>
      </c>
      <c r="V241" s="39">
        <f t="shared" si="36"/>
        <v>0.14387148643413444</v>
      </c>
      <c r="W241" s="39">
        <f t="shared" si="36"/>
        <v>0.16330978960028075</v>
      </c>
      <c r="X241" s="39">
        <f t="shared" si="36"/>
        <v>1.1465297136378951</v>
      </c>
      <c r="Y241" s="39">
        <f t="shared" si="36"/>
        <v>8.3149701165824486E-2</v>
      </c>
      <c r="Z241" s="39">
        <f t="shared" si="36"/>
        <v>0.16882711504145057</v>
      </c>
      <c r="AA241" s="39">
        <f t="shared" si="36"/>
        <v>1.8385271854492984</v>
      </c>
      <c r="AB241" s="39">
        <f t="shared" si="36"/>
        <v>0.34576192266173411</v>
      </c>
      <c r="AC241" s="39">
        <f t="shared" si="36"/>
        <v>0.49786219650566749</v>
      </c>
      <c r="AD241" s="39">
        <f t="shared" si="36"/>
        <v>2.0505532060062537</v>
      </c>
      <c r="AE241" s="39">
        <f t="shared" si="36"/>
        <v>0.82801314590019692</v>
      </c>
      <c r="AF241" s="39">
        <f t="shared" si="36"/>
        <v>2.0320540016656574</v>
      </c>
      <c r="AG241" s="39">
        <f t="shared" si="36"/>
        <v>0.58885752573855044</v>
      </c>
      <c r="AH241" s="39">
        <f t="shared" si="36"/>
        <v>0.52794976335662402</v>
      </c>
      <c r="AI241" s="39">
        <f t="shared" ref="AI241:AR241" si="37">(AI230*10^9)/(AI$12*1000000)</f>
        <v>0.15986172356706491</v>
      </c>
      <c r="AJ241" s="39">
        <f t="shared" si="37"/>
        <v>2.0177083158564888</v>
      </c>
      <c r="AK241" s="39">
        <f t="shared" si="37"/>
        <v>0.49206206726223373</v>
      </c>
      <c r="AL241" s="39">
        <f t="shared" si="37"/>
        <v>0.37495902254217367</v>
      </c>
      <c r="AM241" s="39">
        <f t="shared" si="37"/>
        <v>0.74458615789087257</v>
      </c>
      <c r="AN241" s="39">
        <f t="shared" si="37"/>
        <v>0.57592414775132073</v>
      </c>
      <c r="AO241" s="39">
        <f t="shared" si="37"/>
        <v>0.62149090585241951</v>
      </c>
      <c r="AP241" s="39">
        <f t="shared" si="37"/>
        <v>0.63895208181132712</v>
      </c>
      <c r="AQ241" s="39">
        <f t="shared" si="37"/>
        <v>0.472187910056586</v>
      </c>
      <c r="AR241" s="39">
        <f t="shared" si="37"/>
        <v>0.67034111921084116</v>
      </c>
    </row>
    <row r="242" spans="1:44">
      <c r="A242" s="12"/>
      <c r="B242" s="12"/>
      <c r="C242" s="8" t="s">
        <v>224</v>
      </c>
      <c r="D242" s="29"/>
      <c r="E242" s="34" t="s">
        <v>117</v>
      </c>
      <c r="F242" s="39">
        <f t="shared" ref="F242:AH242" si="38">(F231*10^9)/(F$12*1000000)</f>
        <v>61.115761206924056</v>
      </c>
      <c r="G242" s="39">
        <f t="shared" si="38"/>
        <v>52.259970100549069</v>
      </c>
      <c r="H242" s="39">
        <f t="shared" si="38"/>
        <v>37.473180728631434</v>
      </c>
      <c r="I242" s="39">
        <f t="shared" si="38"/>
        <v>23.846254530892935</v>
      </c>
      <c r="J242" s="39">
        <f t="shared" si="38"/>
        <v>17.366645889007021</v>
      </c>
      <c r="K242" s="39">
        <f t="shared" si="38"/>
        <v>14.038185176879919</v>
      </c>
      <c r="L242" s="39">
        <f t="shared" si="38"/>
        <v>11.050023112118033</v>
      </c>
      <c r="M242" s="39">
        <f t="shared" si="38"/>
        <v>8.7933861119327865</v>
      </c>
      <c r="N242" s="39">
        <f t="shared" si="38"/>
        <v>7.5650512057710104</v>
      </c>
      <c r="O242" s="39">
        <f t="shared" si="38"/>
        <v>8.0879952586720947</v>
      </c>
      <c r="P242" s="39">
        <f t="shared" si="38"/>
        <v>8.0090208600989339</v>
      </c>
      <c r="Q242" s="39">
        <f t="shared" si="38"/>
        <v>8.3131031937707256</v>
      </c>
      <c r="R242" s="39">
        <f t="shared" si="38"/>
        <v>8.1563577734715835</v>
      </c>
      <c r="S242" s="39">
        <f t="shared" si="38"/>
        <v>7.5377680704130174</v>
      </c>
      <c r="T242" s="39">
        <f t="shared" si="38"/>
        <v>7.6021899863622142</v>
      </c>
      <c r="U242" s="39">
        <f t="shared" si="38"/>
        <v>8.0869678842270094</v>
      </c>
      <c r="V242" s="39">
        <f t="shared" si="38"/>
        <v>8.6451661631611127</v>
      </c>
      <c r="W242" s="39">
        <f t="shared" si="38"/>
        <v>9.2527228850754888</v>
      </c>
      <c r="X242" s="39">
        <f t="shared" si="38"/>
        <v>9.1868255169400737</v>
      </c>
      <c r="Y242" s="39">
        <f t="shared" si="38"/>
        <v>9.3233954618749202</v>
      </c>
      <c r="Z242" s="39">
        <f t="shared" si="38"/>
        <v>9.2269779185234366</v>
      </c>
      <c r="AA242" s="39">
        <f t="shared" si="38"/>
        <v>9.1761924997482147</v>
      </c>
      <c r="AB242" s="39">
        <f t="shared" si="38"/>
        <v>8.9707635747170809</v>
      </c>
      <c r="AC242" s="39">
        <f t="shared" si="38"/>
        <v>8.9003347861753088</v>
      </c>
      <c r="AD242" s="39">
        <f t="shared" si="38"/>
        <v>8.6804904132882434</v>
      </c>
      <c r="AE242" s="39">
        <f t="shared" si="38"/>
        <v>8.4188296283674244</v>
      </c>
      <c r="AF242" s="39">
        <f t="shared" si="38"/>
        <v>7.9078279799592393</v>
      </c>
      <c r="AG242" s="39">
        <f t="shared" si="38"/>
        <v>7.8204701422414846</v>
      </c>
      <c r="AH242" s="39">
        <f t="shared" si="38"/>
        <v>7.938768119940101</v>
      </c>
      <c r="AI242" s="39">
        <f t="shared" ref="AI242:AR242" si="39">(AI231*10^9)/(AI$12*1000000)</f>
        <v>8.3527904611274462</v>
      </c>
      <c r="AJ242" s="39">
        <f t="shared" si="39"/>
        <v>8.4068445445589486</v>
      </c>
      <c r="AK242" s="39">
        <f t="shared" si="39"/>
        <v>9.0648737257186394</v>
      </c>
      <c r="AL242" s="39">
        <f t="shared" si="39"/>
        <v>9.0443055938623171</v>
      </c>
      <c r="AM242" s="39">
        <f t="shared" si="39"/>
        <v>8.7693204004681462</v>
      </c>
      <c r="AN242" s="39">
        <f t="shared" si="39"/>
        <v>8.0550182313912213</v>
      </c>
      <c r="AO242" s="39">
        <f t="shared" si="39"/>
        <v>7.5931037584004022</v>
      </c>
      <c r="AP242" s="39">
        <f t="shared" si="39"/>
        <v>7.1222137875075173</v>
      </c>
      <c r="AQ242" s="39">
        <f t="shared" si="39"/>
        <v>6.9597102082657134</v>
      </c>
      <c r="AR242" s="39">
        <f t="shared" si="39"/>
        <v>6.727608866870451</v>
      </c>
    </row>
    <row r="243" spans="1:44">
      <c r="A243" s="12"/>
      <c r="B243" s="12"/>
      <c r="C243" s="8" t="s">
        <v>225</v>
      </c>
      <c r="D243" s="29"/>
      <c r="E243" s="34" t="s">
        <v>117</v>
      </c>
      <c r="F243" s="39">
        <f t="shared" ref="F243:AH243" si="40">(F232*10^9)/(F$12*1000000)</f>
        <v>116.48396357501376</v>
      </c>
      <c r="G243" s="39">
        <f t="shared" si="40"/>
        <v>97.762682155375785</v>
      </c>
      <c r="H243" s="39">
        <f t="shared" si="40"/>
        <v>77.591596333995739</v>
      </c>
      <c r="I243" s="39">
        <f t="shared" si="40"/>
        <v>63.364383738258226</v>
      </c>
      <c r="J243" s="39">
        <f t="shared" si="40"/>
        <v>54.891908340230557</v>
      </c>
      <c r="K243" s="39">
        <f t="shared" si="40"/>
        <v>50.428109950014324</v>
      </c>
      <c r="L243" s="39">
        <f t="shared" si="40"/>
        <v>45.783344251844291</v>
      </c>
      <c r="M243" s="39">
        <f t="shared" si="40"/>
        <v>42.49357312396436</v>
      </c>
      <c r="N243" s="39">
        <f t="shared" si="40"/>
        <v>39.248032032853345</v>
      </c>
      <c r="O243" s="39">
        <f t="shared" si="40"/>
        <v>40.117145587004067</v>
      </c>
      <c r="P243" s="39">
        <f t="shared" si="40"/>
        <v>38.805321610629818</v>
      </c>
      <c r="Q243" s="39">
        <f t="shared" si="40"/>
        <v>39.551009977343014</v>
      </c>
      <c r="R243" s="39">
        <f t="shared" si="40"/>
        <v>39.346213090600564</v>
      </c>
      <c r="S243" s="39">
        <f t="shared" si="40"/>
        <v>38.104981921305892</v>
      </c>
      <c r="T243" s="39">
        <f t="shared" si="40"/>
        <v>38.747504258079253</v>
      </c>
      <c r="U243" s="39">
        <f t="shared" si="40"/>
        <v>40.190372392010659</v>
      </c>
      <c r="V243" s="39">
        <f t="shared" si="40"/>
        <v>41.68163423976516</v>
      </c>
      <c r="W243" s="39">
        <f t="shared" si="40"/>
        <v>43.475472747954448</v>
      </c>
      <c r="X243" s="39">
        <f t="shared" si="40"/>
        <v>43.708182729352522</v>
      </c>
      <c r="Y243" s="39">
        <f t="shared" si="40"/>
        <v>44.631030257360301</v>
      </c>
      <c r="Z243" s="39">
        <f t="shared" si="40"/>
        <v>46.259655326188536</v>
      </c>
      <c r="AA243" s="39">
        <f t="shared" si="40"/>
        <v>45.455446813413637</v>
      </c>
      <c r="AB243" s="39">
        <f t="shared" si="40"/>
        <v>45.254982441995686</v>
      </c>
      <c r="AC243" s="39">
        <f t="shared" si="40"/>
        <v>45.220067820744184</v>
      </c>
      <c r="AD243" s="39">
        <f t="shared" si="40"/>
        <v>44.407936460251889</v>
      </c>
      <c r="AE243" s="39">
        <f t="shared" si="40"/>
        <v>42.534122233306292</v>
      </c>
      <c r="AF243" s="39">
        <f t="shared" si="40"/>
        <v>39.886391067382377</v>
      </c>
      <c r="AG243" s="39">
        <f t="shared" si="40"/>
        <v>39.436817931771081</v>
      </c>
      <c r="AH243" s="39">
        <f t="shared" si="40"/>
        <v>40.147456343029631</v>
      </c>
      <c r="AI243" s="39">
        <f t="shared" ref="AI243:AR243" si="41">(AI232*10^9)/(AI$12*1000000)</f>
        <v>41.555769734049761</v>
      </c>
      <c r="AJ243" s="39">
        <f t="shared" si="41"/>
        <v>40.87177976139597</v>
      </c>
      <c r="AK243" s="39">
        <f t="shared" si="41"/>
        <v>43.078741422495455</v>
      </c>
      <c r="AL243" s="39">
        <f t="shared" si="41"/>
        <v>43.668796368534672</v>
      </c>
      <c r="AM243" s="39">
        <f t="shared" si="41"/>
        <v>42.229850011792507</v>
      </c>
      <c r="AN243" s="39">
        <f t="shared" si="41"/>
        <v>39.201855322178304</v>
      </c>
      <c r="AO243" s="39">
        <f t="shared" si="41"/>
        <v>38.029308548826229</v>
      </c>
      <c r="AP243" s="39">
        <f t="shared" si="41"/>
        <v>37.842239209266232</v>
      </c>
      <c r="AQ243" s="39">
        <f t="shared" si="41"/>
        <v>37.71146769893771</v>
      </c>
      <c r="AR243" s="39">
        <f t="shared" si="41"/>
        <v>34.59981052539073</v>
      </c>
    </row>
    <row r="244" spans="1:44">
      <c r="A244" s="12"/>
      <c r="B244" s="12"/>
      <c r="C244" s="8" t="s">
        <v>226</v>
      </c>
      <c r="D244" s="29"/>
      <c r="E244" s="34" t="s">
        <v>117</v>
      </c>
      <c r="F244" s="39">
        <f t="shared" ref="F244:AH244" si="42">(F233*10^9)/(F$12*1000000)</f>
        <v>2.3728087548806434</v>
      </c>
      <c r="G244" s="39">
        <f t="shared" si="42"/>
        <v>2.0599115658372136</v>
      </c>
      <c r="H244" s="39">
        <f t="shared" si="42"/>
        <v>1.5857038749331998</v>
      </c>
      <c r="I244" s="39">
        <f t="shared" si="42"/>
        <v>1.0624231012465402</v>
      </c>
      <c r="J244" s="39">
        <f t="shared" si="42"/>
        <v>0.83907731191669954</v>
      </c>
      <c r="K244" s="39">
        <f t="shared" si="42"/>
        <v>1.0040732572145519</v>
      </c>
      <c r="L244" s="39">
        <f t="shared" si="42"/>
        <v>1.1776302862166712</v>
      </c>
      <c r="M244" s="39">
        <f t="shared" si="42"/>
        <v>1.4377044937256347</v>
      </c>
      <c r="N244" s="39">
        <f t="shared" si="42"/>
        <v>1.5911717278850972</v>
      </c>
      <c r="O244" s="39">
        <f t="shared" si="42"/>
        <v>1.8901357635082698</v>
      </c>
      <c r="P244" s="39">
        <f t="shared" si="42"/>
        <v>2.3439251240876855</v>
      </c>
      <c r="Q244" s="39">
        <f t="shared" si="42"/>
        <v>2.7823623135790396</v>
      </c>
      <c r="R244" s="39">
        <f t="shared" si="42"/>
        <v>3.2752133392804663</v>
      </c>
      <c r="S244" s="39">
        <f t="shared" si="42"/>
        <v>3.8266091130348387</v>
      </c>
      <c r="T244" s="39">
        <f t="shared" si="42"/>
        <v>4.3972966953735275</v>
      </c>
      <c r="U244" s="39">
        <f t="shared" si="42"/>
        <v>5.0003137386687833</v>
      </c>
      <c r="V244" s="39">
        <f t="shared" si="42"/>
        <v>5.6449362800833471</v>
      </c>
      <c r="W244" s="39">
        <f t="shared" si="42"/>
        <v>6.3283317379337207</v>
      </c>
      <c r="X244" s="39">
        <f t="shared" si="42"/>
        <v>6.7680914527727785</v>
      </c>
      <c r="Y244" s="39">
        <f t="shared" si="42"/>
        <v>7.1607111560344414</v>
      </c>
      <c r="Z244" s="39">
        <f t="shared" si="42"/>
        <v>7.5178059978638938</v>
      </c>
      <c r="AA244" s="39">
        <f t="shared" si="42"/>
        <v>7.8496025540018959</v>
      </c>
      <c r="AB244" s="39">
        <f t="shared" si="42"/>
        <v>8.0628643314069386</v>
      </c>
      <c r="AC244" s="39">
        <f t="shared" si="42"/>
        <v>8.2517088446313327</v>
      </c>
      <c r="AD244" s="39">
        <f t="shared" si="42"/>
        <v>8.4435767575497387</v>
      </c>
      <c r="AE244" s="39">
        <f t="shared" si="42"/>
        <v>8.5919085135603233</v>
      </c>
      <c r="AF244" s="39">
        <f t="shared" si="42"/>
        <v>8.6444813188217022</v>
      </c>
      <c r="AG244" s="39">
        <f t="shared" si="42"/>
        <v>8.7253938819554406</v>
      </c>
      <c r="AH244" s="39">
        <f t="shared" si="42"/>
        <v>8.7677273305241705</v>
      </c>
      <c r="AI244" s="39">
        <f t="shared" ref="AI244:AR244" si="43">(AI233*10^9)/(AI$12*1000000)</f>
        <v>9.0850250307936378</v>
      </c>
      <c r="AJ244" s="39">
        <f t="shared" si="43"/>
        <v>9.0313404566559363</v>
      </c>
      <c r="AK244" s="39">
        <f t="shared" si="43"/>
        <v>8.9998917287285725</v>
      </c>
      <c r="AL244" s="39">
        <f t="shared" si="43"/>
        <v>9.0001213754720677</v>
      </c>
      <c r="AM244" s="39">
        <f t="shared" si="43"/>
        <v>9.0225731993502478</v>
      </c>
      <c r="AN244" s="39">
        <f t="shared" si="43"/>
        <v>9.0417542650549176</v>
      </c>
      <c r="AO244" s="39">
        <f t="shared" si="43"/>
        <v>9.0190574835778978</v>
      </c>
      <c r="AP244" s="39">
        <f t="shared" si="43"/>
        <v>9.009731972426156</v>
      </c>
      <c r="AQ244" s="39">
        <f t="shared" si="43"/>
        <v>8.9564718919117308</v>
      </c>
      <c r="AR244" s="39">
        <f t="shared" si="43"/>
        <v>8.9074441996483902</v>
      </c>
    </row>
    <row r="245" spans="1:44">
      <c r="A245" s="12"/>
      <c r="B245" s="12"/>
      <c r="C245" s="8" t="s">
        <v>227</v>
      </c>
      <c r="D245" s="29"/>
      <c r="E245" s="34" t="s">
        <v>117</v>
      </c>
      <c r="F245" s="39">
        <f>SUM(F236:F244)</f>
        <v>228.63252946759374</v>
      </c>
      <c r="G245" s="39">
        <f t="shared" ref="G245" si="44">SUM(G236:G244)</f>
        <v>202.57586822843882</v>
      </c>
      <c r="H245" s="39">
        <f t="shared" ref="H245" si="45">SUM(H236:H244)</f>
        <v>169.35113033255527</v>
      </c>
      <c r="I245" s="39">
        <f t="shared" ref="I245" si="46">SUM(I236:I244)</f>
        <v>145.34340990547435</v>
      </c>
      <c r="J245" s="39">
        <f t="shared" ref="J245" si="47">SUM(J236:J244)</f>
        <v>129.11719887663219</v>
      </c>
      <c r="K245" s="39">
        <f t="shared" ref="K245" si="48">SUM(K236:K244)</f>
        <v>121.99955491773356</v>
      </c>
      <c r="L245" s="39">
        <f t="shared" ref="L245" si="49">SUM(L236:L244)</f>
        <v>114.10725786256162</v>
      </c>
      <c r="M245" s="39">
        <f t="shared" ref="M245" si="50">SUM(M236:M244)</f>
        <v>107.77565050108102</v>
      </c>
      <c r="N245" s="39">
        <f t="shared" ref="N245" si="51">SUM(N236:N244)</f>
        <v>102.61748928225035</v>
      </c>
      <c r="O245" s="39">
        <f t="shared" ref="O245" si="52">SUM(O236:O244)</f>
        <v>105.61687975674593</v>
      </c>
      <c r="P245" s="39">
        <f t="shared" ref="P245" si="53">SUM(P236:P244)</f>
        <v>104.67804192102086</v>
      </c>
      <c r="Q245" s="39">
        <f t="shared" ref="Q245" si="54">SUM(Q236:Q244)</f>
        <v>99.416393812556834</v>
      </c>
      <c r="R245" s="39">
        <f t="shared" ref="R245" si="55">SUM(R236:R244)</f>
        <v>95.968869387439383</v>
      </c>
      <c r="S245" s="39">
        <f t="shared" ref="S245" si="56">SUM(S236:S244)</f>
        <v>94.278451438731878</v>
      </c>
      <c r="T245" s="39">
        <f t="shared" ref="T245" si="57">SUM(T236:T244)</f>
        <v>90.843733513758608</v>
      </c>
      <c r="U245" s="39">
        <f t="shared" ref="U245" si="58">SUM(U236:U244)</f>
        <v>88.133393505837205</v>
      </c>
      <c r="V245" s="39">
        <f t="shared" ref="V245" si="59">SUM(V236:V244)</f>
        <v>89.513962069064988</v>
      </c>
      <c r="W245" s="39">
        <f t="shared" ref="W245" si="60">SUM(W236:W244)</f>
        <v>90.550972496083816</v>
      </c>
      <c r="X245" s="39">
        <f t="shared" ref="X245" si="61">SUM(X236:X244)</f>
        <v>92.962577385227604</v>
      </c>
      <c r="Y245" s="39">
        <f t="shared" ref="Y245" si="62">SUM(Y236:Y244)</f>
        <v>93.150867938638385</v>
      </c>
      <c r="Z245" s="39">
        <f t="shared" ref="Z245" si="63">SUM(Z236:Z244)</f>
        <v>94.79410448846761</v>
      </c>
      <c r="AA245" s="39">
        <f t="shared" ref="AA245" si="64">SUM(AA236:AA244)</f>
        <v>95.934215044986175</v>
      </c>
      <c r="AB245" s="39">
        <f t="shared" ref="AB245" si="65">SUM(AB236:AB244)</f>
        <v>93.924017311274142</v>
      </c>
      <c r="AC245" s="39">
        <f t="shared" ref="AC245" si="66">SUM(AC236:AC244)</f>
        <v>93.899841600755892</v>
      </c>
      <c r="AD245" s="39">
        <f t="shared" ref="AD245" si="67">SUM(AD236:AD244)</f>
        <v>88.03197786266081</v>
      </c>
      <c r="AE245" s="39">
        <f t="shared" ref="AE245" si="68">SUM(AE236:AE244)</f>
        <v>85.17028171775263</v>
      </c>
      <c r="AF245" s="39">
        <f t="shared" ref="AF245" si="69">SUM(AF236:AF244)</f>
        <v>83.108525138175338</v>
      </c>
      <c r="AG245" s="39">
        <f t="shared" ref="AG245" si="70">SUM(AG236:AG244)</f>
        <v>81.092442213246656</v>
      </c>
      <c r="AH245" s="39">
        <f t="shared" ref="AH245:AR245" si="71">SUM(AH236:AH244)</f>
        <v>82.094547183316536</v>
      </c>
      <c r="AI245" s="39">
        <f t="shared" si="71"/>
        <v>83.686571391561529</v>
      </c>
      <c r="AJ245" s="39">
        <f t="shared" si="71"/>
        <v>84.963297622488724</v>
      </c>
      <c r="AK245" s="39">
        <f t="shared" si="71"/>
        <v>86.461449690110825</v>
      </c>
      <c r="AL245" s="39">
        <f t="shared" si="71"/>
        <v>88.109785629072562</v>
      </c>
      <c r="AM245" s="39">
        <f t="shared" si="71"/>
        <v>86.188600252347882</v>
      </c>
      <c r="AN245" s="39">
        <f t="shared" si="71"/>
        <v>82.157255286808805</v>
      </c>
      <c r="AO245" s="39">
        <f t="shared" si="71"/>
        <v>80.786766476790291</v>
      </c>
      <c r="AP245" s="39">
        <f t="shared" si="71"/>
        <v>78.552000193078527</v>
      </c>
      <c r="AQ245" s="39">
        <f t="shared" si="71"/>
        <v>77.874596755799047</v>
      </c>
      <c r="AR245" s="39">
        <f t="shared" si="71"/>
        <v>74.054613178468728</v>
      </c>
    </row>
    <row r="246" spans="1:44">
      <c r="A246" s="12"/>
      <c r="B246" s="12"/>
      <c r="C246" s="8"/>
      <c r="D246" s="29"/>
      <c r="E246" s="34"/>
      <c r="F246" s="39"/>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c r="AE246" s="39"/>
      <c r="AF246" s="39"/>
      <c r="AG246" s="39"/>
      <c r="AH246" s="39"/>
    </row>
    <row r="247" spans="1:44">
      <c r="A247" s="30" t="s">
        <v>229</v>
      </c>
      <c r="B247" s="30"/>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row>
    <row r="248" spans="1:44">
      <c r="A248" s="32"/>
      <c r="B248" s="32"/>
      <c r="C248" s="32" t="s">
        <v>50</v>
      </c>
      <c r="D248" s="32"/>
      <c r="E248" s="32" t="s">
        <v>51</v>
      </c>
      <c r="F248" s="33">
        <v>2022</v>
      </c>
      <c r="G248" s="33">
        <v>2023</v>
      </c>
      <c r="H248" s="33">
        <v>2024</v>
      </c>
      <c r="I248" s="33">
        <v>2025</v>
      </c>
      <c r="J248" s="33">
        <v>2026</v>
      </c>
      <c r="K248" s="33">
        <v>2027</v>
      </c>
      <c r="L248" s="33">
        <v>2028</v>
      </c>
      <c r="M248" s="33">
        <v>2029</v>
      </c>
      <c r="N248" s="33">
        <v>2030</v>
      </c>
      <c r="O248" s="33">
        <v>2031</v>
      </c>
      <c r="P248" s="33">
        <v>2032</v>
      </c>
      <c r="Q248" s="33">
        <v>2033</v>
      </c>
      <c r="R248" s="33">
        <v>2034</v>
      </c>
      <c r="S248" s="33">
        <v>2035</v>
      </c>
      <c r="T248" s="33">
        <v>2036</v>
      </c>
      <c r="U248" s="33">
        <v>2037</v>
      </c>
      <c r="V248" s="33">
        <v>2038</v>
      </c>
      <c r="W248" s="33">
        <v>2039</v>
      </c>
      <c r="X248" s="33">
        <v>2040</v>
      </c>
      <c r="Y248" s="33">
        <v>2041</v>
      </c>
      <c r="Z248" s="33">
        <v>2042</v>
      </c>
      <c r="AA248" s="33">
        <v>2043</v>
      </c>
      <c r="AB248" s="33">
        <v>2044</v>
      </c>
      <c r="AC248" s="33">
        <v>2045</v>
      </c>
      <c r="AD248" s="33">
        <v>2046</v>
      </c>
      <c r="AE248" s="33">
        <v>2047</v>
      </c>
      <c r="AF248" s="33">
        <v>2048</v>
      </c>
      <c r="AG248" s="33">
        <v>2049</v>
      </c>
      <c r="AH248" s="33">
        <v>2050</v>
      </c>
      <c r="AI248" s="33">
        <v>2051</v>
      </c>
      <c r="AJ248" s="33">
        <v>2052</v>
      </c>
      <c r="AK248" s="33">
        <v>2053</v>
      </c>
      <c r="AL248" s="33">
        <v>2054</v>
      </c>
      <c r="AM248" s="33">
        <v>2055</v>
      </c>
      <c r="AN248" s="33">
        <v>2056</v>
      </c>
      <c r="AO248" s="33">
        <v>2057</v>
      </c>
      <c r="AP248" s="33">
        <v>2058</v>
      </c>
      <c r="AQ248" s="33">
        <v>2059</v>
      </c>
      <c r="AR248" s="33">
        <v>2060</v>
      </c>
    </row>
    <row r="249" spans="1:44">
      <c r="A249" s="12"/>
      <c r="B249" s="12" t="s">
        <v>230</v>
      </c>
      <c r="C249" t="s">
        <v>231</v>
      </c>
      <c r="D249" s="29"/>
      <c r="E249" s="34" t="s">
        <v>117</v>
      </c>
      <c r="F249" s="51">
        <f>SUM(F242:F243)</f>
        <v>177.59972478193782</v>
      </c>
      <c r="G249" s="51">
        <f t="shared" ref="G249:AG249" si="72">SUM(G242:G243)</f>
        <v>150.02265225592487</v>
      </c>
      <c r="H249" s="51">
        <f t="shared" si="72"/>
        <v>115.06477706262717</v>
      </c>
      <c r="I249" s="51">
        <f t="shared" si="72"/>
        <v>87.210638269151161</v>
      </c>
      <c r="J249" s="51">
        <f t="shared" si="72"/>
        <v>72.258554229237575</v>
      </c>
      <c r="K249" s="51">
        <f t="shared" si="72"/>
        <v>64.466295126894238</v>
      </c>
      <c r="L249" s="51">
        <f t="shared" si="72"/>
        <v>56.833367363962324</v>
      </c>
      <c r="M249" s="51">
        <f t="shared" si="72"/>
        <v>51.286959235897143</v>
      </c>
      <c r="N249" s="51">
        <f t="shared" si="72"/>
        <v>46.813083238624358</v>
      </c>
      <c r="O249" s="51">
        <f t="shared" si="72"/>
        <v>48.205140845676162</v>
      </c>
      <c r="P249" s="51">
        <f t="shared" si="72"/>
        <v>46.814342470728754</v>
      </c>
      <c r="Q249" s="51">
        <f t="shared" si="72"/>
        <v>47.864113171113743</v>
      </c>
      <c r="R249" s="51">
        <f t="shared" si="72"/>
        <v>47.502570864072148</v>
      </c>
      <c r="S249" s="51">
        <f t="shared" si="72"/>
        <v>45.642749991718908</v>
      </c>
      <c r="T249" s="51">
        <f t="shared" si="72"/>
        <v>46.349694244441466</v>
      </c>
      <c r="U249" s="51">
        <f t="shared" si="72"/>
        <v>48.277340276237666</v>
      </c>
      <c r="V249" s="51">
        <f t="shared" si="72"/>
        <v>50.326800402926274</v>
      </c>
      <c r="W249" s="51">
        <f t="shared" si="72"/>
        <v>52.728195633029941</v>
      </c>
      <c r="X249" s="51">
        <f t="shared" si="72"/>
        <v>52.895008246292598</v>
      </c>
      <c r="Y249" s="51">
        <f t="shared" si="72"/>
        <v>53.954425719235218</v>
      </c>
      <c r="Z249" s="51">
        <f t="shared" si="72"/>
        <v>55.486633244711975</v>
      </c>
      <c r="AA249" s="51">
        <f t="shared" si="72"/>
        <v>54.631639313161855</v>
      </c>
      <c r="AB249" s="51">
        <f t="shared" si="72"/>
        <v>54.225746016712769</v>
      </c>
      <c r="AC249" s="51">
        <f t="shared" si="72"/>
        <v>54.120402606919491</v>
      </c>
      <c r="AD249" s="51">
        <f t="shared" si="72"/>
        <v>53.088426873540129</v>
      </c>
      <c r="AE249" s="51">
        <f t="shared" si="72"/>
        <v>50.952951861673718</v>
      </c>
      <c r="AF249" s="51">
        <f t="shared" si="72"/>
        <v>47.794219047341613</v>
      </c>
      <c r="AG249" s="51">
        <f t="shared" si="72"/>
        <v>47.257288074012564</v>
      </c>
      <c r="AH249" s="51">
        <f>SUM(AH242:AH243)</f>
        <v>48.086224462969732</v>
      </c>
      <c r="AI249" s="51">
        <f t="shared" ref="AI249:AR249" si="73">SUM(AI242:AI243)</f>
        <v>49.908560195177209</v>
      </c>
      <c r="AJ249" s="51">
        <f t="shared" si="73"/>
        <v>49.278624305954921</v>
      </c>
      <c r="AK249" s="51">
        <f t="shared" si="73"/>
        <v>52.143615148214096</v>
      </c>
      <c r="AL249" s="51">
        <f t="shared" si="73"/>
        <v>52.713101962396991</v>
      </c>
      <c r="AM249" s="51">
        <f t="shared" si="73"/>
        <v>50.999170412260654</v>
      </c>
      <c r="AN249" s="51">
        <f t="shared" si="73"/>
        <v>47.256873553569527</v>
      </c>
      <c r="AO249" s="51">
        <f t="shared" si="73"/>
        <v>45.622412307226632</v>
      </c>
      <c r="AP249" s="51">
        <f t="shared" si="73"/>
        <v>44.964452996773751</v>
      </c>
      <c r="AQ249" s="51">
        <f t="shared" si="73"/>
        <v>44.671177907203422</v>
      </c>
      <c r="AR249" s="51">
        <f t="shared" si="73"/>
        <v>41.327419392261177</v>
      </c>
    </row>
    <row r="250" spans="1:44">
      <c r="A250" s="12"/>
      <c r="B250" s="12"/>
      <c r="C250" t="s">
        <v>232</v>
      </c>
      <c r="D250" s="29"/>
      <c r="E250" s="34" t="s">
        <v>117</v>
      </c>
      <c r="F250" s="51">
        <f>F236</f>
        <v>5.2266758004977296</v>
      </c>
      <c r="G250" s="51">
        <f t="shared" ref="G250:AH250" si="74">G236</f>
        <v>4.6202728127253136</v>
      </c>
      <c r="H250" s="51">
        <f t="shared" si="74"/>
        <v>4.0513460013494402</v>
      </c>
      <c r="I250" s="51">
        <f t="shared" si="74"/>
        <v>3.674172180517647</v>
      </c>
      <c r="J250" s="51">
        <f t="shared" si="74"/>
        <v>3.5128710455946601</v>
      </c>
      <c r="K250" s="51">
        <f t="shared" si="74"/>
        <v>3.6311444259237944</v>
      </c>
      <c r="L250" s="51">
        <f t="shared" si="74"/>
        <v>3.5569999361631641</v>
      </c>
      <c r="M250" s="51">
        <f t="shared" si="74"/>
        <v>3.3846029230420438</v>
      </c>
      <c r="N250" s="51">
        <f t="shared" si="74"/>
        <v>3.2793785978203034</v>
      </c>
      <c r="O250" s="51">
        <f t="shared" si="74"/>
        <v>3.2983409840681444</v>
      </c>
      <c r="P250" s="51">
        <f t="shared" si="74"/>
        <v>3.2687804851568321</v>
      </c>
      <c r="Q250" s="51">
        <f t="shared" si="74"/>
        <v>3.3348263543916183</v>
      </c>
      <c r="R250" s="51">
        <f t="shared" si="74"/>
        <v>3.2926128872590903</v>
      </c>
      <c r="S250" s="51">
        <f t="shared" si="74"/>
        <v>3.19464425169331</v>
      </c>
      <c r="T250" s="51">
        <f t="shared" si="74"/>
        <v>3.2763296075111663</v>
      </c>
      <c r="U250" s="51">
        <f t="shared" si="74"/>
        <v>3.5020502256952653</v>
      </c>
      <c r="V250" s="51">
        <f t="shared" si="74"/>
        <v>3.7723864836898651</v>
      </c>
      <c r="W250" s="51">
        <f t="shared" si="74"/>
        <v>3.8848951392709234</v>
      </c>
      <c r="X250" s="51">
        <f t="shared" si="74"/>
        <v>3.7010988461341485</v>
      </c>
      <c r="Y250" s="51">
        <f t="shared" si="74"/>
        <v>3.7872714793438798</v>
      </c>
      <c r="Z250" s="51">
        <f t="shared" si="74"/>
        <v>3.9141608745844545</v>
      </c>
      <c r="AA250" s="51">
        <f t="shared" si="74"/>
        <v>3.72215440961731</v>
      </c>
      <c r="AB250" s="51">
        <f t="shared" si="74"/>
        <v>3.6629436333122793</v>
      </c>
      <c r="AC250" s="51">
        <f t="shared" si="74"/>
        <v>3.6545194223237982</v>
      </c>
      <c r="AD250" s="51">
        <f t="shared" si="74"/>
        <v>3.6696000727286706</v>
      </c>
      <c r="AE250" s="51">
        <f t="shared" si="74"/>
        <v>3.6631677891690688</v>
      </c>
      <c r="AF250" s="51">
        <f t="shared" si="74"/>
        <v>3.601926646229332</v>
      </c>
      <c r="AG250" s="51">
        <f t="shared" si="74"/>
        <v>3.7201684003702304</v>
      </c>
      <c r="AH250" s="51">
        <f t="shared" si="74"/>
        <v>4.0533860177915741</v>
      </c>
      <c r="AI250" s="51">
        <f t="shared" ref="AI250:AR250" si="75">AI236</f>
        <v>4.1901620401408408</v>
      </c>
      <c r="AJ250" s="51">
        <f t="shared" si="75"/>
        <v>4.2214097517185856</v>
      </c>
      <c r="AK250" s="51">
        <f t="shared" si="75"/>
        <v>4.6328933397846939</v>
      </c>
      <c r="AL250" s="51">
        <f t="shared" si="75"/>
        <v>4.9209644609882801</v>
      </c>
      <c r="AM250" s="51">
        <f t="shared" si="75"/>
        <v>4.7652131510181448</v>
      </c>
      <c r="AN250" s="51">
        <f t="shared" si="75"/>
        <v>4.4945585178561176</v>
      </c>
      <c r="AO250" s="51">
        <f t="shared" si="75"/>
        <v>4.6543001636672621</v>
      </c>
      <c r="AP250" s="51">
        <f t="shared" si="75"/>
        <v>4.6684588893729355</v>
      </c>
      <c r="AQ250" s="51">
        <f t="shared" si="75"/>
        <v>4.7365342174170149</v>
      </c>
      <c r="AR250" s="51">
        <f t="shared" si="75"/>
        <v>4.4523976835954162</v>
      </c>
    </row>
    <row r="251" spans="1:44">
      <c r="A251" s="12"/>
      <c r="B251" s="12"/>
      <c r="C251" t="s">
        <v>233</v>
      </c>
      <c r="D251" s="29"/>
      <c r="E251" s="34" t="s">
        <v>117</v>
      </c>
      <c r="F251" s="51">
        <f>F237</f>
        <v>1.2595205630085771</v>
      </c>
      <c r="G251" s="51">
        <f t="shared" ref="G251:AH251" si="76">G237</f>
        <v>2.7703928017375121</v>
      </c>
      <c r="H251" s="51">
        <f t="shared" si="76"/>
        <v>2.9771945197138074</v>
      </c>
      <c r="I251" s="51">
        <f t="shared" si="76"/>
        <v>4.4239490074063141</v>
      </c>
      <c r="J251" s="51">
        <f t="shared" si="76"/>
        <v>2.429371671803823</v>
      </c>
      <c r="K251" s="51">
        <f t="shared" si="76"/>
        <v>2.4643513321181039</v>
      </c>
      <c r="L251" s="51">
        <f t="shared" si="76"/>
        <v>2.5422744602457712</v>
      </c>
      <c r="M251" s="51">
        <f t="shared" si="76"/>
        <v>1.8759244553706163</v>
      </c>
      <c r="N251" s="51">
        <f t="shared" si="76"/>
        <v>1.0259367788587266</v>
      </c>
      <c r="O251" s="51">
        <f t="shared" si="76"/>
        <v>3.583130280928243</v>
      </c>
      <c r="P251" s="51">
        <f t="shared" si="76"/>
        <v>5.0146935988171384</v>
      </c>
      <c r="Q251" s="51">
        <f t="shared" si="76"/>
        <v>4.8138310730167388</v>
      </c>
      <c r="R251" s="51">
        <f t="shared" si="76"/>
        <v>2.3091819225827726</v>
      </c>
      <c r="S251" s="51">
        <f t="shared" si="76"/>
        <v>4.8974446998352503</v>
      </c>
      <c r="T251" s="51">
        <f t="shared" si="76"/>
        <v>5.528827362357954</v>
      </c>
      <c r="U251" s="51">
        <f t="shared" si="76"/>
        <v>5.4296613626639738</v>
      </c>
      <c r="V251" s="51">
        <f t="shared" si="76"/>
        <v>5.6747397209401518</v>
      </c>
      <c r="W251" s="51">
        <f t="shared" si="76"/>
        <v>5.772740611488099</v>
      </c>
      <c r="X251" s="51">
        <f t="shared" si="76"/>
        <v>7.6031525693083157</v>
      </c>
      <c r="Y251" s="51">
        <f t="shared" si="76"/>
        <v>7.5178860235045875</v>
      </c>
      <c r="Z251" s="51">
        <f t="shared" si="76"/>
        <v>8.3332052134861812</v>
      </c>
      <c r="AA251" s="51">
        <f t="shared" si="76"/>
        <v>8.2732096845727234</v>
      </c>
      <c r="AB251" s="51">
        <f t="shared" si="76"/>
        <v>8.5179173351570565</v>
      </c>
      <c r="AC251" s="51">
        <f t="shared" si="76"/>
        <v>8.4289308097427416</v>
      </c>
      <c r="AD251" s="51">
        <f t="shared" si="76"/>
        <v>2.2303760628550653</v>
      </c>
      <c r="AE251" s="51">
        <f t="shared" si="76"/>
        <v>2.1984617935083173</v>
      </c>
      <c r="AF251" s="51">
        <f t="shared" si="76"/>
        <v>2.153737263758972</v>
      </c>
      <c r="AG251" s="51">
        <f t="shared" si="76"/>
        <v>2.1192029488563415</v>
      </c>
      <c r="AH251" s="51">
        <f t="shared" si="76"/>
        <v>2.091086805132055</v>
      </c>
      <c r="AI251" s="51">
        <f t="shared" ref="AI251:AR251" si="77">AI237</f>
        <v>1.9877517864917813</v>
      </c>
      <c r="AJ251" s="51">
        <f t="shared" si="77"/>
        <v>1.9538549725432104</v>
      </c>
      <c r="AK251" s="51">
        <f t="shared" si="77"/>
        <v>1.8842819043875116</v>
      </c>
      <c r="AL251" s="51">
        <f t="shared" si="77"/>
        <v>2.8306012526613147</v>
      </c>
      <c r="AM251" s="51">
        <f t="shared" si="77"/>
        <v>2.7213927145680032</v>
      </c>
      <c r="AN251" s="51">
        <f t="shared" si="77"/>
        <v>2.7341679711257489</v>
      </c>
      <c r="AO251" s="51">
        <f t="shared" si="77"/>
        <v>2.7527231025571206</v>
      </c>
      <c r="AP251" s="51">
        <f t="shared" si="77"/>
        <v>1.3522544189592531</v>
      </c>
      <c r="AQ251" s="51">
        <f t="shared" si="77"/>
        <v>1.3533200498224542</v>
      </c>
      <c r="AR251" s="51">
        <f t="shared" si="77"/>
        <v>1.0669025696775727</v>
      </c>
    </row>
    <row r="252" spans="1:44">
      <c r="A252" s="12"/>
      <c r="B252" s="12"/>
      <c r="C252" t="s">
        <v>234</v>
      </c>
      <c r="D252" s="29"/>
      <c r="E252" s="34" t="s">
        <v>117</v>
      </c>
      <c r="F252" s="51">
        <f>SUM(F238:F239)</f>
        <v>14.764141060663146</v>
      </c>
      <c r="G252" s="51">
        <f t="shared" ref="G252:AH252" si="78">SUM(G238:G239)</f>
        <v>15.131284672689546</v>
      </c>
      <c r="H252" s="51">
        <f t="shared" si="78"/>
        <v>16.391780269471827</v>
      </c>
      <c r="I252" s="51">
        <f t="shared" si="78"/>
        <v>17.706067740486354</v>
      </c>
      <c r="J252" s="51">
        <f t="shared" si="78"/>
        <v>18.386040359694228</v>
      </c>
      <c r="K252" s="51">
        <f t="shared" si="78"/>
        <v>19.431765901996744</v>
      </c>
      <c r="L252" s="51">
        <f t="shared" si="78"/>
        <v>19.924262016164199</v>
      </c>
      <c r="M252" s="51">
        <f t="shared" si="78"/>
        <v>20.488393661473857</v>
      </c>
      <c r="N252" s="51">
        <f t="shared" si="78"/>
        <v>21.067124921543851</v>
      </c>
      <c r="O252" s="51">
        <f t="shared" si="78"/>
        <v>20.235867685683179</v>
      </c>
      <c r="P252" s="51">
        <f t="shared" si="78"/>
        <v>20.60744756708301</v>
      </c>
      <c r="Q252" s="51">
        <f t="shared" si="78"/>
        <v>20.640771731604787</v>
      </c>
      <c r="R252" s="51">
        <f t="shared" si="78"/>
        <v>21.318425259798886</v>
      </c>
      <c r="S252" s="51">
        <f t="shared" si="78"/>
        <v>22.272069188140026</v>
      </c>
      <c r="T252" s="51">
        <f t="shared" si="78"/>
        <v>21.774643326398525</v>
      </c>
      <c r="U252" s="51">
        <f t="shared" si="78"/>
        <v>21.51171001639046</v>
      </c>
      <c r="V252" s="51">
        <f t="shared" si="78"/>
        <v>21.15788312062476</v>
      </c>
      <c r="W252" s="51">
        <f t="shared" si="78"/>
        <v>20.283376429972886</v>
      </c>
      <c r="X252" s="51">
        <f t="shared" si="78"/>
        <v>20.137935824645083</v>
      </c>
      <c r="Y252" s="51">
        <f t="shared" si="78"/>
        <v>20.366713308741218</v>
      </c>
      <c r="Z252" s="51">
        <f t="shared" si="78"/>
        <v>19.313950430738728</v>
      </c>
      <c r="AA252" s="51">
        <f t="shared" si="78"/>
        <v>19.587670873079269</v>
      </c>
      <c r="AB252" s="51">
        <f t="shared" si="78"/>
        <v>19.108780545211072</v>
      </c>
      <c r="AC252" s="51">
        <f t="shared" si="78"/>
        <v>18.94641424308552</v>
      </c>
      <c r="AD252" s="51">
        <f t="shared" si="78"/>
        <v>18.549441007324099</v>
      </c>
      <c r="AE252" s="51">
        <f t="shared" si="78"/>
        <v>18.9357738258417</v>
      </c>
      <c r="AF252" s="51">
        <f t="shared" si="78"/>
        <v>18.882100850524289</v>
      </c>
      <c r="AG252" s="51">
        <f t="shared" si="78"/>
        <v>18.681524937572853</v>
      </c>
      <c r="AH252" s="51">
        <f t="shared" si="78"/>
        <v>18.568166565181549</v>
      </c>
      <c r="AI252" s="51">
        <f t="shared" ref="AI252:AR252" si="79">SUM(AI238:AI239)</f>
        <v>18.355205217284702</v>
      </c>
      <c r="AJ252" s="51">
        <f t="shared" si="79"/>
        <v>18.460354289433432</v>
      </c>
      <c r="AK252" s="51">
        <f t="shared" si="79"/>
        <v>18.308700954585458</v>
      </c>
      <c r="AL252" s="51">
        <f t="shared" si="79"/>
        <v>18.270033173221311</v>
      </c>
      <c r="AM252" s="51">
        <f t="shared" si="79"/>
        <v>17.935659524053115</v>
      </c>
      <c r="AN252" s="51">
        <f t="shared" si="79"/>
        <v>18.053970389957605</v>
      </c>
      <c r="AO252" s="51">
        <f t="shared" si="79"/>
        <v>18.116775059778487</v>
      </c>
      <c r="AP252" s="51">
        <f t="shared" si="79"/>
        <v>17.918141869039239</v>
      </c>
      <c r="AQ252" s="51">
        <f t="shared" si="79"/>
        <v>17.684896710351914</v>
      </c>
      <c r="AR252" s="51">
        <f t="shared" si="79"/>
        <v>17.630099212287945</v>
      </c>
    </row>
    <row r="253" spans="1:44">
      <c r="A253" s="12"/>
      <c r="B253" s="12"/>
      <c r="C253" t="s">
        <v>235</v>
      </c>
      <c r="D253" s="29"/>
      <c r="E253" s="34" t="s">
        <v>117</v>
      </c>
      <c r="F253" s="51">
        <f>SUM(F240:F241)</f>
        <v>27.409658506605844</v>
      </c>
      <c r="G253" s="51">
        <f t="shared" ref="G253:AH253" si="80">SUM(G240:G241)</f>
        <v>27.971354119524378</v>
      </c>
      <c r="H253" s="51">
        <f t="shared" si="80"/>
        <v>29.280328604459836</v>
      </c>
      <c r="I253" s="51">
        <f t="shared" si="80"/>
        <v>31.266159606666342</v>
      </c>
      <c r="J253" s="51">
        <f t="shared" si="80"/>
        <v>31.691284258385203</v>
      </c>
      <c r="K253" s="51">
        <f t="shared" si="80"/>
        <v>31.001924873586123</v>
      </c>
      <c r="L253" s="51">
        <f t="shared" si="80"/>
        <v>30.072723799809506</v>
      </c>
      <c r="M253" s="51">
        <f t="shared" si="80"/>
        <v>29.302065731571716</v>
      </c>
      <c r="N253" s="51">
        <f t="shared" si="80"/>
        <v>28.840794017518014</v>
      </c>
      <c r="O253" s="51">
        <f t="shared" si="80"/>
        <v>28.404264196881936</v>
      </c>
      <c r="P253" s="51">
        <f t="shared" si="80"/>
        <v>26.628852675147431</v>
      </c>
      <c r="Q253" s="51">
        <f t="shared" si="80"/>
        <v>19.980489168850905</v>
      </c>
      <c r="R253" s="51">
        <f t="shared" si="80"/>
        <v>18.270865114446018</v>
      </c>
      <c r="S253" s="51">
        <f t="shared" si="80"/>
        <v>14.444934194309553</v>
      </c>
      <c r="T253" s="51">
        <f t="shared" si="80"/>
        <v>9.5169422776759767</v>
      </c>
      <c r="U253" s="51">
        <f t="shared" si="80"/>
        <v>4.4123178861810617</v>
      </c>
      <c r="V253" s="51">
        <f t="shared" si="80"/>
        <v>2.9372160608005924</v>
      </c>
      <c r="W253" s="51">
        <f t="shared" si="80"/>
        <v>1.5534329443882449</v>
      </c>
      <c r="X253" s="51">
        <f t="shared" si="80"/>
        <v>1.8572904460746771</v>
      </c>
      <c r="Y253" s="51">
        <f t="shared" si="80"/>
        <v>0.36386025177902898</v>
      </c>
      <c r="Z253" s="51">
        <f t="shared" si="80"/>
        <v>0.22834872708237502</v>
      </c>
      <c r="AA253" s="51">
        <f t="shared" si="80"/>
        <v>1.8699382105531359</v>
      </c>
      <c r="AB253" s="51">
        <f t="shared" si="80"/>
        <v>0.34576544947402316</v>
      </c>
      <c r="AC253" s="51">
        <f t="shared" si="80"/>
        <v>0.4978656740529967</v>
      </c>
      <c r="AD253" s="51">
        <f t="shared" si="80"/>
        <v>2.0505570886631093</v>
      </c>
      <c r="AE253" s="51">
        <f t="shared" si="80"/>
        <v>0.82801793399949963</v>
      </c>
      <c r="AF253" s="51">
        <f t="shared" si="80"/>
        <v>2.0320600114994245</v>
      </c>
      <c r="AG253" s="51">
        <f t="shared" si="80"/>
        <v>0.58886397047922645</v>
      </c>
      <c r="AH253" s="51">
        <f t="shared" si="80"/>
        <v>0.52795600171745816</v>
      </c>
      <c r="AI253" s="51">
        <f t="shared" ref="AI253:AR253" si="81">SUM(AI240:AI241)</f>
        <v>0.15986712167334394</v>
      </c>
      <c r="AJ253" s="51">
        <f t="shared" si="81"/>
        <v>2.0177138461826378</v>
      </c>
      <c r="AK253" s="51">
        <f t="shared" si="81"/>
        <v>0.49206661441050314</v>
      </c>
      <c r="AL253" s="51">
        <f t="shared" si="81"/>
        <v>0.37496340433261155</v>
      </c>
      <c r="AM253" s="51">
        <f t="shared" si="81"/>
        <v>0.74459125109771906</v>
      </c>
      <c r="AN253" s="51">
        <f t="shared" si="81"/>
        <v>0.57593058924489327</v>
      </c>
      <c r="AO253" s="51">
        <f t="shared" si="81"/>
        <v>0.62149835998289815</v>
      </c>
      <c r="AP253" s="51">
        <f t="shared" si="81"/>
        <v>0.63896004650719362</v>
      </c>
      <c r="AQ253" s="51">
        <f t="shared" si="81"/>
        <v>0.4721959790925106</v>
      </c>
      <c r="AR253" s="51">
        <f t="shared" si="81"/>
        <v>0.67035012099822167</v>
      </c>
    </row>
    <row r="254" spans="1:44">
      <c r="A254" s="12"/>
      <c r="B254" s="12"/>
      <c r="C254" t="s">
        <v>119</v>
      </c>
      <c r="D254" s="29"/>
      <c r="E254" s="34" t="s">
        <v>117</v>
      </c>
      <c r="F254" s="51">
        <f>F244</f>
        <v>2.3728087548806434</v>
      </c>
      <c r="G254" s="51">
        <f t="shared" ref="G254:AH254" si="82">G244</f>
        <v>2.0599115658372136</v>
      </c>
      <c r="H254" s="51">
        <f t="shared" si="82"/>
        <v>1.5857038749331998</v>
      </c>
      <c r="I254" s="51">
        <f t="shared" si="82"/>
        <v>1.0624231012465402</v>
      </c>
      <c r="J254" s="51">
        <f t="shared" si="82"/>
        <v>0.83907731191669954</v>
      </c>
      <c r="K254" s="51">
        <f t="shared" si="82"/>
        <v>1.0040732572145519</v>
      </c>
      <c r="L254" s="51">
        <f t="shared" si="82"/>
        <v>1.1776302862166712</v>
      </c>
      <c r="M254" s="51">
        <f t="shared" si="82"/>
        <v>1.4377044937256347</v>
      </c>
      <c r="N254" s="51">
        <f t="shared" si="82"/>
        <v>1.5911717278850972</v>
      </c>
      <c r="O254" s="51">
        <f t="shared" si="82"/>
        <v>1.8901357635082698</v>
      </c>
      <c r="P254" s="51">
        <f t="shared" si="82"/>
        <v>2.3439251240876855</v>
      </c>
      <c r="Q254" s="51">
        <f t="shared" si="82"/>
        <v>2.7823623135790396</v>
      </c>
      <c r="R254" s="51">
        <f t="shared" si="82"/>
        <v>3.2752133392804663</v>
      </c>
      <c r="S254" s="51">
        <f t="shared" si="82"/>
        <v>3.8266091130348387</v>
      </c>
      <c r="T254" s="51">
        <f t="shared" si="82"/>
        <v>4.3972966953735275</v>
      </c>
      <c r="U254" s="51">
        <f t="shared" si="82"/>
        <v>5.0003137386687833</v>
      </c>
      <c r="V254" s="51">
        <f t="shared" si="82"/>
        <v>5.6449362800833471</v>
      </c>
      <c r="W254" s="51">
        <f t="shared" si="82"/>
        <v>6.3283317379337207</v>
      </c>
      <c r="X254" s="51">
        <f t="shared" si="82"/>
        <v>6.7680914527727785</v>
      </c>
      <c r="Y254" s="51">
        <f t="shared" si="82"/>
        <v>7.1607111560344414</v>
      </c>
      <c r="Z254" s="51">
        <f t="shared" si="82"/>
        <v>7.5178059978638938</v>
      </c>
      <c r="AA254" s="51">
        <f t="shared" si="82"/>
        <v>7.8496025540018959</v>
      </c>
      <c r="AB254" s="51">
        <f t="shared" si="82"/>
        <v>8.0628643314069386</v>
      </c>
      <c r="AC254" s="51">
        <f t="shared" si="82"/>
        <v>8.2517088446313327</v>
      </c>
      <c r="AD254" s="51">
        <f t="shared" si="82"/>
        <v>8.4435767575497387</v>
      </c>
      <c r="AE254" s="51">
        <f t="shared" si="82"/>
        <v>8.5919085135603233</v>
      </c>
      <c r="AF254" s="51">
        <f t="shared" si="82"/>
        <v>8.6444813188217022</v>
      </c>
      <c r="AG254" s="51">
        <f t="shared" si="82"/>
        <v>8.7253938819554406</v>
      </c>
      <c r="AH254" s="51">
        <f t="shared" si="82"/>
        <v>8.7677273305241705</v>
      </c>
      <c r="AI254" s="51">
        <f t="shared" ref="AI254:AR254" si="83">AI244</f>
        <v>9.0850250307936378</v>
      </c>
      <c r="AJ254" s="51">
        <f t="shared" si="83"/>
        <v>9.0313404566559363</v>
      </c>
      <c r="AK254" s="51">
        <f t="shared" si="83"/>
        <v>8.9998917287285725</v>
      </c>
      <c r="AL254" s="51">
        <f t="shared" si="83"/>
        <v>9.0001213754720677</v>
      </c>
      <c r="AM254" s="51">
        <f t="shared" si="83"/>
        <v>9.0225731993502478</v>
      </c>
      <c r="AN254" s="51">
        <f t="shared" si="83"/>
        <v>9.0417542650549176</v>
      </c>
      <c r="AO254" s="51">
        <f t="shared" si="83"/>
        <v>9.0190574835778978</v>
      </c>
      <c r="AP254" s="51">
        <f t="shared" si="83"/>
        <v>9.009731972426156</v>
      </c>
      <c r="AQ254" s="51">
        <f t="shared" si="83"/>
        <v>8.9564718919117308</v>
      </c>
      <c r="AR254" s="51">
        <f t="shared" si="83"/>
        <v>8.9074441996483902</v>
      </c>
    </row>
    <row r="255" spans="1:44">
      <c r="A255" s="12"/>
      <c r="B255" s="12"/>
      <c r="C255" t="s">
        <v>236</v>
      </c>
      <c r="D255" s="29"/>
      <c r="E255" s="34" t="s">
        <v>117</v>
      </c>
      <c r="F255" s="51">
        <v>7.75</v>
      </c>
      <c r="G255" s="51">
        <v>7.75</v>
      </c>
      <c r="H255" s="51">
        <v>7.75</v>
      </c>
      <c r="I255" s="51">
        <v>7.75</v>
      </c>
      <c r="J255" s="51">
        <v>7.75</v>
      </c>
      <c r="K255" s="51">
        <v>7.75</v>
      </c>
      <c r="L255" s="51">
        <v>7.75</v>
      </c>
      <c r="M255" s="51">
        <v>7.75</v>
      </c>
      <c r="N255" s="51">
        <v>7.75</v>
      </c>
      <c r="O255" s="51">
        <v>7.75</v>
      </c>
      <c r="P255" s="51">
        <v>7.75</v>
      </c>
      <c r="Q255" s="51">
        <v>7.75</v>
      </c>
      <c r="R255" s="51">
        <v>7.75</v>
      </c>
      <c r="S255" s="51">
        <v>7.75</v>
      </c>
      <c r="T255" s="51">
        <v>7.75</v>
      </c>
      <c r="U255" s="51">
        <v>7.75</v>
      </c>
      <c r="V255" s="51">
        <v>7.75</v>
      </c>
      <c r="W255" s="51">
        <v>7.75</v>
      </c>
      <c r="X255" s="51">
        <v>7.75</v>
      </c>
      <c r="Y255" s="51">
        <v>7.75</v>
      </c>
      <c r="Z255" s="51">
        <v>7.75</v>
      </c>
      <c r="AA255" s="51">
        <v>7.75</v>
      </c>
      <c r="AB255" s="51">
        <v>7.75</v>
      </c>
      <c r="AC255" s="51">
        <v>7.75</v>
      </c>
      <c r="AD255" s="51">
        <v>7.75</v>
      </c>
      <c r="AE255" s="51">
        <v>7.75</v>
      </c>
      <c r="AF255" s="51">
        <v>7.75</v>
      </c>
      <c r="AG255" s="51">
        <v>7.75</v>
      </c>
      <c r="AH255" s="51">
        <v>7.75</v>
      </c>
      <c r="AI255" s="51">
        <v>7.75</v>
      </c>
      <c r="AJ255" s="51">
        <v>7.75</v>
      </c>
      <c r="AK255" s="51">
        <v>7.75</v>
      </c>
      <c r="AL255" s="51">
        <v>7.75</v>
      </c>
      <c r="AM255" s="51">
        <v>7.75</v>
      </c>
      <c r="AN255" s="51">
        <v>7.75</v>
      </c>
      <c r="AO255" s="51">
        <v>7.75</v>
      </c>
      <c r="AP255" s="51">
        <v>7.75</v>
      </c>
      <c r="AQ255" s="51">
        <v>7.75</v>
      </c>
      <c r="AR255" s="51">
        <v>7.75</v>
      </c>
    </row>
    <row r="256" spans="1:44">
      <c r="A256" s="12"/>
      <c r="B256" s="12"/>
      <c r="C256" t="s">
        <v>237</v>
      </c>
      <c r="D256" s="29"/>
      <c r="E256" s="34" t="s">
        <v>117</v>
      </c>
      <c r="F256" s="51" cm="1">
        <f t="array" ref="F256">SUM(F249:F255*0.19)</f>
        <v>44.912680598842819</v>
      </c>
      <c r="G256" s="51" cm="1">
        <f t="array" ref="G256">SUM(G249:G255*0.19)</f>
        <v>39.961914963403373</v>
      </c>
      <c r="H256" s="51" cm="1">
        <f t="array" ref="H256">SUM(H249:H255*0.19)</f>
        <v>33.649214763185505</v>
      </c>
      <c r="I256" s="51" cm="1">
        <f t="array" ref="I256">SUM(I249:I255*0.19)</f>
        <v>29.08774788204013</v>
      </c>
      <c r="J256" s="51" cm="1">
        <f t="array" ref="J256">SUM(J249:J255*0.19)</f>
        <v>26.004767786560116</v>
      </c>
      <c r="K256" s="51" cm="1">
        <f t="array" ref="K256">SUM(K249:K255*0.19)</f>
        <v>24.652415434369374</v>
      </c>
      <c r="L256" s="51" cm="1">
        <f t="array" ref="L256">SUM(L249:L255*0.19)</f>
        <v>23.152878993886713</v>
      </c>
      <c r="M256" s="51" cm="1">
        <f t="array" ref="M256">SUM(M249:M255*0.19)</f>
        <v>21.949873595205389</v>
      </c>
      <c r="N256" s="51" cm="1">
        <f t="array" ref="N256">SUM(N249:N255*0.19)</f>
        <v>20.969822963627568</v>
      </c>
      <c r="O256" s="51" cm="1">
        <f t="array" ref="O256">SUM(O249:O255*0.19)</f>
        <v>21.539707153781727</v>
      </c>
      <c r="P256" s="51" cm="1">
        <f t="array" ref="P256">SUM(P249:P255*0.19)</f>
        <v>21.361327964993965</v>
      </c>
      <c r="Q256" s="51" cm="1">
        <f t="array" ref="Q256">SUM(Q249:Q255*0.19)</f>
        <v>20.3616148243858</v>
      </c>
      <c r="R256" s="51" cm="1">
        <f t="array" ref="R256">SUM(R249:R255*0.19)</f>
        <v>19.706585183613484</v>
      </c>
      <c r="S256" s="51" cm="1">
        <f t="array" ref="S256">SUM(S249:S255*0.19)</f>
        <v>19.385405773359057</v>
      </c>
      <c r="T256" s="51" cm="1">
        <f t="array" ref="T256">SUM(T249:T255*0.19)</f>
        <v>18.732809367614138</v>
      </c>
      <c r="U256" s="51" cm="1">
        <f t="array" ref="U256">SUM(U249:U255*0.19)</f>
        <v>18.217844766109071</v>
      </c>
      <c r="V256" s="51" cm="1">
        <f t="array" ref="V256">SUM(V249:V255*0.19)</f>
        <v>18.480152793122347</v>
      </c>
      <c r="W256" s="51" cm="1">
        <f t="array" ref="W256">SUM(W249:W255*0.19)</f>
        <v>18.677184774255924</v>
      </c>
      <c r="X256" s="51" cm="1">
        <f t="array" ref="X256">SUM(X249:X255*0.19)</f>
        <v>19.135389703193244</v>
      </c>
      <c r="Y256" s="51" cm="1">
        <f t="array" ref="Y256">SUM(Y249:Y255*0.19)</f>
        <v>19.171164908341293</v>
      </c>
      <c r="Z256" s="51" cm="1">
        <f t="array" ref="Z256">SUM(Z249:Z255*0.19)</f>
        <v>19.483379852808845</v>
      </c>
      <c r="AA256" s="51" cm="1">
        <f t="array" ref="AA256">SUM(AA249:AA255*0.19)</f>
        <v>19.700000858547376</v>
      </c>
      <c r="AB256" s="51" cm="1">
        <f t="array" ref="AB256">SUM(AB249:AB255*0.19)</f>
        <v>19.318063289142088</v>
      </c>
      <c r="AC256" s="51" cm="1">
        <f t="array" ref="AC256">SUM(AC249:AC255*0.19)</f>
        <v>19.313469904143613</v>
      </c>
      <c r="AD256" s="51" cm="1">
        <f t="array" ref="AD256">SUM(AD249:AD255*0.19)</f>
        <v>18.198575793905555</v>
      </c>
      <c r="AE256" s="51" cm="1">
        <f t="array" ref="AE256">SUM(AE249:AE255*0.19)</f>
        <v>17.654853526373</v>
      </c>
      <c r="AF256" s="51" cm="1">
        <f t="array" ref="AF256">SUM(AF249:AF255*0.19)</f>
        <v>17.263119776253312</v>
      </c>
      <c r="AG256" s="51" cm="1">
        <f t="array" ref="AG256">SUM(AG249:AG255*0.19)</f>
        <v>16.880064020516862</v>
      </c>
      <c r="AH256" s="51" cm="1">
        <f t="array" ref="AH256">SUM(AH249:AH255*0.19)</f>
        <v>17.070463964830143</v>
      </c>
      <c r="AI256" s="51" cm="1">
        <f t="array" ref="AI256">SUM(AI249:AI255*0.19)</f>
        <v>17.37294856439669</v>
      </c>
      <c r="AJ256" s="51" cm="1">
        <f t="array" ref="AJ256">SUM(AJ249:AJ255*0.19)</f>
        <v>17.615526548272857</v>
      </c>
      <c r="AK256" s="51" cm="1">
        <f t="array" ref="AK256">SUM(AK249:AK255*0.19)</f>
        <v>17.900175441121057</v>
      </c>
      <c r="AL256" s="51" cm="1">
        <f t="array" ref="AL256">SUM(AL249:AL255*0.19)</f>
        <v>18.213359269523792</v>
      </c>
      <c r="AM256" s="51" cm="1">
        <f t="array" ref="AM256">SUM(AM249:AM255*0.19)</f>
        <v>17.8483340479461</v>
      </c>
      <c r="AN256" s="51" cm="1">
        <f t="array" ref="AN256">SUM(AN249:AN255*0.19)</f>
        <v>17.082378504493672</v>
      </c>
      <c r="AO256" s="51" cm="1">
        <f t="array" ref="AO256">SUM(AO249:AO255*0.19)</f>
        <v>16.821985630590156</v>
      </c>
      <c r="AP256" s="51" cm="1">
        <f t="array" ref="AP256">SUM(AP249:AP255*0.19)</f>
        <v>16.397380036684922</v>
      </c>
      <c r="AQ256" s="51" cm="1">
        <f t="array" ref="AQ256">SUM(AQ249:AQ255*0.19)</f>
        <v>16.268673383601818</v>
      </c>
      <c r="AR256" s="51" cm="1">
        <f t="array" ref="AR256">SUM(AR249:AR255*0.19)</f>
        <v>15.542876503909056</v>
      </c>
    </row>
    <row r="257" spans="1:44">
      <c r="A257" s="12"/>
      <c r="B257" s="12"/>
      <c r="C257" t="s">
        <v>238</v>
      </c>
      <c r="D257" s="29"/>
      <c r="E257" s="34" t="s">
        <v>117</v>
      </c>
      <c r="F257" s="51">
        <f>(SUM(F249:F256)*0.05)</f>
        <v>14.06476050332183</v>
      </c>
      <c r="G257" s="51">
        <f t="shared" ref="G257:AH257" si="84">(SUM(G249:G256)*0.05)</f>
        <v>12.514389159592112</v>
      </c>
      <c r="H257" s="51">
        <f t="shared" si="84"/>
        <v>10.537517254787041</v>
      </c>
      <c r="I257" s="51">
        <f t="shared" si="84"/>
        <v>9.109057889375725</v>
      </c>
      <c r="J257" s="51">
        <f t="shared" si="84"/>
        <v>8.1435983331596145</v>
      </c>
      <c r="K257" s="51">
        <f t="shared" si="84"/>
        <v>7.7200985176051464</v>
      </c>
      <c r="L257" s="51">
        <f t="shared" si="84"/>
        <v>7.2505068428224178</v>
      </c>
      <c r="M257" s="51">
        <f t="shared" si="84"/>
        <v>6.8737762048143196</v>
      </c>
      <c r="N257" s="51">
        <f t="shared" si="84"/>
        <v>6.5668656122938955</v>
      </c>
      <c r="O257" s="51">
        <f t="shared" si="84"/>
        <v>6.7453293455263834</v>
      </c>
      <c r="P257" s="51">
        <f t="shared" si="84"/>
        <v>6.6894684943007405</v>
      </c>
      <c r="Q257" s="51">
        <f t="shared" si="84"/>
        <v>6.3764004318471317</v>
      </c>
      <c r="R257" s="51">
        <f t="shared" si="84"/>
        <v>6.1712727285526441</v>
      </c>
      <c r="S257" s="51">
        <f t="shared" si="84"/>
        <v>6.0706928606045469</v>
      </c>
      <c r="T257" s="51">
        <f t="shared" si="84"/>
        <v>5.866327144068638</v>
      </c>
      <c r="U257" s="51">
        <f t="shared" si="84"/>
        <v>5.705061913597314</v>
      </c>
      <c r="V257" s="51">
        <f t="shared" si="84"/>
        <v>5.7872057431093671</v>
      </c>
      <c r="W257" s="51">
        <f t="shared" si="84"/>
        <v>5.8489078635169873</v>
      </c>
      <c r="X257" s="51">
        <f t="shared" si="84"/>
        <v>5.9923983544210424</v>
      </c>
      <c r="Y257" s="51">
        <f t="shared" si="84"/>
        <v>6.0036016423489835</v>
      </c>
      <c r="Z257" s="51">
        <f t="shared" si="84"/>
        <v>6.1013742170638228</v>
      </c>
      <c r="AA257" s="51">
        <f t="shared" si="84"/>
        <v>6.1692107951766779</v>
      </c>
      <c r="AB257" s="51">
        <f t="shared" si="84"/>
        <v>6.0496040300208129</v>
      </c>
      <c r="AC257" s="51">
        <f t="shared" si="84"/>
        <v>6.0481655752449761</v>
      </c>
      <c r="AD257" s="51">
        <f t="shared" si="84"/>
        <v>5.6990276828283193</v>
      </c>
      <c r="AE257" s="51">
        <f t="shared" si="84"/>
        <v>5.5287567622062816</v>
      </c>
      <c r="AF257" s="51">
        <f t="shared" si="84"/>
        <v>5.406082245721433</v>
      </c>
      <c r="AG257" s="51">
        <f t="shared" si="84"/>
        <v>5.2861253116881759</v>
      </c>
      <c r="AH257" s="51">
        <f t="shared" si="84"/>
        <v>5.3457505574073343</v>
      </c>
      <c r="AI257" s="51">
        <f t="shared" ref="AI257:AR257" si="85">(SUM(AI249:AI256)*0.05)</f>
        <v>5.4404759977979111</v>
      </c>
      <c r="AJ257" s="51">
        <f t="shared" si="85"/>
        <v>5.5164412085380796</v>
      </c>
      <c r="AK257" s="51">
        <f t="shared" si="85"/>
        <v>5.6055812565615959</v>
      </c>
      <c r="AL257" s="51">
        <f t="shared" si="85"/>
        <v>5.7036572449298184</v>
      </c>
      <c r="AM257" s="51">
        <f t="shared" si="85"/>
        <v>5.5893467150146989</v>
      </c>
      <c r="AN257" s="51">
        <f t="shared" si="85"/>
        <v>5.3494816895651249</v>
      </c>
      <c r="AO257" s="51">
        <f t="shared" si="85"/>
        <v>5.2679376053690223</v>
      </c>
      <c r="AP257" s="51">
        <f t="shared" si="85"/>
        <v>5.134969011488173</v>
      </c>
      <c r="AQ257" s="51">
        <f t="shared" si="85"/>
        <v>5.0946635069700434</v>
      </c>
      <c r="AR257" s="51">
        <f t="shared" si="85"/>
        <v>4.8673744841188897</v>
      </c>
    </row>
    <row r="258" spans="1:44">
      <c r="A258" s="12"/>
      <c r="B258" s="12"/>
      <c r="C258" t="s">
        <v>227</v>
      </c>
      <c r="D258" s="29"/>
      <c r="E258" s="34" t="s">
        <v>117</v>
      </c>
      <c r="F258" s="39">
        <f>SUM(F249:F257)</f>
        <v>295.35997056975845</v>
      </c>
      <c r="G258" s="39">
        <f t="shared" ref="G258" si="86">SUM(G249:G257)</f>
        <v>262.80217235143431</v>
      </c>
      <c r="H258" s="39">
        <f t="shared" ref="H258" si="87">SUM(H249:H257)</f>
        <v>221.28786235052783</v>
      </c>
      <c r="I258" s="39">
        <f t="shared" ref="I258" si="88">SUM(I249:I257)</f>
        <v>191.29021567689023</v>
      </c>
      <c r="J258" s="39">
        <f t="shared" ref="J258" si="89">SUM(J249:J257)</f>
        <v>171.01556499635191</v>
      </c>
      <c r="K258" s="39">
        <f t="shared" ref="K258" si="90">SUM(K249:K257)</f>
        <v>162.12206886970807</v>
      </c>
      <c r="L258" s="39">
        <f t="shared" ref="L258" si="91">SUM(L249:L257)</f>
        <v>152.26064369927076</v>
      </c>
      <c r="M258" s="39">
        <f t="shared" ref="M258" si="92">SUM(M249:M257)</f>
        <v>144.3493003011007</v>
      </c>
      <c r="N258" s="39">
        <f t="shared" ref="N258" si="93">SUM(N249:N257)</f>
        <v>137.90417785817181</v>
      </c>
      <c r="O258" s="39">
        <f t="shared" ref="O258" si="94">SUM(O249:O257)</f>
        <v>141.65191625605405</v>
      </c>
      <c r="P258" s="39">
        <f t="shared" ref="P258" si="95">SUM(P249:P257)</f>
        <v>140.47883838031555</v>
      </c>
      <c r="Q258" s="39">
        <f t="shared" ref="Q258" si="96">SUM(Q249:Q257)</f>
        <v>133.90440906878976</v>
      </c>
      <c r="R258" s="39">
        <f t="shared" ref="R258" si="97">SUM(R249:R257)</f>
        <v>129.5967272996055</v>
      </c>
      <c r="S258" s="39">
        <f t="shared" ref="S258" si="98">SUM(S249:S257)</f>
        <v>127.48455007269548</v>
      </c>
      <c r="T258" s="39">
        <f t="shared" ref="T258" si="99">SUM(T249:T257)</f>
        <v>123.19287002544138</v>
      </c>
      <c r="U258" s="39">
        <f t="shared" ref="U258" si="100">SUM(U249:U257)</f>
        <v>119.80630018554359</v>
      </c>
      <c r="V258" s="39">
        <f t="shared" ref="V258" si="101">SUM(V249:V257)</f>
        <v>121.5313206052967</v>
      </c>
      <c r="W258" s="39">
        <f t="shared" ref="W258" si="102">SUM(W249:W257)</f>
        <v>122.82706513385672</v>
      </c>
      <c r="X258" s="39">
        <f t="shared" ref="X258" si="103">SUM(X249:X257)</f>
        <v>125.84036544284189</v>
      </c>
      <c r="Y258" s="39">
        <f t="shared" ref="Y258" si="104">SUM(Y249:Y257)</f>
        <v>126.07563448932865</v>
      </c>
      <c r="Z258" s="39">
        <f t="shared" ref="Z258" si="105">SUM(Z249:Z257)</f>
        <v>128.12885855834028</v>
      </c>
      <c r="AA258" s="39">
        <f t="shared" ref="AA258" si="106">SUM(AA249:AA257)</f>
        <v>129.55342669871021</v>
      </c>
      <c r="AB258" s="39">
        <f t="shared" ref="AB258" si="107">SUM(AB249:AB257)</f>
        <v>127.04168463043706</v>
      </c>
      <c r="AC258" s="39">
        <f t="shared" ref="AC258" si="108">SUM(AC249:AC257)</f>
        <v>127.0114770801445</v>
      </c>
      <c r="AD258" s="39">
        <f t="shared" ref="AD258" si="109">SUM(AD249:AD257)</f>
        <v>119.67958133939469</v>
      </c>
      <c r="AE258" s="39">
        <f t="shared" ref="AE258" si="110">SUM(AE249:AE257)</f>
        <v>116.10389200633192</v>
      </c>
      <c r="AF258" s="39">
        <f t="shared" ref="AF258" si="111">SUM(AF249:AF257)</f>
        <v>113.52772716015009</v>
      </c>
      <c r="AG258" s="39">
        <f t="shared" ref="AG258" si="112">SUM(AG249:AG257)</f>
        <v>111.00863154545169</v>
      </c>
      <c r="AH258" s="39">
        <f t="shared" ref="AH258:AR258" si="113">SUM(AH249:AH257)</f>
        <v>112.260761705554</v>
      </c>
      <c r="AI258" s="39">
        <f t="shared" si="113"/>
        <v>114.24999595375613</v>
      </c>
      <c r="AJ258" s="39">
        <f t="shared" si="113"/>
        <v>115.84526537929968</v>
      </c>
      <c r="AK258" s="39">
        <f t="shared" si="113"/>
        <v>117.7172063877935</v>
      </c>
      <c r="AL258" s="39">
        <f t="shared" si="113"/>
        <v>119.77680214352618</v>
      </c>
      <c r="AM258" s="39">
        <f t="shared" si="113"/>
        <v>117.37628101530868</v>
      </c>
      <c r="AN258" s="39">
        <f t="shared" si="113"/>
        <v>112.33911548086762</v>
      </c>
      <c r="AO258" s="39">
        <f t="shared" si="113"/>
        <v>110.62668971274947</v>
      </c>
      <c r="AP258" s="39">
        <f t="shared" si="113"/>
        <v>107.83434924125162</v>
      </c>
      <c r="AQ258" s="39">
        <f t="shared" si="113"/>
        <v>106.98793364637092</v>
      </c>
      <c r="AR258" s="39">
        <f t="shared" si="113"/>
        <v>102.21486416649667</v>
      </c>
    </row>
    <row r="259" spans="1:44">
      <c r="A259" s="12"/>
      <c r="B259" s="12"/>
      <c r="C259" s="8"/>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row>
    <row r="260" spans="1:44">
      <c r="A260" s="30" t="s">
        <v>75</v>
      </c>
      <c r="B260" s="30"/>
      <c r="C260" s="30"/>
      <c r="D260" s="30"/>
      <c r="E260" s="30"/>
      <c r="F260" s="30"/>
      <c r="G260" s="30"/>
      <c r="H260" s="30"/>
      <c r="I260" s="30"/>
      <c r="J260" s="30"/>
      <c r="K260" s="30"/>
      <c r="L260" s="30"/>
      <c r="M260" s="30"/>
      <c r="N260" s="30"/>
      <c r="O260" s="30"/>
      <c r="P260" s="30"/>
      <c r="Q260" s="30"/>
      <c r="R260" s="30"/>
      <c r="S260" s="30"/>
      <c r="T260" s="30"/>
      <c r="U260" s="30"/>
      <c r="V260" s="30"/>
      <c r="W260" s="30"/>
      <c r="X260" s="30"/>
      <c r="Y260" s="30"/>
      <c r="Z260" s="30"/>
      <c r="AA260" s="30"/>
      <c r="AB260" s="30"/>
      <c r="AC260" s="30"/>
      <c r="AD260" s="30"/>
      <c r="AE260" s="30"/>
      <c r="AF260" s="30"/>
      <c r="AG260" s="30"/>
      <c r="AH260" s="30"/>
      <c r="AI260" s="30"/>
      <c r="AJ260" s="30"/>
      <c r="AK260" s="30"/>
      <c r="AL260" s="30"/>
      <c r="AM260" s="30"/>
      <c r="AN260" s="30"/>
      <c r="AO260" s="30"/>
      <c r="AP260" s="30"/>
      <c r="AQ260" s="30"/>
      <c r="AR260" s="30"/>
    </row>
    <row r="264" spans="1:44">
      <c r="F264" s="54"/>
      <c r="G264" s="54"/>
      <c r="H264" s="54"/>
      <c r="I264" s="54"/>
      <c r="J264" s="54"/>
      <c r="K264" s="54"/>
      <c r="L264" s="54"/>
      <c r="M264" s="54"/>
      <c r="N264" s="54"/>
      <c r="O264" s="54"/>
      <c r="P264" s="54"/>
      <c r="Q264" s="54"/>
      <c r="R264" s="54"/>
      <c r="S264" s="54"/>
      <c r="T264" s="54"/>
      <c r="U264" s="54"/>
      <c r="V264" s="54"/>
      <c r="W264" s="54"/>
      <c r="X264" s="54"/>
      <c r="Y264" s="54"/>
      <c r="Z264" s="54"/>
      <c r="AA264" s="54"/>
      <c r="AB264" s="54"/>
      <c r="AC264" s="54"/>
      <c r="AD264" s="54"/>
      <c r="AE264" s="54"/>
      <c r="AF264" s="54"/>
      <c r="AG264" s="54"/>
      <c r="AH264" s="54"/>
      <c r="AI264" s="54"/>
      <c r="AJ264" s="54"/>
      <c r="AK264" s="54"/>
      <c r="AL264" s="54"/>
      <c r="AM264" s="54"/>
      <c r="AN264" s="54"/>
      <c r="AO264" s="54"/>
      <c r="AP264" s="54"/>
      <c r="AQ264" s="54"/>
      <c r="AR264" s="54"/>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578CF-6FE8-496E-9495-B49D82885F62}">
  <sheetPr codeName="Sheet12"/>
  <dimension ref="A1:AR260"/>
  <sheetViews>
    <sheetView showGridLines="0" zoomScale="70" zoomScaleNormal="70" workbookViewId="0">
      <pane xSplit="5" ySplit="6" topLeftCell="F155" activePane="bottomRight" state="frozen"/>
      <selection pane="bottomRight" activeCell="C176" sqref="C176"/>
      <selection pane="bottomLeft" activeCell="A7" sqref="A7"/>
      <selection pane="topRight" activeCell="F1" sqref="F1"/>
    </sheetView>
  </sheetViews>
  <sheetFormatPr defaultColWidth="8.7109375" defaultRowHeight="14.45"/>
  <cols>
    <col min="1" max="1" width="5.5703125" customWidth="1"/>
    <col min="2" max="2" width="29.5703125" customWidth="1"/>
    <col min="3" max="3" width="28.7109375" customWidth="1"/>
    <col min="4" max="4" width="10.7109375" customWidth="1"/>
    <col min="5" max="5" width="12.42578125" customWidth="1"/>
    <col min="6" max="34" width="8.7109375" customWidth="1"/>
  </cols>
  <sheetData>
    <row r="1" spans="1:44">
      <c r="A1" s="12"/>
      <c r="B1" s="8"/>
      <c r="C1" s="12" t="s">
        <v>44</v>
      </c>
      <c r="D1" s="38" t="s">
        <v>76</v>
      </c>
      <c r="E1" s="8"/>
      <c r="F1" s="8"/>
      <c r="G1" s="8"/>
      <c r="H1" s="8"/>
      <c r="I1" s="8"/>
      <c r="J1" s="8"/>
      <c r="K1" s="8"/>
      <c r="L1" s="8"/>
      <c r="M1" s="8"/>
      <c r="N1" s="8"/>
      <c r="O1" s="8"/>
      <c r="P1" s="8"/>
      <c r="Q1" s="8"/>
      <c r="R1" s="8"/>
      <c r="S1" s="8"/>
      <c r="T1" s="8"/>
      <c r="U1" s="8"/>
      <c r="V1" s="8"/>
      <c r="W1" s="8"/>
      <c r="X1" s="8"/>
      <c r="Y1" s="8"/>
      <c r="Z1" s="8"/>
      <c r="AA1" s="8"/>
      <c r="AB1" s="8"/>
      <c r="AC1" s="8"/>
      <c r="AD1" s="8"/>
      <c r="AE1" s="8"/>
      <c r="AF1" s="8"/>
      <c r="AG1" s="8"/>
      <c r="AH1" s="8"/>
    </row>
    <row r="2" spans="1:44">
      <c r="A2" s="12"/>
      <c r="B2" s="8"/>
      <c r="C2" s="12" t="s">
        <v>8</v>
      </c>
      <c r="D2" s="38" t="s">
        <v>46</v>
      </c>
      <c r="E2" s="8"/>
      <c r="F2" s="8"/>
      <c r="G2" s="8"/>
      <c r="H2" s="8"/>
      <c r="I2" s="8"/>
      <c r="J2" s="8"/>
      <c r="K2" s="8"/>
      <c r="L2" s="8"/>
      <c r="M2" s="8"/>
      <c r="N2" s="8"/>
      <c r="O2" s="8"/>
      <c r="P2" s="8"/>
      <c r="Q2" s="8"/>
      <c r="R2" s="8"/>
      <c r="S2" s="8"/>
      <c r="T2" s="8"/>
      <c r="U2" s="8"/>
      <c r="V2" s="8"/>
      <c r="W2" s="8"/>
      <c r="X2" s="8"/>
      <c r="Y2" s="8"/>
      <c r="Z2" s="8"/>
      <c r="AA2" s="8"/>
      <c r="AB2" s="8"/>
      <c r="AC2" s="8"/>
      <c r="AD2" s="8"/>
      <c r="AE2" s="8"/>
      <c r="AF2" s="8"/>
      <c r="AG2" s="8"/>
      <c r="AH2" s="8"/>
    </row>
    <row r="3" spans="1:44">
      <c r="A3" s="12"/>
      <c r="B3" s="8"/>
      <c r="C3" s="12" t="s">
        <v>10</v>
      </c>
      <c r="D3" s="38" t="s">
        <v>47</v>
      </c>
      <c r="E3" s="8"/>
      <c r="F3" s="8"/>
      <c r="G3" s="8"/>
      <c r="H3" s="8"/>
      <c r="I3" s="8"/>
      <c r="J3" s="8"/>
      <c r="K3" s="8"/>
      <c r="L3" s="8"/>
      <c r="M3" s="8"/>
      <c r="N3" s="8"/>
      <c r="O3" s="8"/>
      <c r="P3" s="8"/>
      <c r="Q3" s="8"/>
      <c r="R3" s="8"/>
      <c r="S3" s="8"/>
      <c r="T3" s="8"/>
      <c r="U3" s="8"/>
      <c r="V3" s="8"/>
      <c r="W3" s="8"/>
      <c r="X3" s="8"/>
      <c r="Y3" s="8"/>
      <c r="Z3" s="8"/>
      <c r="AA3" s="8"/>
      <c r="AB3" s="8"/>
      <c r="AC3" s="8"/>
      <c r="AD3" s="8"/>
      <c r="AE3" s="8"/>
      <c r="AF3" s="8"/>
      <c r="AG3" s="8"/>
      <c r="AH3" s="8"/>
    </row>
    <row r="4" spans="1:44">
      <c r="A4" s="8"/>
      <c r="B4" s="8"/>
      <c r="C4" s="12" t="s">
        <v>48</v>
      </c>
      <c r="D4" s="38" t="s">
        <v>239</v>
      </c>
      <c r="E4" s="8"/>
      <c r="F4" s="8"/>
      <c r="G4" s="8"/>
      <c r="H4" s="8"/>
      <c r="I4" s="8"/>
      <c r="J4" s="8"/>
      <c r="K4" s="8"/>
      <c r="L4" s="8"/>
      <c r="M4" s="8"/>
      <c r="N4" s="8"/>
      <c r="O4" s="8"/>
      <c r="P4" s="8"/>
      <c r="Q4" s="8"/>
      <c r="R4" s="8"/>
      <c r="S4" s="8"/>
      <c r="T4" s="8"/>
      <c r="U4" s="8"/>
      <c r="V4" s="8"/>
      <c r="W4" s="8"/>
      <c r="X4" s="8"/>
      <c r="Y4" s="8"/>
      <c r="Z4" s="8"/>
      <c r="AA4" s="8"/>
      <c r="AB4" s="8"/>
      <c r="AC4" s="8"/>
      <c r="AD4" s="8"/>
      <c r="AE4" s="8"/>
      <c r="AF4" s="8"/>
      <c r="AG4" s="8"/>
      <c r="AH4" s="8"/>
    </row>
    <row r="5" spans="1:44" ht="14.1" customHeight="1">
      <c r="A5" s="12"/>
      <c r="B5" s="12"/>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row>
    <row r="6" spans="1:44">
      <c r="A6" s="30" t="s">
        <v>21</v>
      </c>
      <c r="B6" s="30"/>
      <c r="C6" s="31"/>
      <c r="D6" s="31"/>
      <c r="E6" s="31"/>
      <c r="F6" s="31"/>
      <c r="G6" s="31"/>
      <c r="H6" s="31"/>
      <c r="I6" s="31"/>
      <c r="J6" s="31"/>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row>
    <row r="7" spans="1:44">
      <c r="A7" s="32"/>
      <c r="B7" s="32"/>
      <c r="C7" s="32" t="s">
        <v>50</v>
      </c>
      <c r="D7" s="32"/>
      <c r="E7" s="32" t="s">
        <v>51</v>
      </c>
      <c r="F7" s="33">
        <v>2022</v>
      </c>
      <c r="G7" s="33">
        <v>2023</v>
      </c>
      <c r="H7" s="33">
        <v>2024</v>
      </c>
      <c r="I7" s="33">
        <v>2025</v>
      </c>
      <c r="J7" s="33">
        <v>2026</v>
      </c>
      <c r="K7" s="33">
        <v>2027</v>
      </c>
      <c r="L7" s="33">
        <v>2028</v>
      </c>
      <c r="M7" s="33">
        <v>2029</v>
      </c>
      <c r="N7" s="33">
        <v>2030</v>
      </c>
      <c r="O7" s="33">
        <v>2031</v>
      </c>
      <c r="P7" s="33">
        <v>2032</v>
      </c>
      <c r="Q7" s="33">
        <v>2033</v>
      </c>
      <c r="R7" s="33">
        <v>2034</v>
      </c>
      <c r="S7" s="33">
        <v>2035</v>
      </c>
      <c r="T7" s="33">
        <v>2036</v>
      </c>
      <c r="U7" s="33">
        <v>2037</v>
      </c>
      <c r="V7" s="33">
        <v>2038</v>
      </c>
      <c r="W7" s="33">
        <v>2039</v>
      </c>
      <c r="X7" s="33">
        <v>2040</v>
      </c>
      <c r="Y7" s="33">
        <v>2041</v>
      </c>
      <c r="Z7" s="33">
        <v>2042</v>
      </c>
      <c r="AA7" s="33">
        <v>2043</v>
      </c>
      <c r="AB7" s="33">
        <v>2044</v>
      </c>
      <c r="AC7" s="33">
        <v>2045</v>
      </c>
      <c r="AD7" s="33">
        <v>2046</v>
      </c>
      <c r="AE7" s="33">
        <v>2047</v>
      </c>
      <c r="AF7" s="33">
        <v>2048</v>
      </c>
      <c r="AG7" s="33">
        <v>2049</v>
      </c>
      <c r="AH7" s="33">
        <v>2050</v>
      </c>
      <c r="AI7" s="33">
        <v>2051</v>
      </c>
      <c r="AJ7" s="33">
        <v>2052</v>
      </c>
      <c r="AK7" s="33">
        <v>2053</v>
      </c>
      <c r="AL7" s="33">
        <v>2054</v>
      </c>
      <c r="AM7" s="33">
        <v>2055</v>
      </c>
      <c r="AN7" s="33">
        <v>2056</v>
      </c>
      <c r="AO7" s="33">
        <v>2057</v>
      </c>
      <c r="AP7" s="33">
        <v>2058</v>
      </c>
      <c r="AQ7" s="33">
        <v>2059</v>
      </c>
      <c r="AR7" s="33">
        <v>2060</v>
      </c>
    </row>
    <row r="8" spans="1:44">
      <c r="A8" s="12"/>
      <c r="B8" s="12" t="s">
        <v>120</v>
      </c>
      <c r="C8" s="8" t="s">
        <v>121</v>
      </c>
      <c r="D8" s="8"/>
      <c r="E8" s="34" t="s">
        <v>117</v>
      </c>
      <c r="F8" s="39">
        <v>66.12</v>
      </c>
      <c r="G8" s="39">
        <v>56.97</v>
      </c>
      <c r="H8" s="39">
        <v>40.72</v>
      </c>
      <c r="I8" s="39">
        <v>29.41</v>
      </c>
      <c r="J8" s="39">
        <v>23.5</v>
      </c>
      <c r="K8" s="39">
        <v>21.95</v>
      </c>
      <c r="L8" s="39">
        <v>20.100000000000001</v>
      </c>
      <c r="M8" s="39">
        <v>20.170000000000002</v>
      </c>
      <c r="N8" s="39">
        <v>20.329999999999998</v>
      </c>
      <c r="O8" s="39">
        <v>20.55</v>
      </c>
      <c r="P8" s="39">
        <v>20.78</v>
      </c>
      <c r="Q8" s="39">
        <v>20.95</v>
      </c>
      <c r="R8" s="39">
        <v>21.12</v>
      </c>
      <c r="S8" s="39">
        <v>21.3</v>
      </c>
      <c r="T8" s="39">
        <v>21.47</v>
      </c>
      <c r="U8" s="39">
        <v>21.64</v>
      </c>
      <c r="V8" s="39">
        <v>21.82</v>
      </c>
      <c r="W8" s="39">
        <v>22</v>
      </c>
      <c r="X8" s="39">
        <v>22.17</v>
      </c>
      <c r="Y8" s="39">
        <v>22.32</v>
      </c>
      <c r="Z8" s="39">
        <v>22.46</v>
      </c>
      <c r="AA8" s="39">
        <v>22.58</v>
      </c>
      <c r="AB8" s="39">
        <v>22.7</v>
      </c>
      <c r="AC8" s="39">
        <v>22.8</v>
      </c>
      <c r="AD8" s="39">
        <v>22.91</v>
      </c>
      <c r="AE8" s="39">
        <v>23.02</v>
      </c>
      <c r="AF8" s="39">
        <v>23.13</v>
      </c>
      <c r="AG8" s="39">
        <v>23.22</v>
      </c>
      <c r="AH8" s="39">
        <v>23.33</v>
      </c>
      <c r="AI8" s="39">
        <v>23.44</v>
      </c>
      <c r="AJ8" s="39">
        <v>23.55</v>
      </c>
      <c r="AK8" s="39">
        <v>23.65</v>
      </c>
      <c r="AL8" s="39">
        <v>23.75</v>
      </c>
      <c r="AM8" s="39">
        <v>23.86</v>
      </c>
      <c r="AN8" s="39">
        <v>23.97</v>
      </c>
      <c r="AO8" s="39">
        <v>24.07</v>
      </c>
      <c r="AP8" s="39">
        <v>24.18</v>
      </c>
      <c r="AQ8" s="39">
        <v>24.28</v>
      </c>
      <c r="AR8" s="39">
        <v>24.39</v>
      </c>
    </row>
    <row r="9" spans="1:44">
      <c r="A9" s="12"/>
      <c r="B9" s="12"/>
      <c r="C9" s="8" t="s">
        <v>122</v>
      </c>
      <c r="D9" s="8"/>
      <c r="E9" s="34" t="s">
        <v>123</v>
      </c>
      <c r="F9" s="39">
        <v>202.79</v>
      </c>
      <c r="G9" s="39">
        <v>138.80000000000001</v>
      </c>
      <c r="H9" s="39">
        <v>100.35</v>
      </c>
      <c r="I9" s="39">
        <v>80.77</v>
      </c>
      <c r="J9" s="39">
        <v>73.95</v>
      </c>
      <c r="K9" s="39">
        <v>67.540000000000006</v>
      </c>
      <c r="L9" s="39">
        <v>61.16</v>
      </c>
      <c r="M9" s="39">
        <v>57.1</v>
      </c>
      <c r="N9" s="39">
        <v>57.78</v>
      </c>
      <c r="O9" s="39">
        <v>58.47</v>
      </c>
      <c r="P9" s="39">
        <v>59.16</v>
      </c>
      <c r="Q9" s="39">
        <v>59.85</v>
      </c>
      <c r="R9" s="39">
        <v>60.54</v>
      </c>
      <c r="S9" s="39">
        <v>61.23</v>
      </c>
      <c r="T9" s="39">
        <v>61.23</v>
      </c>
      <c r="U9" s="39">
        <v>61.23</v>
      </c>
      <c r="V9" s="39">
        <v>61.23</v>
      </c>
      <c r="W9" s="39">
        <v>61.23</v>
      </c>
      <c r="X9" s="39">
        <v>61.23</v>
      </c>
      <c r="Y9" s="39">
        <v>63.43</v>
      </c>
      <c r="Z9" s="39">
        <v>63.98</v>
      </c>
      <c r="AA9" s="39">
        <v>64.53</v>
      </c>
      <c r="AB9" s="39">
        <v>65.08</v>
      </c>
      <c r="AC9" s="39">
        <v>65.63</v>
      </c>
      <c r="AD9" s="39">
        <v>66.180000000000007</v>
      </c>
      <c r="AE9" s="39">
        <v>66.73</v>
      </c>
      <c r="AF9" s="39">
        <v>67.28</v>
      </c>
      <c r="AG9" s="39">
        <v>67.83</v>
      </c>
      <c r="AH9" s="39">
        <v>68.38</v>
      </c>
      <c r="AI9" s="39">
        <v>68.930000000000007</v>
      </c>
      <c r="AJ9" s="39">
        <v>69.48</v>
      </c>
      <c r="AK9" s="39">
        <v>70.03</v>
      </c>
      <c r="AL9" s="39">
        <v>70.58</v>
      </c>
      <c r="AM9" s="39">
        <v>71.13</v>
      </c>
      <c r="AN9" s="39">
        <v>71.680000000000007</v>
      </c>
      <c r="AO9" s="39">
        <v>72.23</v>
      </c>
      <c r="AP9" s="39">
        <v>72.78</v>
      </c>
      <c r="AQ9" s="39">
        <v>73.33</v>
      </c>
      <c r="AR9" s="39">
        <v>73.88</v>
      </c>
    </row>
    <row r="10" spans="1:44">
      <c r="A10" s="40"/>
      <c r="B10" s="12"/>
      <c r="C10" s="8" t="s">
        <v>124</v>
      </c>
      <c r="D10" s="8"/>
      <c r="E10" s="34" t="s">
        <v>123</v>
      </c>
      <c r="F10" s="39">
        <v>94.17</v>
      </c>
      <c r="G10" s="39">
        <v>89.46</v>
      </c>
      <c r="H10" s="39">
        <v>89.57</v>
      </c>
      <c r="I10" s="39">
        <v>91.18</v>
      </c>
      <c r="J10" s="39">
        <v>93.88</v>
      </c>
      <c r="K10" s="39">
        <v>96.41</v>
      </c>
      <c r="L10" s="39">
        <v>101.84</v>
      </c>
      <c r="M10" s="39">
        <v>104.44</v>
      </c>
      <c r="N10" s="39">
        <v>107.03</v>
      </c>
      <c r="O10" s="39">
        <v>109.73</v>
      </c>
      <c r="P10" s="39">
        <v>112.43</v>
      </c>
      <c r="Q10" s="39">
        <v>115.13</v>
      </c>
      <c r="R10" s="39">
        <v>117.82</v>
      </c>
      <c r="S10" s="39">
        <v>120.52</v>
      </c>
      <c r="T10" s="39">
        <v>123.22</v>
      </c>
      <c r="U10" s="39">
        <v>125.91</v>
      </c>
      <c r="V10" s="39">
        <v>128.61000000000001</v>
      </c>
      <c r="W10" s="39">
        <v>131.31</v>
      </c>
      <c r="X10" s="39">
        <v>134.01</v>
      </c>
      <c r="Y10" s="39">
        <v>136.69999999999999</v>
      </c>
      <c r="Z10" s="39">
        <v>139.4</v>
      </c>
      <c r="AA10" s="39">
        <v>142.1</v>
      </c>
      <c r="AB10" s="39">
        <v>144.80000000000001</v>
      </c>
      <c r="AC10" s="39">
        <v>147.49</v>
      </c>
      <c r="AD10" s="39">
        <v>150.19</v>
      </c>
      <c r="AE10" s="39">
        <v>152.88999999999999</v>
      </c>
      <c r="AF10" s="39">
        <v>155.58000000000001</v>
      </c>
      <c r="AG10" s="39">
        <v>158.28</v>
      </c>
      <c r="AH10" s="39">
        <v>160.97999999999999</v>
      </c>
      <c r="AI10" s="39">
        <v>163.68</v>
      </c>
      <c r="AJ10" s="39">
        <v>166.37</v>
      </c>
      <c r="AK10" s="39">
        <v>169.07</v>
      </c>
      <c r="AL10" s="39">
        <v>171.77</v>
      </c>
      <c r="AM10" s="39">
        <v>174.46</v>
      </c>
      <c r="AN10" s="39">
        <v>177.16</v>
      </c>
      <c r="AO10" s="39">
        <v>179.86</v>
      </c>
      <c r="AP10" s="39">
        <v>182.56</v>
      </c>
      <c r="AQ10" s="39">
        <v>185.25</v>
      </c>
      <c r="AR10" s="39">
        <v>187.95</v>
      </c>
    </row>
    <row r="11" spans="1:44">
      <c r="A11" s="12"/>
      <c r="B11" s="12"/>
      <c r="C11" s="8"/>
      <c r="D11" s="8"/>
      <c r="E11" s="34"/>
      <c r="F11" s="39"/>
      <c r="G11" s="39"/>
      <c r="H11" s="39"/>
      <c r="I11" s="39"/>
      <c r="J11" s="39"/>
      <c r="K11" s="39"/>
      <c r="L11" s="39"/>
      <c r="M11" s="39"/>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row>
    <row r="12" spans="1:44">
      <c r="A12" s="12"/>
      <c r="B12" s="12" t="s">
        <v>125</v>
      </c>
      <c r="C12" s="8" t="s">
        <v>125</v>
      </c>
      <c r="D12" s="8"/>
      <c r="E12" s="34" t="s">
        <v>96</v>
      </c>
      <c r="F12" s="39">
        <v>318.29000000000002</v>
      </c>
      <c r="G12" s="39">
        <v>322.3</v>
      </c>
      <c r="H12" s="39">
        <v>328.46</v>
      </c>
      <c r="I12" s="39">
        <v>338.9</v>
      </c>
      <c r="J12" s="39">
        <v>349.23</v>
      </c>
      <c r="K12" s="39">
        <v>359.12</v>
      </c>
      <c r="L12" s="39">
        <v>369.69</v>
      </c>
      <c r="M12" s="39">
        <v>380.82</v>
      </c>
      <c r="N12" s="39">
        <v>400.71</v>
      </c>
      <c r="O12" s="39">
        <v>416.75</v>
      </c>
      <c r="P12" s="39">
        <v>428.25</v>
      </c>
      <c r="Q12" s="39">
        <v>440.93</v>
      </c>
      <c r="R12" s="39">
        <v>456.03</v>
      </c>
      <c r="S12" s="39">
        <v>472.21</v>
      </c>
      <c r="T12" s="39">
        <v>493.6</v>
      </c>
      <c r="U12" s="39">
        <v>512.78</v>
      </c>
      <c r="V12" s="39">
        <v>530.91999999999996</v>
      </c>
      <c r="W12" s="39">
        <v>547.91</v>
      </c>
      <c r="X12" s="39">
        <v>564.38</v>
      </c>
      <c r="Y12" s="39">
        <v>581.74</v>
      </c>
      <c r="Z12" s="39">
        <v>598.47</v>
      </c>
      <c r="AA12" s="39">
        <v>614.35</v>
      </c>
      <c r="AB12" s="39">
        <v>635.35</v>
      </c>
      <c r="AC12" s="39">
        <v>650.4</v>
      </c>
      <c r="AD12" s="39">
        <v>664.29</v>
      </c>
      <c r="AE12" s="39">
        <v>676.93</v>
      </c>
      <c r="AF12" s="39">
        <v>691.34</v>
      </c>
      <c r="AG12" s="39">
        <v>700.71</v>
      </c>
      <c r="AH12" s="39">
        <v>709.81</v>
      </c>
      <c r="AI12" s="39">
        <v>712.67</v>
      </c>
      <c r="AJ12" s="39">
        <v>714.57</v>
      </c>
      <c r="AK12" s="39">
        <v>715.45</v>
      </c>
      <c r="AL12" s="39">
        <v>716.81</v>
      </c>
      <c r="AM12" s="39">
        <v>717.73</v>
      </c>
      <c r="AN12" s="39">
        <v>722.38</v>
      </c>
      <c r="AO12" s="39">
        <v>724.94</v>
      </c>
      <c r="AP12" s="39">
        <v>728.79</v>
      </c>
      <c r="AQ12" s="39">
        <v>732.55</v>
      </c>
      <c r="AR12" s="39">
        <v>737.14</v>
      </c>
    </row>
    <row r="13" spans="1:44">
      <c r="A13" s="12"/>
      <c r="B13" s="12"/>
      <c r="C13" s="41" t="s">
        <v>126</v>
      </c>
      <c r="D13" s="41"/>
      <c r="E13" s="34" t="s">
        <v>96</v>
      </c>
      <c r="F13" s="39">
        <v>1.6</v>
      </c>
      <c r="G13" s="39">
        <v>2.21</v>
      </c>
      <c r="H13" s="39">
        <v>3.28</v>
      </c>
      <c r="I13" s="39">
        <v>6.59</v>
      </c>
      <c r="J13" s="39">
        <v>10.37</v>
      </c>
      <c r="K13" s="39">
        <v>14.66</v>
      </c>
      <c r="L13" s="39">
        <v>19.45</v>
      </c>
      <c r="M13" s="39">
        <v>24.82</v>
      </c>
      <c r="N13" s="39">
        <v>30.67</v>
      </c>
      <c r="O13" s="39">
        <v>36.299999999999997</v>
      </c>
      <c r="P13" s="39">
        <v>42.39</v>
      </c>
      <c r="Q13" s="39">
        <v>48.57</v>
      </c>
      <c r="R13" s="39">
        <v>54.4</v>
      </c>
      <c r="S13" s="39">
        <v>60.39</v>
      </c>
      <c r="T13" s="39">
        <v>66.709999999999994</v>
      </c>
      <c r="U13" s="39">
        <v>72.88</v>
      </c>
      <c r="V13" s="39">
        <v>78.95</v>
      </c>
      <c r="W13" s="39">
        <v>85.19</v>
      </c>
      <c r="X13" s="39">
        <v>91.32</v>
      </c>
      <c r="Y13" s="39">
        <v>97.4</v>
      </c>
      <c r="Z13" s="39">
        <v>103.45</v>
      </c>
      <c r="AA13" s="39">
        <v>109.65</v>
      </c>
      <c r="AB13" s="39">
        <v>116.9</v>
      </c>
      <c r="AC13" s="39">
        <v>121.71</v>
      </c>
      <c r="AD13" s="39">
        <v>125.01</v>
      </c>
      <c r="AE13" s="39">
        <v>127.74</v>
      </c>
      <c r="AF13" s="39">
        <v>130.16999999999999</v>
      </c>
      <c r="AG13" s="39">
        <v>132.78</v>
      </c>
      <c r="AH13" s="39">
        <v>134.62</v>
      </c>
      <c r="AI13" s="39">
        <v>135.38999999999999</v>
      </c>
      <c r="AJ13" s="39">
        <v>135.69</v>
      </c>
      <c r="AK13" s="39">
        <v>136.15</v>
      </c>
      <c r="AL13" s="39">
        <v>136.78</v>
      </c>
      <c r="AM13" s="39">
        <v>137.16999999999999</v>
      </c>
      <c r="AN13" s="39">
        <v>137.57</v>
      </c>
      <c r="AO13" s="39">
        <v>137.57</v>
      </c>
      <c r="AP13" s="39">
        <v>137.52000000000001</v>
      </c>
      <c r="AQ13" s="39">
        <v>137.6</v>
      </c>
      <c r="AR13" s="39">
        <v>137.66</v>
      </c>
    </row>
    <row r="14" spans="1:44">
      <c r="A14" s="12"/>
      <c r="B14" s="12"/>
      <c r="C14" s="41" t="s">
        <v>127</v>
      </c>
      <c r="D14" s="41"/>
      <c r="E14" s="34" t="s">
        <v>96</v>
      </c>
      <c r="F14" s="39">
        <v>28.69</v>
      </c>
      <c r="G14" s="39">
        <v>29.36</v>
      </c>
      <c r="H14" s="39">
        <v>31.19</v>
      </c>
      <c r="I14" s="39">
        <v>33.340000000000003</v>
      </c>
      <c r="J14" s="39">
        <v>35.68</v>
      </c>
      <c r="K14" s="39">
        <v>37.909999999999997</v>
      </c>
      <c r="L14" s="39">
        <v>40.04</v>
      </c>
      <c r="M14" s="39">
        <v>42.04</v>
      </c>
      <c r="N14" s="39">
        <v>44.65</v>
      </c>
      <c r="O14" s="39">
        <v>47.42</v>
      </c>
      <c r="P14" s="39">
        <v>50.14</v>
      </c>
      <c r="Q14" s="39">
        <v>52.77</v>
      </c>
      <c r="R14" s="39">
        <v>55.36</v>
      </c>
      <c r="S14" s="39">
        <v>57.89</v>
      </c>
      <c r="T14" s="39">
        <v>60.38</v>
      </c>
      <c r="U14" s="39">
        <v>62.75</v>
      </c>
      <c r="V14" s="39">
        <v>65.09</v>
      </c>
      <c r="W14" s="39">
        <v>67.36</v>
      </c>
      <c r="X14" s="39">
        <v>69.599999999999994</v>
      </c>
      <c r="Y14" s="39">
        <v>71.7</v>
      </c>
      <c r="Z14" s="39">
        <v>73.78</v>
      </c>
      <c r="AA14" s="39">
        <v>75.790000000000006</v>
      </c>
      <c r="AB14" s="39">
        <v>77.790000000000006</v>
      </c>
      <c r="AC14" s="39">
        <v>79.739999999999995</v>
      </c>
      <c r="AD14" s="39">
        <v>81.58</v>
      </c>
      <c r="AE14" s="39">
        <v>83.34</v>
      </c>
      <c r="AF14" s="39">
        <v>84.05</v>
      </c>
      <c r="AG14" s="39">
        <v>83.6</v>
      </c>
      <c r="AH14" s="39">
        <v>83.21</v>
      </c>
      <c r="AI14" s="39">
        <v>83.24</v>
      </c>
      <c r="AJ14" s="39">
        <v>82.83</v>
      </c>
      <c r="AK14" s="39">
        <v>82.33</v>
      </c>
      <c r="AL14" s="39">
        <v>82.08</v>
      </c>
      <c r="AM14" s="39">
        <v>81.819999999999993</v>
      </c>
      <c r="AN14" s="39">
        <v>81.62</v>
      </c>
      <c r="AO14" s="39">
        <v>81.430000000000007</v>
      </c>
      <c r="AP14" s="39">
        <v>81.3</v>
      </c>
      <c r="AQ14" s="39">
        <v>81.16</v>
      </c>
      <c r="AR14" s="39">
        <v>81.23</v>
      </c>
    </row>
    <row r="15" spans="1:44">
      <c r="A15" s="12"/>
      <c r="B15" s="12"/>
      <c r="C15" s="41" t="s">
        <v>128</v>
      </c>
      <c r="D15" s="41"/>
      <c r="E15" s="34" t="s">
        <v>96</v>
      </c>
      <c r="F15" s="39">
        <v>4.66</v>
      </c>
      <c r="G15" s="39">
        <v>6.95</v>
      </c>
      <c r="H15" s="39">
        <v>9.85</v>
      </c>
      <c r="I15" s="39">
        <v>14.37</v>
      </c>
      <c r="J15" s="39">
        <v>18.21</v>
      </c>
      <c r="K15" s="39">
        <v>21.1</v>
      </c>
      <c r="L15" s="39">
        <v>24.5</v>
      </c>
      <c r="M15" s="39">
        <v>27.98</v>
      </c>
      <c r="N15" s="39">
        <v>39.200000000000003</v>
      </c>
      <c r="O15" s="39">
        <v>46.91</v>
      </c>
      <c r="P15" s="39">
        <v>49.87</v>
      </c>
      <c r="Q15" s="39">
        <v>53.63</v>
      </c>
      <c r="R15" s="39">
        <v>60.65</v>
      </c>
      <c r="S15" s="39">
        <v>68.62</v>
      </c>
      <c r="T15" s="39">
        <v>81.13</v>
      </c>
      <c r="U15" s="39">
        <v>91.83</v>
      </c>
      <c r="V15" s="39">
        <v>101.8</v>
      </c>
      <c r="W15" s="39">
        <v>111.07</v>
      </c>
      <c r="X15" s="39">
        <v>120.74</v>
      </c>
      <c r="Y15" s="39">
        <v>130.78</v>
      </c>
      <c r="Z15" s="39">
        <v>141.07</v>
      </c>
      <c r="AA15" s="39">
        <v>150.75</v>
      </c>
      <c r="AB15" s="39">
        <v>164.03</v>
      </c>
      <c r="AC15" s="39">
        <v>173.32</v>
      </c>
      <c r="AD15" s="39">
        <v>182.59</v>
      </c>
      <c r="AE15" s="39">
        <v>190.92</v>
      </c>
      <c r="AF15" s="39">
        <v>202.5</v>
      </c>
      <c r="AG15" s="39">
        <v>210.04</v>
      </c>
      <c r="AH15" s="39">
        <v>218.09</v>
      </c>
      <c r="AI15" s="39">
        <v>220.54</v>
      </c>
      <c r="AJ15" s="39">
        <v>222.95</v>
      </c>
      <c r="AK15" s="39">
        <v>224.24</v>
      </c>
      <c r="AL15" s="39">
        <v>225.62</v>
      </c>
      <c r="AM15" s="39">
        <v>226.79</v>
      </c>
      <c r="AN15" s="39">
        <v>231.65</v>
      </c>
      <c r="AO15" s="39">
        <v>234.77</v>
      </c>
      <c r="AP15" s="39">
        <v>239.19</v>
      </c>
      <c r="AQ15" s="39">
        <v>243.4</v>
      </c>
      <c r="AR15" s="39">
        <v>248.26</v>
      </c>
    </row>
    <row r="16" spans="1:44">
      <c r="A16" s="12"/>
      <c r="B16" s="12"/>
      <c r="C16" s="8" t="s">
        <v>129</v>
      </c>
      <c r="D16" s="8"/>
      <c r="E16" s="34" t="s">
        <v>92</v>
      </c>
      <c r="F16" s="39">
        <v>59.977411454524862</v>
      </c>
      <c r="G16" s="39">
        <v>60.257372954375874</v>
      </c>
      <c r="H16" s="39">
        <v>61.115518211387894</v>
      </c>
      <c r="I16" s="39">
        <v>62.632493627344211</v>
      </c>
      <c r="J16" s="39">
        <v>64.037093241598114</v>
      </c>
      <c r="K16" s="39">
        <v>65.138977026177216</v>
      </c>
      <c r="L16" s="39">
        <v>66.744778759811169</v>
      </c>
      <c r="M16" s="39">
        <v>68.135936362713792</v>
      </c>
      <c r="N16" s="39">
        <v>70.114927423350053</v>
      </c>
      <c r="O16" s="39">
        <v>72.135316333521615</v>
      </c>
      <c r="P16" s="39">
        <v>73.745792650960595</v>
      </c>
      <c r="Q16" s="39">
        <v>75.418769029460393</v>
      </c>
      <c r="R16" s="39">
        <v>77.115750624338403</v>
      </c>
      <c r="S16" s="39">
        <v>78.851935338694304</v>
      </c>
      <c r="T16" s="39">
        <v>80.503412462825949</v>
      </c>
      <c r="U16" s="39">
        <v>82.309318950286581</v>
      </c>
      <c r="V16" s="39">
        <v>83.981669008317056</v>
      </c>
      <c r="W16" s="39">
        <v>85.67716446513586</v>
      </c>
      <c r="X16" s="39">
        <v>87.462732053264148</v>
      </c>
      <c r="Y16" s="39">
        <v>89.364746676989</v>
      </c>
      <c r="Z16" s="39">
        <v>91.065868318947949</v>
      </c>
      <c r="AA16" s="39">
        <v>92.626649733652926</v>
      </c>
      <c r="AB16" s="39">
        <v>94.428865250576905</v>
      </c>
      <c r="AC16" s="39">
        <v>95.633652052032829</v>
      </c>
      <c r="AD16" s="39">
        <v>96.783307163052626</v>
      </c>
      <c r="AE16" s="39">
        <v>97.733104195056683</v>
      </c>
      <c r="AF16" s="39">
        <v>98.303744305450493</v>
      </c>
      <c r="AG16" s="39">
        <v>98.645810536225298</v>
      </c>
      <c r="AH16" s="39">
        <v>98.96115852146437</v>
      </c>
      <c r="AI16" s="51">
        <v>98.022413319814433</v>
      </c>
      <c r="AJ16" s="51">
        <v>97.072090835650187</v>
      </c>
      <c r="AK16" s="51">
        <v>95.956652272249741</v>
      </c>
      <c r="AL16" s="51">
        <v>95.000547606593699</v>
      </c>
      <c r="AM16" s="51">
        <v>94.159540328722287</v>
      </c>
      <c r="AN16" s="51">
        <v>93.285112802880661</v>
      </c>
      <c r="AO16" s="51">
        <v>92.481554069287057</v>
      </c>
      <c r="AP16" s="51">
        <v>91.651264740526955</v>
      </c>
      <c r="AQ16" s="51">
        <v>91.070469417775996</v>
      </c>
      <c r="AR16" s="51">
        <v>90.586853138303297</v>
      </c>
    </row>
    <row r="17" spans="1:44">
      <c r="A17" s="12"/>
      <c r="B17" s="12"/>
      <c r="C17" s="8"/>
      <c r="D17" s="8"/>
      <c r="E17" s="8"/>
      <c r="F17" s="35"/>
      <c r="G17" s="35"/>
      <c r="H17" s="35"/>
      <c r="I17" s="35"/>
      <c r="J17" s="35"/>
      <c r="K17" s="35"/>
      <c r="L17" s="35"/>
      <c r="M17" s="35"/>
      <c r="N17" s="35"/>
      <c r="O17" s="35"/>
      <c r="P17" s="35"/>
      <c r="Q17" s="35"/>
      <c r="R17" s="35"/>
      <c r="S17" s="35"/>
      <c r="T17" s="35"/>
      <c r="U17" s="35"/>
      <c r="V17" s="35"/>
      <c r="W17" s="35"/>
      <c r="X17" s="35"/>
      <c r="Y17" s="35"/>
      <c r="Z17" s="35"/>
      <c r="AA17" s="35"/>
      <c r="AB17" s="35"/>
      <c r="AC17" s="35"/>
      <c r="AD17" s="35"/>
      <c r="AE17" s="35"/>
      <c r="AF17" s="35"/>
      <c r="AG17" s="35"/>
      <c r="AH17" s="35"/>
    </row>
    <row r="18" spans="1:44">
      <c r="A18" s="30" t="s">
        <v>130</v>
      </c>
      <c r="B18" s="30"/>
      <c r="C18" s="31"/>
      <c r="D18" s="31"/>
      <c r="E18" s="31"/>
      <c r="F18" s="31"/>
      <c r="G18" s="31"/>
      <c r="H18" s="31"/>
      <c r="I18" s="31"/>
      <c r="J18" s="31"/>
      <c r="K18" s="31"/>
      <c r="L18" s="31"/>
      <c r="M18" s="31"/>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row>
    <row r="19" spans="1:44">
      <c r="A19" s="32"/>
      <c r="B19" s="32"/>
      <c r="C19" s="32" t="s">
        <v>50</v>
      </c>
      <c r="D19" s="32"/>
      <c r="E19" s="32" t="s">
        <v>51</v>
      </c>
      <c r="F19" s="33">
        <v>2022</v>
      </c>
      <c r="G19" s="33">
        <v>2023</v>
      </c>
      <c r="H19" s="33">
        <v>2024</v>
      </c>
      <c r="I19" s="33">
        <v>2025</v>
      </c>
      <c r="J19" s="33">
        <v>2026</v>
      </c>
      <c r="K19" s="33">
        <v>2027</v>
      </c>
      <c r="L19" s="33">
        <v>2028</v>
      </c>
      <c r="M19" s="33">
        <v>2029</v>
      </c>
      <c r="N19" s="33">
        <v>2030</v>
      </c>
      <c r="O19" s="33">
        <v>2031</v>
      </c>
      <c r="P19" s="33">
        <v>2032</v>
      </c>
      <c r="Q19" s="33">
        <v>2033</v>
      </c>
      <c r="R19" s="33">
        <v>2034</v>
      </c>
      <c r="S19" s="33">
        <v>2035</v>
      </c>
      <c r="T19" s="33">
        <v>2036</v>
      </c>
      <c r="U19" s="33">
        <v>2037</v>
      </c>
      <c r="V19" s="33">
        <v>2038</v>
      </c>
      <c r="W19" s="33">
        <v>2039</v>
      </c>
      <c r="X19" s="33">
        <v>2040</v>
      </c>
      <c r="Y19" s="33">
        <v>2041</v>
      </c>
      <c r="Z19" s="33">
        <v>2042</v>
      </c>
      <c r="AA19" s="33">
        <v>2043</v>
      </c>
      <c r="AB19" s="33">
        <v>2044</v>
      </c>
      <c r="AC19" s="33">
        <v>2045</v>
      </c>
      <c r="AD19" s="33">
        <v>2046</v>
      </c>
      <c r="AE19" s="33">
        <v>2047</v>
      </c>
      <c r="AF19" s="33">
        <v>2048</v>
      </c>
      <c r="AG19" s="33">
        <v>2049</v>
      </c>
      <c r="AH19" s="33">
        <v>2050</v>
      </c>
      <c r="AI19" s="33">
        <v>2051</v>
      </c>
      <c r="AJ19" s="33">
        <v>2052</v>
      </c>
      <c r="AK19" s="33">
        <v>2053</v>
      </c>
      <c r="AL19" s="33">
        <v>2054</v>
      </c>
      <c r="AM19" s="33">
        <v>2055</v>
      </c>
      <c r="AN19" s="33">
        <v>2056</v>
      </c>
      <c r="AO19" s="33">
        <v>2057</v>
      </c>
      <c r="AP19" s="33">
        <v>2058</v>
      </c>
      <c r="AQ19" s="33">
        <v>2059</v>
      </c>
      <c r="AR19" s="33">
        <v>2060</v>
      </c>
    </row>
    <row r="20" spans="1:44">
      <c r="A20" s="12"/>
      <c r="B20" s="12" t="s">
        <v>131</v>
      </c>
      <c r="C20" s="8" t="s">
        <v>132</v>
      </c>
      <c r="D20" s="8"/>
      <c r="E20" s="34" t="s">
        <v>117</v>
      </c>
      <c r="F20" s="39">
        <v>167.62</v>
      </c>
      <c r="G20" s="39">
        <v>141.63999999999999</v>
      </c>
      <c r="H20" s="39">
        <v>108.83</v>
      </c>
      <c r="I20" s="39">
        <v>82.17</v>
      </c>
      <c r="J20" s="39">
        <v>67.709999999999994</v>
      </c>
      <c r="K20" s="39">
        <v>60.33</v>
      </c>
      <c r="L20" s="39">
        <v>53.06</v>
      </c>
      <c r="M20" s="39">
        <v>47.58</v>
      </c>
      <c r="N20" s="39">
        <v>43.67</v>
      </c>
      <c r="O20" s="39">
        <v>45.35</v>
      </c>
      <c r="P20" s="39">
        <v>44.02</v>
      </c>
      <c r="Q20" s="39">
        <v>45.27</v>
      </c>
      <c r="R20" s="39">
        <v>44.99</v>
      </c>
      <c r="S20" s="39">
        <v>43.01</v>
      </c>
      <c r="T20" s="39">
        <v>43.99</v>
      </c>
      <c r="U20" s="39">
        <v>45.82</v>
      </c>
      <c r="V20" s="39">
        <v>48.06</v>
      </c>
      <c r="W20" s="39">
        <v>49.79</v>
      </c>
      <c r="X20" s="39">
        <v>50.18</v>
      </c>
      <c r="Y20" s="39">
        <v>50.88</v>
      </c>
      <c r="Z20" s="39">
        <v>51.52</v>
      </c>
      <c r="AA20" s="39">
        <v>50.72</v>
      </c>
      <c r="AB20" s="39">
        <v>50.17</v>
      </c>
      <c r="AC20" s="39">
        <v>49.92</v>
      </c>
      <c r="AD20" s="39">
        <v>49.03</v>
      </c>
      <c r="AE20" s="39">
        <v>48.01</v>
      </c>
      <c r="AF20" s="39">
        <v>46.13</v>
      </c>
      <c r="AG20" s="39">
        <v>45.87</v>
      </c>
      <c r="AH20" s="39">
        <v>46.68</v>
      </c>
      <c r="AI20" s="39">
        <v>49.32</v>
      </c>
      <c r="AJ20" s="39">
        <v>50.14</v>
      </c>
      <c r="AK20" s="39">
        <v>51.31</v>
      </c>
      <c r="AL20" s="39">
        <v>50.95</v>
      </c>
      <c r="AM20" s="39">
        <v>49.14</v>
      </c>
      <c r="AN20" s="39">
        <v>45.76</v>
      </c>
      <c r="AO20" s="39">
        <v>43.37</v>
      </c>
      <c r="AP20" s="39">
        <v>41.46</v>
      </c>
      <c r="AQ20" s="39">
        <v>41.39</v>
      </c>
      <c r="AR20" s="39">
        <v>40.72</v>
      </c>
    </row>
    <row r="21" spans="1:44">
      <c r="A21" s="12"/>
      <c r="B21" s="12"/>
      <c r="C21" s="8" t="s">
        <v>133</v>
      </c>
      <c r="D21" s="8"/>
      <c r="E21" s="34" t="s">
        <v>117</v>
      </c>
      <c r="F21" s="39">
        <v>183.07</v>
      </c>
      <c r="G21" s="39">
        <v>155.51</v>
      </c>
      <c r="H21" s="39">
        <v>118.78</v>
      </c>
      <c r="I21" s="39">
        <v>90.12</v>
      </c>
      <c r="J21" s="39">
        <v>74.52</v>
      </c>
      <c r="K21" s="39">
        <v>65.67</v>
      </c>
      <c r="L21" s="39">
        <v>56.71</v>
      </c>
      <c r="M21" s="39">
        <v>50</v>
      </c>
      <c r="N21" s="39">
        <v>44</v>
      </c>
      <c r="O21" s="39">
        <v>44.85</v>
      </c>
      <c r="P21" s="39">
        <v>42.3</v>
      </c>
      <c r="Q21" s="39">
        <v>42.92</v>
      </c>
      <c r="R21" s="39">
        <v>41.98</v>
      </c>
      <c r="S21" s="39">
        <v>39.630000000000003</v>
      </c>
      <c r="T21" s="39">
        <v>40.47</v>
      </c>
      <c r="U21" s="39">
        <v>42.39</v>
      </c>
      <c r="V21" s="39">
        <v>44.82</v>
      </c>
      <c r="W21" s="39">
        <v>47.12</v>
      </c>
      <c r="X21" s="39">
        <v>47.88</v>
      </c>
      <c r="Y21" s="39">
        <v>48.68</v>
      </c>
      <c r="Z21" s="39">
        <v>49.53</v>
      </c>
      <c r="AA21" s="39">
        <v>49.13</v>
      </c>
      <c r="AB21" s="39">
        <v>49.22</v>
      </c>
      <c r="AC21" s="39">
        <v>49.34</v>
      </c>
      <c r="AD21" s="39">
        <v>48.3</v>
      </c>
      <c r="AE21" s="39">
        <v>47.35</v>
      </c>
      <c r="AF21" s="39">
        <v>44.75</v>
      </c>
      <c r="AG21" s="39">
        <v>44.17</v>
      </c>
      <c r="AH21" s="39">
        <v>44.41</v>
      </c>
      <c r="AI21" s="39">
        <v>47.71</v>
      </c>
      <c r="AJ21" s="39">
        <v>49.08</v>
      </c>
      <c r="AK21" s="39">
        <v>50.6</v>
      </c>
      <c r="AL21" s="39">
        <v>49.92</v>
      </c>
      <c r="AM21" s="39">
        <v>47.28</v>
      </c>
      <c r="AN21" s="39">
        <v>43.57</v>
      </c>
      <c r="AO21" s="39">
        <v>41.37</v>
      </c>
      <c r="AP21" s="39">
        <v>39.340000000000003</v>
      </c>
      <c r="AQ21" s="39">
        <v>39.43</v>
      </c>
      <c r="AR21" s="39">
        <v>39.130000000000003</v>
      </c>
    </row>
    <row r="22" spans="1:44">
      <c r="A22" s="12"/>
      <c r="B22" s="12"/>
      <c r="C22" s="8"/>
      <c r="D22" s="8"/>
      <c r="E22" s="34"/>
      <c r="F22" s="35"/>
      <c r="G22" s="35"/>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row>
    <row r="23" spans="1:44">
      <c r="A23" s="12"/>
      <c r="B23" s="12" t="s">
        <v>134</v>
      </c>
      <c r="C23" s="8" t="s">
        <v>135</v>
      </c>
      <c r="D23" s="8"/>
      <c r="E23" s="34" t="s">
        <v>136</v>
      </c>
      <c r="F23" s="39">
        <v>91.66</v>
      </c>
      <c r="G23" s="39">
        <v>91.31</v>
      </c>
      <c r="H23" s="39">
        <v>68.069999999999993</v>
      </c>
      <c r="I23" s="39">
        <v>22.61</v>
      </c>
      <c r="J23" s="39">
        <v>9.58</v>
      </c>
      <c r="K23" s="39">
        <v>7.19</v>
      </c>
      <c r="L23" s="39">
        <v>5.85</v>
      </c>
      <c r="M23" s="39">
        <v>5.59</v>
      </c>
      <c r="N23" s="39">
        <v>4.5199999999999996</v>
      </c>
      <c r="O23" s="39">
        <v>5.13</v>
      </c>
      <c r="P23" s="39">
        <v>5.29</v>
      </c>
      <c r="Q23" s="39">
        <v>5.7</v>
      </c>
      <c r="R23" s="39">
        <v>5.86</v>
      </c>
      <c r="S23" s="39">
        <v>5.92</v>
      </c>
      <c r="T23" s="39">
        <v>6.38</v>
      </c>
      <c r="U23" s="39">
        <v>6.81</v>
      </c>
      <c r="V23" s="39">
        <v>7.55</v>
      </c>
      <c r="W23" s="39">
        <v>8.33</v>
      </c>
      <c r="X23" s="39">
        <v>8.6300000000000008</v>
      </c>
      <c r="Y23" s="39">
        <v>8.84</v>
      </c>
      <c r="Z23" s="39">
        <v>9.42</v>
      </c>
      <c r="AA23" s="39">
        <v>8.86</v>
      </c>
      <c r="AB23" s="39">
        <v>8.57</v>
      </c>
      <c r="AC23" s="39">
        <v>8.18</v>
      </c>
      <c r="AD23" s="39">
        <v>8.33</v>
      </c>
      <c r="AE23" s="39">
        <v>8.0500000000000007</v>
      </c>
      <c r="AF23" s="39">
        <v>7.51</v>
      </c>
      <c r="AG23" s="39">
        <v>7.76</v>
      </c>
      <c r="AH23" s="39">
        <v>7.92</v>
      </c>
      <c r="AI23" s="39">
        <v>8.4499999999999993</v>
      </c>
      <c r="AJ23" s="39">
        <v>8.58</v>
      </c>
      <c r="AK23" s="39">
        <v>8.84</v>
      </c>
      <c r="AL23" s="39">
        <v>8.73</v>
      </c>
      <c r="AM23" s="39">
        <v>8.0299999999999994</v>
      </c>
      <c r="AN23" s="39">
        <v>6.63</v>
      </c>
      <c r="AO23" s="39">
        <v>5.71</v>
      </c>
      <c r="AP23" s="39">
        <v>4.4800000000000004</v>
      </c>
      <c r="AQ23" s="39">
        <v>4.67</v>
      </c>
      <c r="AR23" s="39">
        <v>4.67</v>
      </c>
    </row>
    <row r="24" spans="1:44">
      <c r="A24" s="12"/>
      <c r="B24" s="12"/>
      <c r="C24" s="8" t="s">
        <v>137</v>
      </c>
      <c r="D24" s="8"/>
      <c r="E24" s="34" t="s">
        <v>136</v>
      </c>
      <c r="F24" s="39">
        <v>4.8499999999999996</v>
      </c>
      <c r="G24" s="39">
        <v>3.68</v>
      </c>
      <c r="H24" s="39">
        <v>20.84</v>
      </c>
      <c r="I24" s="39">
        <v>41.02</v>
      </c>
      <c r="J24" s="39">
        <v>27.45</v>
      </c>
      <c r="K24" s="39">
        <v>20.8</v>
      </c>
      <c r="L24" s="39">
        <v>14.16</v>
      </c>
      <c r="M24" s="39">
        <v>12.57</v>
      </c>
      <c r="N24" s="39">
        <v>10.210000000000001</v>
      </c>
      <c r="O24" s="39">
        <v>12.39</v>
      </c>
      <c r="P24" s="39">
        <v>12.11</v>
      </c>
      <c r="Q24" s="39">
        <v>12.99</v>
      </c>
      <c r="R24" s="39">
        <v>13.1</v>
      </c>
      <c r="S24" s="39">
        <v>12.15</v>
      </c>
      <c r="T24" s="39">
        <v>12.94</v>
      </c>
      <c r="U24" s="39">
        <v>13.72</v>
      </c>
      <c r="V24" s="39">
        <v>14.71</v>
      </c>
      <c r="W24" s="39">
        <v>14.92</v>
      </c>
      <c r="X24" s="39">
        <v>14.02</v>
      </c>
      <c r="Y24" s="39">
        <v>13.65</v>
      </c>
      <c r="Z24" s="39">
        <v>12.83</v>
      </c>
      <c r="AA24" s="39">
        <v>12.45</v>
      </c>
      <c r="AB24" s="39">
        <v>11.73</v>
      </c>
      <c r="AC24" s="39">
        <v>11.53</v>
      </c>
      <c r="AD24" s="39">
        <v>10.42</v>
      </c>
      <c r="AE24" s="39">
        <v>9.16</v>
      </c>
      <c r="AF24" s="39">
        <v>7.16</v>
      </c>
      <c r="AG24" s="39">
        <v>6.15</v>
      </c>
      <c r="AH24" s="39">
        <v>5.55</v>
      </c>
      <c r="AI24" s="39">
        <v>5.86</v>
      </c>
      <c r="AJ24" s="39">
        <v>5.64</v>
      </c>
      <c r="AK24" s="39">
        <v>5.96</v>
      </c>
      <c r="AL24" s="39">
        <v>5.83</v>
      </c>
      <c r="AM24" s="39">
        <v>5.33</v>
      </c>
      <c r="AN24" s="39">
        <v>5.24</v>
      </c>
      <c r="AO24" s="39">
        <v>4.8600000000000003</v>
      </c>
      <c r="AP24" s="39">
        <v>5.23</v>
      </c>
      <c r="AQ24" s="39">
        <v>5.3</v>
      </c>
      <c r="AR24" s="39">
        <v>5.51</v>
      </c>
    </row>
    <row r="25" spans="1:44">
      <c r="A25" s="12"/>
      <c r="B25" s="12"/>
      <c r="C25" s="8" t="s">
        <v>138</v>
      </c>
      <c r="D25" s="8"/>
      <c r="E25" s="34" t="s">
        <v>136</v>
      </c>
      <c r="F25" s="39">
        <v>1.2</v>
      </c>
      <c r="G25" s="39">
        <v>1.54</v>
      </c>
      <c r="H25" s="39">
        <v>5.03</v>
      </c>
      <c r="I25" s="39">
        <v>19.260000000000002</v>
      </c>
      <c r="J25" s="39">
        <v>32.049999999999997</v>
      </c>
      <c r="K25" s="39">
        <v>30.65</v>
      </c>
      <c r="L25" s="39">
        <v>28.03</v>
      </c>
      <c r="M25" s="39">
        <v>23.86</v>
      </c>
      <c r="N25" s="39">
        <v>21.64</v>
      </c>
      <c r="O25" s="39">
        <v>20.78</v>
      </c>
      <c r="P25" s="39">
        <v>19.41</v>
      </c>
      <c r="Q25" s="39">
        <v>19.02</v>
      </c>
      <c r="R25" s="39">
        <v>17.73</v>
      </c>
      <c r="S25" s="39">
        <v>16.22</v>
      </c>
      <c r="T25" s="39">
        <v>15</v>
      </c>
      <c r="U25" s="39">
        <v>15.47</v>
      </c>
      <c r="V25" s="39">
        <v>15.03</v>
      </c>
      <c r="W25" s="39">
        <v>15.33</v>
      </c>
      <c r="X25" s="39">
        <v>16.510000000000002</v>
      </c>
      <c r="Y25" s="39">
        <v>17.45</v>
      </c>
      <c r="Z25" s="39">
        <v>17.97</v>
      </c>
      <c r="AA25" s="39">
        <v>18.239999999999998</v>
      </c>
      <c r="AB25" s="39">
        <v>19.11</v>
      </c>
      <c r="AC25" s="39">
        <v>18.89</v>
      </c>
      <c r="AD25" s="39">
        <v>19.21</v>
      </c>
      <c r="AE25" s="39">
        <v>19.64</v>
      </c>
      <c r="AF25" s="39">
        <v>20.059999999999999</v>
      </c>
      <c r="AG25" s="39">
        <v>20.51</v>
      </c>
      <c r="AH25" s="39">
        <v>20.98</v>
      </c>
      <c r="AI25" s="39">
        <v>22.17</v>
      </c>
      <c r="AJ25" s="39">
        <v>21.63</v>
      </c>
      <c r="AK25" s="39">
        <v>22.61</v>
      </c>
      <c r="AL25" s="39">
        <v>23.16</v>
      </c>
      <c r="AM25" s="39">
        <v>23.37</v>
      </c>
      <c r="AN25" s="39">
        <v>21.98</v>
      </c>
      <c r="AO25" s="39">
        <v>21.42</v>
      </c>
      <c r="AP25" s="39">
        <v>20.13</v>
      </c>
      <c r="AQ25" s="39">
        <v>19.739999999999998</v>
      </c>
      <c r="AR25" s="39">
        <v>18.52</v>
      </c>
    </row>
    <row r="26" spans="1:44">
      <c r="A26" s="12"/>
      <c r="B26" s="12"/>
      <c r="C26" s="8" t="s">
        <v>139</v>
      </c>
      <c r="D26" s="8"/>
      <c r="E26" s="34" t="s">
        <v>136</v>
      </c>
      <c r="F26" s="39">
        <v>0.54</v>
      </c>
      <c r="G26" s="39">
        <v>0.46</v>
      </c>
      <c r="H26" s="39">
        <v>1.01</v>
      </c>
      <c r="I26" s="39">
        <v>4.9000000000000004</v>
      </c>
      <c r="J26" s="39">
        <v>9.43</v>
      </c>
      <c r="K26" s="39">
        <v>12.09</v>
      </c>
      <c r="L26" s="39">
        <v>14.83</v>
      </c>
      <c r="M26" s="39">
        <v>14.37</v>
      </c>
      <c r="N26" s="39">
        <v>16.09</v>
      </c>
      <c r="O26" s="39">
        <v>15.48</v>
      </c>
      <c r="P26" s="39">
        <v>14.55</v>
      </c>
      <c r="Q26" s="39">
        <v>14.65</v>
      </c>
      <c r="R26" s="39">
        <v>14.9</v>
      </c>
      <c r="S26" s="39">
        <v>14.26</v>
      </c>
      <c r="T26" s="39">
        <v>15.95</v>
      </c>
      <c r="U26" s="39">
        <v>16.350000000000001</v>
      </c>
      <c r="V26" s="39">
        <v>17.29</v>
      </c>
      <c r="W26" s="39">
        <v>17.23</v>
      </c>
      <c r="X26" s="39">
        <v>16.52</v>
      </c>
      <c r="Y26" s="39">
        <v>16.440000000000001</v>
      </c>
      <c r="Z26" s="39">
        <v>16.27</v>
      </c>
      <c r="AA26" s="39">
        <v>15.62</v>
      </c>
      <c r="AB26" s="39">
        <v>14.73</v>
      </c>
      <c r="AC26" s="39">
        <v>15.09</v>
      </c>
      <c r="AD26" s="39">
        <v>13.44</v>
      </c>
      <c r="AE26" s="39">
        <v>13.57</v>
      </c>
      <c r="AF26" s="39">
        <v>14.07</v>
      </c>
      <c r="AG26" s="39">
        <v>13.92</v>
      </c>
      <c r="AH26" s="39">
        <v>13.96</v>
      </c>
      <c r="AI26" s="39">
        <v>13.11</v>
      </c>
      <c r="AJ26" s="39">
        <v>13.54</v>
      </c>
      <c r="AK26" s="39">
        <v>14.09</v>
      </c>
      <c r="AL26" s="39">
        <v>14.74</v>
      </c>
      <c r="AM26" s="39">
        <v>15.47</v>
      </c>
      <c r="AN26" s="39">
        <v>14.88</v>
      </c>
      <c r="AO26" s="39">
        <v>14.68</v>
      </c>
      <c r="AP26" s="39">
        <v>15.25</v>
      </c>
      <c r="AQ26" s="39">
        <v>14.57</v>
      </c>
      <c r="AR26" s="39">
        <v>14.08</v>
      </c>
    </row>
    <row r="27" spans="1:44">
      <c r="A27" s="40"/>
      <c r="B27" s="12"/>
      <c r="C27" s="8" t="s">
        <v>140</v>
      </c>
      <c r="D27" s="8"/>
      <c r="E27" s="34" t="s">
        <v>136</v>
      </c>
      <c r="F27" s="39">
        <v>0.47</v>
      </c>
      <c r="G27" s="39">
        <v>0.84</v>
      </c>
      <c r="H27" s="39">
        <v>1.22</v>
      </c>
      <c r="I27" s="39">
        <v>3.86</v>
      </c>
      <c r="J27" s="39">
        <v>6.93</v>
      </c>
      <c r="K27" s="39">
        <v>8.6199999999999992</v>
      </c>
      <c r="L27" s="39">
        <v>9.07</v>
      </c>
      <c r="M27" s="39">
        <v>8.89</v>
      </c>
      <c r="N27" s="39">
        <v>10.02</v>
      </c>
      <c r="O27" s="39">
        <v>8.7200000000000006</v>
      </c>
      <c r="P27" s="39">
        <v>9.08</v>
      </c>
      <c r="Q27" s="39">
        <v>8.4600000000000009</v>
      </c>
      <c r="R27" s="39">
        <v>8.33</v>
      </c>
      <c r="S27" s="39">
        <v>8.4499999999999993</v>
      </c>
      <c r="T27" s="39">
        <v>7.76</v>
      </c>
      <c r="U27" s="39">
        <v>7.57</v>
      </c>
      <c r="V27" s="39">
        <v>7.93</v>
      </c>
      <c r="W27" s="39">
        <v>8.3699999999999992</v>
      </c>
      <c r="X27" s="39">
        <v>8.6999999999999993</v>
      </c>
      <c r="Y27" s="39">
        <v>10.4</v>
      </c>
      <c r="Z27" s="39">
        <v>11.28</v>
      </c>
      <c r="AA27" s="39">
        <v>12.48</v>
      </c>
      <c r="AB27" s="39">
        <v>13.13</v>
      </c>
      <c r="AC27" s="39">
        <v>13.66</v>
      </c>
      <c r="AD27" s="39">
        <v>14.06</v>
      </c>
      <c r="AE27" s="39">
        <v>13.72</v>
      </c>
      <c r="AF27" s="39">
        <v>12.77</v>
      </c>
      <c r="AG27" s="39">
        <v>11.67</v>
      </c>
      <c r="AH27" s="39">
        <v>11.22</v>
      </c>
      <c r="AI27" s="39">
        <v>12.25</v>
      </c>
      <c r="AJ27" s="39">
        <v>12.21</v>
      </c>
      <c r="AK27" s="39">
        <v>12.04</v>
      </c>
      <c r="AL27" s="39">
        <v>11.31</v>
      </c>
      <c r="AM27" s="39">
        <v>11.38</v>
      </c>
      <c r="AN27" s="39">
        <v>13.02</v>
      </c>
      <c r="AO27" s="39">
        <v>13.22</v>
      </c>
      <c r="AP27" s="39">
        <v>13.33</v>
      </c>
      <c r="AQ27" s="39">
        <v>13.53</v>
      </c>
      <c r="AR27" s="39">
        <v>13.72</v>
      </c>
    </row>
    <row r="28" spans="1:44">
      <c r="A28" s="40"/>
      <c r="B28" s="12"/>
      <c r="C28" s="8" t="s">
        <v>141</v>
      </c>
      <c r="D28" s="8"/>
      <c r="E28" s="34" t="s">
        <v>136</v>
      </c>
      <c r="F28" s="39">
        <v>1.24</v>
      </c>
      <c r="G28" s="39">
        <v>1.95</v>
      </c>
      <c r="H28" s="39">
        <v>3.45</v>
      </c>
      <c r="I28" s="39">
        <v>6.92</v>
      </c>
      <c r="J28" s="39">
        <v>13.14</v>
      </c>
      <c r="K28" s="39">
        <v>19.8</v>
      </c>
      <c r="L28" s="39">
        <v>27.94</v>
      </c>
      <c r="M28" s="39">
        <v>34.68</v>
      </c>
      <c r="N28" s="39">
        <v>37.479999999999997</v>
      </c>
      <c r="O28" s="39">
        <v>37.46</v>
      </c>
      <c r="P28" s="39">
        <v>39.54</v>
      </c>
      <c r="Q28" s="39">
        <v>39.18</v>
      </c>
      <c r="R28" s="39">
        <v>40.07</v>
      </c>
      <c r="S28" s="39">
        <v>43.01</v>
      </c>
      <c r="T28" s="39">
        <v>41.97</v>
      </c>
      <c r="U28" s="39">
        <v>40.090000000000003</v>
      </c>
      <c r="V28" s="39">
        <v>37.200000000000003</v>
      </c>
      <c r="W28" s="39">
        <v>35.64</v>
      </c>
      <c r="X28" s="39">
        <v>35.56</v>
      </c>
      <c r="Y28" s="39">
        <v>33.200000000000003</v>
      </c>
      <c r="Z28" s="39">
        <v>32.21</v>
      </c>
      <c r="AA28" s="39">
        <v>32.32</v>
      </c>
      <c r="AB28" s="39">
        <v>32.72</v>
      </c>
      <c r="AC28" s="39">
        <v>32.64</v>
      </c>
      <c r="AD28" s="39">
        <v>34.54</v>
      </c>
      <c r="AE28" s="39">
        <v>35.840000000000003</v>
      </c>
      <c r="AF28" s="39">
        <v>38.4</v>
      </c>
      <c r="AG28" s="39">
        <v>39.9</v>
      </c>
      <c r="AH28" s="39">
        <v>40.14</v>
      </c>
      <c r="AI28" s="39">
        <v>37.9</v>
      </c>
      <c r="AJ28" s="39">
        <v>38.11</v>
      </c>
      <c r="AK28" s="39">
        <v>36.1</v>
      </c>
      <c r="AL28" s="39">
        <v>36.11</v>
      </c>
      <c r="AM28" s="39">
        <v>36.28</v>
      </c>
      <c r="AN28" s="39">
        <v>38.130000000000003</v>
      </c>
      <c r="AO28" s="39">
        <v>40.08</v>
      </c>
      <c r="AP28" s="39">
        <v>41.54</v>
      </c>
      <c r="AQ28" s="39">
        <v>42.17</v>
      </c>
      <c r="AR28" s="39">
        <v>43.48</v>
      </c>
    </row>
    <row r="29" spans="1:44">
      <c r="A29" s="40"/>
      <c r="B29" s="12"/>
      <c r="C29" s="8" t="s">
        <v>142</v>
      </c>
      <c r="D29" s="8"/>
      <c r="E29" s="34" t="s">
        <v>136</v>
      </c>
      <c r="F29" s="39">
        <v>0.03</v>
      </c>
      <c r="G29" s="39">
        <v>0.23</v>
      </c>
      <c r="H29" s="39">
        <v>0.38</v>
      </c>
      <c r="I29" s="39">
        <v>1.42</v>
      </c>
      <c r="J29" s="39">
        <v>1.41</v>
      </c>
      <c r="K29" s="39">
        <v>0.85</v>
      </c>
      <c r="L29" s="39">
        <v>0.13</v>
      </c>
      <c r="M29" s="39">
        <v>0.04</v>
      </c>
      <c r="N29" s="39">
        <v>0.03</v>
      </c>
      <c r="O29" s="39">
        <v>0.05</v>
      </c>
      <c r="P29" s="39">
        <v>0.02</v>
      </c>
      <c r="Q29" s="39">
        <v>0.01</v>
      </c>
      <c r="R29" s="39">
        <v>0</v>
      </c>
      <c r="S29" s="39">
        <v>0</v>
      </c>
      <c r="T29" s="39">
        <v>0.01</v>
      </c>
      <c r="U29" s="39">
        <v>0</v>
      </c>
      <c r="V29" s="39">
        <v>0.28999999999999998</v>
      </c>
      <c r="W29" s="39">
        <v>0.18</v>
      </c>
      <c r="X29" s="39">
        <v>0.06</v>
      </c>
      <c r="Y29" s="39">
        <v>0.02</v>
      </c>
      <c r="Z29" s="39">
        <v>0.02</v>
      </c>
      <c r="AA29" s="39">
        <v>0.01</v>
      </c>
      <c r="AB29" s="39">
        <v>0.01</v>
      </c>
      <c r="AC29" s="39">
        <v>0</v>
      </c>
      <c r="AD29" s="39">
        <v>0</v>
      </c>
      <c r="AE29" s="39">
        <v>0.01</v>
      </c>
      <c r="AF29" s="39">
        <v>0.04</v>
      </c>
      <c r="AG29" s="39">
        <v>0.09</v>
      </c>
      <c r="AH29" s="39">
        <v>0.23</v>
      </c>
      <c r="AI29" s="39">
        <v>0.26</v>
      </c>
      <c r="AJ29" s="39">
        <v>0.3</v>
      </c>
      <c r="AK29" s="39">
        <v>0.36</v>
      </c>
      <c r="AL29" s="39">
        <v>0.12</v>
      </c>
      <c r="AM29" s="39">
        <v>0.13</v>
      </c>
      <c r="AN29" s="39">
        <v>0.12</v>
      </c>
      <c r="AO29" s="39">
        <v>0.03</v>
      </c>
      <c r="AP29" s="39">
        <v>0.04</v>
      </c>
      <c r="AQ29" s="39">
        <v>0.01</v>
      </c>
      <c r="AR29" s="39">
        <v>0.03</v>
      </c>
    </row>
    <row r="30" spans="1:44">
      <c r="A30" s="12"/>
      <c r="B30" s="12"/>
      <c r="C30" s="8"/>
      <c r="D30" s="8"/>
      <c r="E30" s="34"/>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row>
    <row r="31" spans="1:44">
      <c r="A31" s="12"/>
      <c r="B31" s="12"/>
      <c r="C31" s="8" t="s">
        <v>143</v>
      </c>
      <c r="D31" s="8"/>
      <c r="E31" s="34" t="s">
        <v>117</v>
      </c>
      <c r="F31" s="39">
        <v>87.75</v>
      </c>
      <c r="G31" s="39">
        <v>79.88</v>
      </c>
      <c r="H31" s="39">
        <v>38.67</v>
      </c>
      <c r="I31" s="39">
        <v>6.69</v>
      </c>
      <c r="J31" s="39">
        <v>3.12</v>
      </c>
      <c r="K31" s="39">
        <v>2.0499999999999998</v>
      </c>
      <c r="L31" s="39">
        <v>0.05</v>
      </c>
      <c r="M31" s="39">
        <v>0.05</v>
      </c>
      <c r="N31" s="39">
        <v>0.05</v>
      </c>
      <c r="O31" s="39">
        <v>0.05</v>
      </c>
      <c r="P31" s="39">
        <v>0.05</v>
      </c>
      <c r="Q31" s="39">
        <v>0.05</v>
      </c>
      <c r="R31" s="39">
        <v>1.1200000000000001</v>
      </c>
      <c r="S31" s="39">
        <v>1.6</v>
      </c>
      <c r="T31" s="39">
        <v>2.0499999999999998</v>
      </c>
      <c r="U31" s="39">
        <v>2.0499999999999998</v>
      </c>
      <c r="V31" s="39">
        <v>2.0499999999999998</v>
      </c>
      <c r="W31" s="39">
        <v>2.0499999999999998</v>
      </c>
      <c r="X31" s="39">
        <v>2.12</v>
      </c>
      <c r="Y31" s="39">
        <v>2.76</v>
      </c>
      <c r="Z31" s="39">
        <v>4.9000000000000004</v>
      </c>
      <c r="AA31" s="39">
        <v>5.05</v>
      </c>
      <c r="AB31" s="39">
        <v>5.16</v>
      </c>
      <c r="AC31" s="39">
        <v>5.17</v>
      </c>
      <c r="AD31" s="39">
        <v>5.17</v>
      </c>
      <c r="AE31" s="39">
        <v>5.17</v>
      </c>
      <c r="AF31" s="39">
        <v>4.87</v>
      </c>
      <c r="AG31" s="39">
        <v>4.1399999999999997</v>
      </c>
      <c r="AH31" s="39">
        <v>3.61</v>
      </c>
      <c r="AI31" s="39">
        <v>4</v>
      </c>
      <c r="AJ31" s="39">
        <v>4.4400000000000004</v>
      </c>
      <c r="AK31" s="39">
        <v>4.01</v>
      </c>
      <c r="AL31" s="39">
        <v>4.25</v>
      </c>
      <c r="AM31" s="39">
        <v>4.3</v>
      </c>
      <c r="AN31" s="39">
        <v>4.41</v>
      </c>
      <c r="AO31" s="39">
        <v>4.4800000000000004</v>
      </c>
      <c r="AP31" s="39">
        <v>4.7300000000000004</v>
      </c>
      <c r="AQ31" s="39">
        <v>4.71</v>
      </c>
      <c r="AR31" s="39">
        <v>4.66</v>
      </c>
    </row>
    <row r="32" spans="1:44">
      <c r="A32" s="12"/>
      <c r="B32" s="12"/>
      <c r="C32" s="8" t="s">
        <v>144</v>
      </c>
      <c r="D32" s="8"/>
      <c r="E32" s="34" t="s">
        <v>117</v>
      </c>
      <c r="F32" s="39">
        <v>106.09</v>
      </c>
      <c r="G32" s="39">
        <v>104.69</v>
      </c>
      <c r="H32" s="39">
        <v>77.3</v>
      </c>
      <c r="I32" s="39">
        <v>26.54</v>
      </c>
      <c r="J32" s="39">
        <v>11.18</v>
      </c>
      <c r="K32" s="39">
        <v>5.05</v>
      </c>
      <c r="L32" s="39">
        <v>2.11</v>
      </c>
      <c r="M32" s="39">
        <v>0.05</v>
      </c>
      <c r="N32" s="39">
        <v>0.1</v>
      </c>
      <c r="O32" s="39">
        <v>0.1</v>
      </c>
      <c r="P32" s="39">
        <v>1.1200000000000001</v>
      </c>
      <c r="Q32" s="39">
        <v>2.0499999999999998</v>
      </c>
      <c r="R32" s="39">
        <v>2.0499999999999998</v>
      </c>
      <c r="S32" s="39">
        <v>2.0499999999999998</v>
      </c>
      <c r="T32" s="39">
        <v>2.0499999999999998</v>
      </c>
      <c r="U32" s="39">
        <v>2.0499999999999998</v>
      </c>
      <c r="V32" s="39">
        <v>3.09</v>
      </c>
      <c r="W32" s="39">
        <v>4.9000000000000004</v>
      </c>
      <c r="X32" s="39">
        <v>5.01</v>
      </c>
      <c r="Y32" s="39">
        <v>5.57</v>
      </c>
      <c r="Z32" s="39">
        <v>7.23</v>
      </c>
      <c r="AA32" s="39">
        <v>8</v>
      </c>
      <c r="AB32" s="39">
        <v>8.5</v>
      </c>
      <c r="AC32" s="39">
        <v>9.65</v>
      </c>
      <c r="AD32" s="39">
        <v>9.34</v>
      </c>
      <c r="AE32" s="39">
        <v>8.4499999999999993</v>
      </c>
      <c r="AF32" s="39">
        <v>7.12</v>
      </c>
      <c r="AG32" s="39">
        <v>7.02</v>
      </c>
      <c r="AH32" s="39">
        <v>6.04</v>
      </c>
      <c r="AI32" s="39">
        <v>6.88</v>
      </c>
      <c r="AJ32" s="39">
        <v>6.82</v>
      </c>
      <c r="AK32" s="39">
        <v>6.8</v>
      </c>
      <c r="AL32" s="39">
        <v>6.75</v>
      </c>
      <c r="AM32" s="39">
        <v>6.68</v>
      </c>
      <c r="AN32" s="39">
        <v>6.7</v>
      </c>
      <c r="AO32" s="39">
        <v>6.73</v>
      </c>
      <c r="AP32" s="39">
        <v>6.84</v>
      </c>
      <c r="AQ32" s="39">
        <v>6.7</v>
      </c>
      <c r="AR32" s="39">
        <v>6.81</v>
      </c>
    </row>
    <row r="33" spans="1:44">
      <c r="A33" s="12"/>
      <c r="B33" s="12"/>
      <c r="C33" s="8" t="s">
        <v>145</v>
      </c>
      <c r="D33" s="8"/>
      <c r="E33" s="34" t="s">
        <v>117</v>
      </c>
      <c r="F33" s="39">
        <v>229.43</v>
      </c>
      <c r="G33" s="39">
        <v>184.8</v>
      </c>
      <c r="H33" s="39">
        <v>141.37</v>
      </c>
      <c r="I33" s="39">
        <v>112.43</v>
      </c>
      <c r="J33" s="39">
        <v>99.34</v>
      </c>
      <c r="K33" s="39">
        <v>94.82</v>
      </c>
      <c r="L33" s="39">
        <v>90.33</v>
      </c>
      <c r="M33" s="39">
        <v>89.34</v>
      </c>
      <c r="N33" s="39">
        <v>85.22</v>
      </c>
      <c r="O33" s="39">
        <v>87.47</v>
      </c>
      <c r="P33" s="39">
        <v>87.72</v>
      </c>
      <c r="Q33" s="39">
        <v>89.38</v>
      </c>
      <c r="R33" s="39">
        <v>89.88</v>
      </c>
      <c r="S33" s="39">
        <v>89.59</v>
      </c>
      <c r="T33" s="39">
        <v>91.45</v>
      </c>
      <c r="U33" s="39">
        <v>92.66</v>
      </c>
      <c r="V33" s="39">
        <v>94.46</v>
      </c>
      <c r="W33" s="39">
        <v>96.19</v>
      </c>
      <c r="X33" s="39">
        <v>96.62</v>
      </c>
      <c r="Y33" s="39">
        <v>97.19</v>
      </c>
      <c r="Z33" s="39">
        <v>98.44</v>
      </c>
      <c r="AA33" s="39">
        <v>96.96</v>
      </c>
      <c r="AB33" s="39">
        <v>96.79</v>
      </c>
      <c r="AC33" s="39">
        <v>96.05</v>
      </c>
      <c r="AD33" s="39">
        <v>95.98</v>
      </c>
      <c r="AE33" s="39">
        <v>95.26</v>
      </c>
      <c r="AF33" s="39">
        <v>93.06</v>
      </c>
      <c r="AG33" s="39">
        <v>91.67</v>
      </c>
      <c r="AH33" s="39">
        <v>90.33</v>
      </c>
      <c r="AI33" s="39">
        <v>93.72</v>
      </c>
      <c r="AJ33" s="39">
        <v>93.07</v>
      </c>
      <c r="AK33" s="39">
        <v>94.38</v>
      </c>
      <c r="AL33" s="39">
        <v>93.57</v>
      </c>
      <c r="AM33" s="39">
        <v>89.27</v>
      </c>
      <c r="AN33" s="39">
        <v>83.93</v>
      </c>
      <c r="AO33" s="39">
        <v>80.75</v>
      </c>
      <c r="AP33" s="39">
        <v>79.48</v>
      </c>
      <c r="AQ33" s="39">
        <v>79.88</v>
      </c>
      <c r="AR33" s="39">
        <v>80.150000000000006</v>
      </c>
    </row>
    <row r="34" spans="1:44">
      <c r="A34" s="12"/>
      <c r="B34" s="12"/>
      <c r="C34" s="8" t="s">
        <v>146</v>
      </c>
      <c r="D34" s="8"/>
      <c r="E34" s="34" t="s">
        <v>117</v>
      </c>
      <c r="F34" s="39">
        <v>249.71</v>
      </c>
      <c r="G34" s="39">
        <v>203.51</v>
      </c>
      <c r="H34" s="39">
        <v>157.44</v>
      </c>
      <c r="I34" s="39">
        <v>126.49</v>
      </c>
      <c r="J34" s="39">
        <v>113.69</v>
      </c>
      <c r="K34" s="39">
        <v>107.95</v>
      </c>
      <c r="L34" s="39">
        <v>103.88</v>
      </c>
      <c r="M34" s="39">
        <v>102.49</v>
      </c>
      <c r="N34" s="39">
        <v>97.56</v>
      </c>
      <c r="O34" s="39">
        <v>100.5</v>
      </c>
      <c r="P34" s="39">
        <v>101.35</v>
      </c>
      <c r="Q34" s="39">
        <v>103.3</v>
      </c>
      <c r="R34" s="39">
        <v>103.86</v>
      </c>
      <c r="S34" s="39">
        <v>103.91</v>
      </c>
      <c r="T34" s="39">
        <v>105.51</v>
      </c>
      <c r="U34" s="39">
        <v>107.1</v>
      </c>
      <c r="V34" s="39">
        <v>109.9</v>
      </c>
      <c r="W34" s="39">
        <v>113.16</v>
      </c>
      <c r="X34" s="39">
        <v>115.91</v>
      </c>
      <c r="Y34" s="39">
        <v>114.65</v>
      </c>
      <c r="Z34" s="39">
        <v>116.16</v>
      </c>
      <c r="AA34" s="39">
        <v>114.86</v>
      </c>
      <c r="AB34" s="39">
        <v>113.42</v>
      </c>
      <c r="AC34" s="39">
        <v>112.39</v>
      </c>
      <c r="AD34" s="39">
        <v>114.95</v>
      </c>
      <c r="AE34" s="39">
        <v>114.29</v>
      </c>
      <c r="AF34" s="39">
        <v>112.04</v>
      </c>
      <c r="AG34" s="39">
        <v>115.48</v>
      </c>
      <c r="AH34" s="39">
        <v>120.72</v>
      </c>
      <c r="AI34" s="39">
        <v>128.63</v>
      </c>
      <c r="AJ34" s="39">
        <v>127.9</v>
      </c>
      <c r="AK34" s="39">
        <v>131.32</v>
      </c>
      <c r="AL34" s="39">
        <v>128.44999999999999</v>
      </c>
      <c r="AM34" s="39">
        <v>120.76</v>
      </c>
      <c r="AN34" s="39">
        <v>110.75</v>
      </c>
      <c r="AO34" s="39">
        <v>103.73</v>
      </c>
      <c r="AP34" s="39">
        <v>97.92</v>
      </c>
      <c r="AQ34" s="39">
        <v>98.64</v>
      </c>
      <c r="AR34" s="39">
        <v>98.21</v>
      </c>
    </row>
    <row r="35" spans="1:44">
      <c r="A35" s="12"/>
      <c r="B35" s="12"/>
      <c r="C35" s="8"/>
      <c r="D35" s="8"/>
      <c r="E35" s="34"/>
      <c r="F35" s="39"/>
      <c r="G35" s="39"/>
      <c r="H35" s="39"/>
      <c r="I35" s="39"/>
      <c r="J35" s="39"/>
      <c r="K35" s="39"/>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row>
    <row r="36" spans="1:44">
      <c r="A36" s="12"/>
      <c r="B36" s="12"/>
      <c r="C36" s="8" t="s">
        <v>147</v>
      </c>
      <c r="D36" s="8"/>
      <c r="E36" s="34" t="s">
        <v>117</v>
      </c>
      <c r="F36" s="39">
        <v>49.7</v>
      </c>
      <c r="G36" s="39">
        <v>40.17</v>
      </c>
      <c r="H36" s="39">
        <v>34.11</v>
      </c>
      <c r="I36" s="39">
        <v>35.119999999999997</v>
      </c>
      <c r="J36" s="39">
        <v>37.86</v>
      </c>
      <c r="K36" s="39">
        <v>39.75</v>
      </c>
      <c r="L36" s="39">
        <v>40.6</v>
      </c>
      <c r="M36" s="39">
        <v>41.94</v>
      </c>
      <c r="N36" s="39">
        <v>39.24</v>
      </c>
      <c r="O36" s="39">
        <v>41.51</v>
      </c>
      <c r="P36" s="39">
        <v>41.87</v>
      </c>
      <c r="Q36" s="39">
        <v>42.92</v>
      </c>
      <c r="R36" s="39">
        <v>43.19</v>
      </c>
      <c r="S36" s="39">
        <v>42.98</v>
      </c>
      <c r="T36" s="39">
        <v>43.28</v>
      </c>
      <c r="U36" s="39">
        <v>43.06</v>
      </c>
      <c r="V36" s="39">
        <v>42.84</v>
      </c>
      <c r="W36" s="39">
        <v>43.54</v>
      </c>
      <c r="X36" s="39">
        <v>43.47</v>
      </c>
      <c r="Y36" s="39">
        <v>41.17</v>
      </c>
      <c r="Z36" s="39">
        <v>40.53</v>
      </c>
      <c r="AA36" s="39">
        <v>39.5</v>
      </c>
      <c r="AB36" s="39">
        <v>39.06</v>
      </c>
      <c r="AC36" s="39">
        <v>38.270000000000003</v>
      </c>
      <c r="AD36" s="39">
        <v>39.26</v>
      </c>
      <c r="AE36" s="39">
        <v>39.76</v>
      </c>
      <c r="AF36" s="39">
        <v>39.25</v>
      </c>
      <c r="AG36" s="39">
        <v>41.09</v>
      </c>
      <c r="AH36" s="39">
        <v>45.09</v>
      </c>
      <c r="AI36" s="39">
        <v>49.74</v>
      </c>
      <c r="AJ36" s="39">
        <v>55.04</v>
      </c>
      <c r="AK36" s="39">
        <v>56.08</v>
      </c>
      <c r="AL36" s="39">
        <v>53.43</v>
      </c>
      <c r="AM36" s="39">
        <v>49.26</v>
      </c>
      <c r="AN36" s="39">
        <v>44.25</v>
      </c>
      <c r="AO36" s="39">
        <v>40.68</v>
      </c>
      <c r="AP36" s="39">
        <v>38.25</v>
      </c>
      <c r="AQ36" s="39">
        <v>39.79</v>
      </c>
      <c r="AR36" s="39">
        <v>40.369999999999997</v>
      </c>
    </row>
    <row r="37" spans="1:44">
      <c r="A37" s="12"/>
      <c r="B37" s="37"/>
      <c r="C37" s="8"/>
      <c r="D37" s="8"/>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row>
    <row r="38" spans="1:44">
      <c r="A38" s="30" t="s">
        <v>148</v>
      </c>
      <c r="B38" s="30"/>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row>
    <row r="39" spans="1:44">
      <c r="A39" s="32"/>
      <c r="B39" s="32"/>
      <c r="C39" s="32" t="s">
        <v>50</v>
      </c>
      <c r="D39" s="32"/>
      <c r="E39" s="32" t="s">
        <v>51</v>
      </c>
      <c r="F39" s="33">
        <v>2022</v>
      </c>
      <c r="G39" s="33">
        <v>2023</v>
      </c>
      <c r="H39" s="33">
        <v>2024</v>
      </c>
      <c r="I39" s="33">
        <v>2025</v>
      </c>
      <c r="J39" s="33">
        <v>2026</v>
      </c>
      <c r="K39" s="33">
        <v>2027</v>
      </c>
      <c r="L39" s="33">
        <v>2028</v>
      </c>
      <c r="M39" s="33">
        <v>2029</v>
      </c>
      <c r="N39" s="33">
        <v>2030</v>
      </c>
      <c r="O39" s="33">
        <v>2031</v>
      </c>
      <c r="P39" s="33">
        <v>2032</v>
      </c>
      <c r="Q39" s="33">
        <v>2033</v>
      </c>
      <c r="R39" s="33">
        <v>2034</v>
      </c>
      <c r="S39" s="33">
        <v>2035</v>
      </c>
      <c r="T39" s="33">
        <v>2036</v>
      </c>
      <c r="U39" s="33">
        <v>2037</v>
      </c>
      <c r="V39" s="33">
        <v>2038</v>
      </c>
      <c r="W39" s="33">
        <v>2039</v>
      </c>
      <c r="X39" s="33">
        <v>2040</v>
      </c>
      <c r="Y39" s="33">
        <v>2041</v>
      </c>
      <c r="Z39" s="33">
        <v>2042</v>
      </c>
      <c r="AA39" s="33">
        <v>2043</v>
      </c>
      <c r="AB39" s="33">
        <v>2044</v>
      </c>
      <c r="AC39" s="33">
        <v>2045</v>
      </c>
      <c r="AD39" s="33">
        <v>2046</v>
      </c>
      <c r="AE39" s="33">
        <v>2047</v>
      </c>
      <c r="AF39" s="33">
        <v>2048</v>
      </c>
      <c r="AG39" s="33">
        <v>2049</v>
      </c>
      <c r="AH39" s="33">
        <v>2050</v>
      </c>
      <c r="AI39" s="33">
        <v>2051</v>
      </c>
      <c r="AJ39" s="33">
        <v>2052</v>
      </c>
      <c r="AK39" s="33">
        <v>2053</v>
      </c>
      <c r="AL39" s="33">
        <v>2054</v>
      </c>
      <c r="AM39" s="33">
        <v>2055</v>
      </c>
      <c r="AN39" s="33">
        <v>2056</v>
      </c>
      <c r="AO39" s="33">
        <v>2057</v>
      </c>
      <c r="AP39" s="33">
        <v>2058</v>
      </c>
      <c r="AQ39" s="33">
        <v>2059</v>
      </c>
      <c r="AR39" s="33">
        <v>2060</v>
      </c>
    </row>
    <row r="40" spans="1:44">
      <c r="A40" s="12"/>
      <c r="B40" s="12" t="s">
        <v>149</v>
      </c>
      <c r="C40" s="8" t="s">
        <v>150</v>
      </c>
      <c r="D40" s="8"/>
      <c r="E40" s="34" t="s">
        <v>117</v>
      </c>
      <c r="F40" s="39">
        <v>227.86</v>
      </c>
      <c r="G40" s="39">
        <v>196.67</v>
      </c>
      <c r="H40" s="39">
        <v>158.96</v>
      </c>
      <c r="I40" s="39">
        <v>120.71</v>
      </c>
      <c r="J40" s="39">
        <v>101.83</v>
      </c>
      <c r="K40" s="39">
        <v>92.87</v>
      </c>
      <c r="L40" s="39">
        <v>82.69</v>
      </c>
      <c r="M40" s="39">
        <v>75.709999999999994</v>
      </c>
      <c r="N40" s="39">
        <v>71.489999999999995</v>
      </c>
      <c r="O40" s="39">
        <v>73.16</v>
      </c>
      <c r="P40" s="39">
        <v>72.11</v>
      </c>
      <c r="Q40" s="39">
        <v>74.09</v>
      </c>
      <c r="R40" s="39">
        <v>74.209999999999994</v>
      </c>
      <c r="S40" s="39">
        <v>72.34</v>
      </c>
      <c r="T40" s="39">
        <v>74.98</v>
      </c>
      <c r="U40" s="39">
        <v>79.23</v>
      </c>
      <c r="V40" s="39">
        <v>84.95</v>
      </c>
      <c r="W40" s="39">
        <v>86.53</v>
      </c>
      <c r="X40" s="39">
        <v>88.45</v>
      </c>
      <c r="Y40" s="39">
        <v>89.73</v>
      </c>
      <c r="Z40" s="39">
        <v>91.03</v>
      </c>
      <c r="AA40" s="39">
        <v>89.44</v>
      </c>
      <c r="AB40" s="39">
        <v>88.95</v>
      </c>
      <c r="AC40" s="39">
        <v>89.39</v>
      </c>
      <c r="AD40" s="39">
        <v>88.77</v>
      </c>
      <c r="AE40" s="39">
        <v>89.57</v>
      </c>
      <c r="AF40" s="39">
        <v>89.67</v>
      </c>
      <c r="AG40" s="39">
        <v>92.41</v>
      </c>
      <c r="AH40" s="39">
        <v>97.2</v>
      </c>
      <c r="AI40" s="39">
        <v>101.77</v>
      </c>
      <c r="AJ40" s="39">
        <v>100.91</v>
      </c>
      <c r="AK40" s="39">
        <v>104.54</v>
      </c>
      <c r="AL40" s="39">
        <v>102.51</v>
      </c>
      <c r="AM40" s="39">
        <v>96.21</v>
      </c>
      <c r="AN40" s="39">
        <v>89.55</v>
      </c>
      <c r="AO40" s="39">
        <v>86.11</v>
      </c>
      <c r="AP40" s="39">
        <v>83.32</v>
      </c>
      <c r="AQ40" s="39">
        <v>83.72</v>
      </c>
      <c r="AR40" s="39">
        <v>84.6</v>
      </c>
    </row>
    <row r="41" spans="1:44">
      <c r="A41" s="12"/>
      <c r="B41" s="12"/>
      <c r="C41" s="8" t="s">
        <v>151</v>
      </c>
      <c r="D41" s="8"/>
      <c r="E41" s="34" t="s">
        <v>117</v>
      </c>
      <c r="F41" s="39">
        <v>334.82</v>
      </c>
      <c r="G41" s="39">
        <v>272.43</v>
      </c>
      <c r="H41" s="39">
        <v>208.45</v>
      </c>
      <c r="I41" s="39">
        <v>175.56</v>
      </c>
      <c r="J41" s="39">
        <v>159.22999999999999</v>
      </c>
      <c r="K41" s="39">
        <v>153.30000000000001</v>
      </c>
      <c r="L41" s="39">
        <v>142.80000000000001</v>
      </c>
      <c r="M41" s="39">
        <v>143.94</v>
      </c>
      <c r="N41" s="39">
        <v>137.11000000000001</v>
      </c>
      <c r="O41" s="39">
        <v>143.16</v>
      </c>
      <c r="P41" s="39">
        <v>140.44</v>
      </c>
      <c r="Q41" s="39">
        <v>146.81</v>
      </c>
      <c r="R41" s="39">
        <v>149.36000000000001</v>
      </c>
      <c r="S41" s="39">
        <v>150.72</v>
      </c>
      <c r="T41" s="39">
        <v>151.96</v>
      </c>
      <c r="U41" s="39">
        <v>158.83000000000001</v>
      </c>
      <c r="V41" s="39">
        <v>163.41999999999999</v>
      </c>
      <c r="W41" s="39">
        <v>167.72</v>
      </c>
      <c r="X41" s="39">
        <v>167.7</v>
      </c>
      <c r="Y41" s="39">
        <v>169.77</v>
      </c>
      <c r="Z41" s="39">
        <v>169.55</v>
      </c>
      <c r="AA41" s="39">
        <v>169.7</v>
      </c>
      <c r="AB41" s="39">
        <v>167.75</v>
      </c>
      <c r="AC41" s="39">
        <v>168.76</v>
      </c>
      <c r="AD41" s="39">
        <v>172.8</v>
      </c>
      <c r="AE41" s="39">
        <v>175.54</v>
      </c>
      <c r="AF41" s="39">
        <v>170.87</v>
      </c>
      <c r="AG41" s="39">
        <v>181.11</v>
      </c>
      <c r="AH41" s="39">
        <v>190.23</v>
      </c>
      <c r="AI41" s="39">
        <v>201.69</v>
      </c>
      <c r="AJ41" s="39">
        <v>198.73</v>
      </c>
      <c r="AK41" s="39">
        <v>209.8</v>
      </c>
      <c r="AL41" s="39">
        <v>204.88</v>
      </c>
      <c r="AM41" s="39">
        <v>187.57</v>
      </c>
      <c r="AN41" s="39">
        <v>160.94999999999999</v>
      </c>
      <c r="AO41" s="39">
        <v>146.34</v>
      </c>
      <c r="AP41" s="39">
        <v>141.38</v>
      </c>
      <c r="AQ41" s="39">
        <v>144.31</v>
      </c>
      <c r="AR41" s="39">
        <v>148.71</v>
      </c>
    </row>
    <row r="42" spans="1:44">
      <c r="A42" s="12"/>
      <c r="B42" s="12"/>
      <c r="C42" s="8" t="s">
        <v>152</v>
      </c>
      <c r="D42" s="8"/>
      <c r="E42" s="34" t="s">
        <v>117</v>
      </c>
      <c r="F42" s="39">
        <v>120.15</v>
      </c>
      <c r="G42" s="39">
        <v>99.34</v>
      </c>
      <c r="H42" s="39">
        <v>74.040000000000006</v>
      </c>
      <c r="I42" s="39">
        <v>52.99</v>
      </c>
      <c r="J42" s="39">
        <v>41.72</v>
      </c>
      <c r="K42" s="39">
        <v>36.770000000000003</v>
      </c>
      <c r="L42" s="39">
        <v>32.380000000000003</v>
      </c>
      <c r="M42" s="39">
        <v>28.58</v>
      </c>
      <c r="N42" s="39">
        <v>25.77</v>
      </c>
      <c r="O42" s="39">
        <v>27.06</v>
      </c>
      <c r="P42" s="39">
        <v>25.8</v>
      </c>
      <c r="Q42" s="39">
        <v>26.5</v>
      </c>
      <c r="R42" s="39">
        <v>26.12</v>
      </c>
      <c r="S42" s="39">
        <v>24.68</v>
      </c>
      <c r="T42" s="39">
        <v>25</v>
      </c>
      <c r="U42" s="39">
        <v>25.86</v>
      </c>
      <c r="V42" s="39">
        <v>26.83</v>
      </c>
      <c r="W42" s="39">
        <v>27.63</v>
      </c>
      <c r="X42" s="39">
        <v>27.42</v>
      </c>
      <c r="Y42" s="39">
        <v>27.66</v>
      </c>
      <c r="Z42" s="39">
        <v>26.88</v>
      </c>
      <c r="AA42" s="39">
        <v>26.59</v>
      </c>
      <c r="AB42" s="39">
        <v>26.29</v>
      </c>
      <c r="AC42" s="39">
        <v>25.91</v>
      </c>
      <c r="AD42" s="39">
        <v>25.05</v>
      </c>
      <c r="AE42" s="39">
        <v>24.33</v>
      </c>
      <c r="AF42" s="39">
        <v>23.04</v>
      </c>
      <c r="AG42" s="39">
        <v>22.42</v>
      </c>
      <c r="AH42" s="39">
        <v>22.55</v>
      </c>
      <c r="AI42" s="39">
        <v>23.64</v>
      </c>
      <c r="AJ42" s="39">
        <v>23.51</v>
      </c>
      <c r="AK42" s="39">
        <v>24.2</v>
      </c>
      <c r="AL42" s="39">
        <v>24.23</v>
      </c>
      <c r="AM42" s="39">
        <v>23.63</v>
      </c>
      <c r="AN42" s="39">
        <v>21.84</v>
      </c>
      <c r="AO42" s="39">
        <v>20.61</v>
      </c>
      <c r="AP42" s="39">
        <v>19.38</v>
      </c>
      <c r="AQ42" s="39">
        <v>19.100000000000001</v>
      </c>
      <c r="AR42" s="39">
        <v>18.39</v>
      </c>
    </row>
    <row r="43" spans="1:44">
      <c r="A43" s="12"/>
      <c r="B43" s="12"/>
      <c r="C43" s="8" t="s">
        <v>153</v>
      </c>
      <c r="D43" s="8"/>
      <c r="E43" s="34" t="s">
        <v>117</v>
      </c>
      <c r="F43" s="39">
        <v>16.57</v>
      </c>
      <c r="G43" s="39">
        <v>9.51</v>
      </c>
      <c r="H43" s="39">
        <v>1.57</v>
      </c>
      <c r="I43" s="39">
        <v>0.96</v>
      </c>
      <c r="J43" s="39">
        <v>0.27</v>
      </c>
      <c r="K43" s="39">
        <v>0.02</v>
      </c>
      <c r="L43" s="39">
        <v>0.02</v>
      </c>
      <c r="M43" s="39">
        <v>0.02</v>
      </c>
      <c r="N43" s="39">
        <v>0.02</v>
      </c>
      <c r="O43" s="39">
        <v>0.02</v>
      </c>
      <c r="P43" s="39">
        <v>0.02</v>
      </c>
      <c r="Q43" s="39">
        <v>0.02</v>
      </c>
      <c r="R43" s="39">
        <v>0.03</v>
      </c>
      <c r="S43" s="39">
        <v>0.04</v>
      </c>
      <c r="T43" s="39">
        <v>0.46</v>
      </c>
      <c r="U43" s="39">
        <v>0.94</v>
      </c>
      <c r="V43" s="39">
        <v>0.73</v>
      </c>
      <c r="W43" s="39">
        <v>0.96</v>
      </c>
      <c r="X43" s="39">
        <v>0.66</v>
      </c>
      <c r="Y43" s="39">
        <v>1.03</v>
      </c>
      <c r="Z43" s="39">
        <v>1.03</v>
      </c>
      <c r="AA43" s="39">
        <v>1.03</v>
      </c>
      <c r="AB43" s="39">
        <v>1.03</v>
      </c>
      <c r="AC43" s="39">
        <v>1.03</v>
      </c>
      <c r="AD43" s="39">
        <v>1.03</v>
      </c>
      <c r="AE43" s="39">
        <v>0.76</v>
      </c>
      <c r="AF43" s="39">
        <v>0.04</v>
      </c>
      <c r="AG43" s="39">
        <v>-0.52</v>
      </c>
      <c r="AH43" s="39">
        <v>-1.3</v>
      </c>
      <c r="AI43" s="39">
        <v>-1.6</v>
      </c>
      <c r="AJ43" s="39">
        <v>-1.88</v>
      </c>
      <c r="AK43" s="39">
        <v>-2.1800000000000002</v>
      </c>
      <c r="AL43" s="39">
        <v>-2.2200000000000002</v>
      </c>
      <c r="AM43" s="39">
        <v>-2.1</v>
      </c>
      <c r="AN43" s="39">
        <v>-1.67</v>
      </c>
      <c r="AO43" s="39">
        <v>-1.61</v>
      </c>
      <c r="AP43" s="39">
        <v>-1.48</v>
      </c>
      <c r="AQ43" s="39">
        <v>-1.51</v>
      </c>
      <c r="AR43" s="39">
        <v>-1.49</v>
      </c>
    </row>
    <row r="44" spans="1:44">
      <c r="A44" s="12"/>
      <c r="B44" s="12"/>
      <c r="C44" s="8"/>
      <c r="D44" s="8"/>
      <c r="E44" s="8"/>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row>
    <row r="45" spans="1:44">
      <c r="A45" s="30" t="s">
        <v>25</v>
      </c>
      <c r="B45" s="30"/>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row>
    <row r="46" spans="1:44">
      <c r="A46" s="32"/>
      <c r="B46" s="32"/>
      <c r="C46" s="32" t="s">
        <v>50</v>
      </c>
      <c r="D46" s="32"/>
      <c r="E46" s="32" t="s">
        <v>51</v>
      </c>
      <c r="F46" s="33">
        <v>2022</v>
      </c>
      <c r="G46" s="33">
        <v>2023</v>
      </c>
      <c r="H46" s="33">
        <v>2024</v>
      </c>
      <c r="I46" s="33">
        <v>2025</v>
      </c>
      <c r="J46" s="33">
        <v>2026</v>
      </c>
      <c r="K46" s="33">
        <v>2027</v>
      </c>
      <c r="L46" s="33">
        <v>2028</v>
      </c>
      <c r="M46" s="33">
        <v>2029</v>
      </c>
      <c r="N46" s="33">
        <v>2030</v>
      </c>
      <c r="O46" s="33">
        <v>2031</v>
      </c>
      <c r="P46" s="33">
        <v>2032</v>
      </c>
      <c r="Q46" s="33">
        <v>2033</v>
      </c>
      <c r="R46" s="33">
        <v>2034</v>
      </c>
      <c r="S46" s="33">
        <v>2035</v>
      </c>
      <c r="T46" s="33">
        <v>2036</v>
      </c>
      <c r="U46" s="33">
        <v>2037</v>
      </c>
      <c r="V46" s="33">
        <v>2038</v>
      </c>
      <c r="W46" s="33">
        <v>2039</v>
      </c>
      <c r="X46" s="33">
        <v>2040</v>
      </c>
      <c r="Y46" s="33">
        <v>2041</v>
      </c>
      <c r="Z46" s="33">
        <v>2042</v>
      </c>
      <c r="AA46" s="33">
        <v>2043</v>
      </c>
      <c r="AB46" s="33">
        <v>2044</v>
      </c>
      <c r="AC46" s="33">
        <v>2045</v>
      </c>
      <c r="AD46" s="33">
        <v>2046</v>
      </c>
      <c r="AE46" s="33">
        <v>2047</v>
      </c>
      <c r="AF46" s="33">
        <v>2048</v>
      </c>
      <c r="AG46" s="33">
        <v>2049</v>
      </c>
      <c r="AH46" s="33">
        <v>2050</v>
      </c>
      <c r="AI46" s="33">
        <v>2051</v>
      </c>
      <c r="AJ46" s="33">
        <v>2052</v>
      </c>
      <c r="AK46" s="33">
        <v>2053</v>
      </c>
      <c r="AL46" s="33">
        <v>2054</v>
      </c>
      <c r="AM46" s="33">
        <v>2055</v>
      </c>
      <c r="AN46" s="33">
        <v>2056</v>
      </c>
      <c r="AO46" s="33">
        <v>2057</v>
      </c>
      <c r="AP46" s="33">
        <v>2058</v>
      </c>
      <c r="AQ46" s="33">
        <v>2059</v>
      </c>
      <c r="AR46" s="33">
        <v>2060</v>
      </c>
    </row>
    <row r="47" spans="1:44">
      <c r="A47" s="12"/>
      <c r="B47" s="12" t="s">
        <v>154</v>
      </c>
      <c r="C47" s="8" t="s">
        <v>155</v>
      </c>
      <c r="D47" s="8"/>
      <c r="E47" s="34" t="s">
        <v>101</v>
      </c>
      <c r="F47" s="39">
        <v>6.79</v>
      </c>
      <c r="G47" s="39">
        <v>16.84</v>
      </c>
      <c r="H47" s="39">
        <v>18.38</v>
      </c>
      <c r="I47" s="39">
        <v>31.24</v>
      </c>
      <c r="J47" s="39">
        <v>5.14</v>
      </c>
      <c r="K47" s="39">
        <v>7.28</v>
      </c>
      <c r="L47" s="39">
        <v>7.13</v>
      </c>
      <c r="M47" s="39">
        <v>9.3699999999999992</v>
      </c>
      <c r="N47" s="39">
        <v>7.5</v>
      </c>
      <c r="O47" s="39">
        <v>10.029999999999999</v>
      </c>
      <c r="P47" s="39">
        <v>11.54</v>
      </c>
      <c r="Q47" s="39">
        <v>13.22</v>
      </c>
      <c r="R47" s="39">
        <v>11.57</v>
      </c>
      <c r="S47" s="39">
        <v>11.51</v>
      </c>
      <c r="T47" s="39">
        <v>10.5</v>
      </c>
      <c r="U47" s="39">
        <v>28.5</v>
      </c>
      <c r="V47" s="39">
        <v>40.49</v>
      </c>
      <c r="W47" s="39">
        <v>43.35</v>
      </c>
      <c r="X47" s="39">
        <v>33.86</v>
      </c>
      <c r="Y47" s="39">
        <v>33.86</v>
      </c>
      <c r="Z47" s="39">
        <v>50.32</v>
      </c>
      <c r="AA47" s="39">
        <v>50.32</v>
      </c>
      <c r="AB47" s="39">
        <v>46.47</v>
      </c>
      <c r="AC47" s="39">
        <v>46.47</v>
      </c>
      <c r="AD47" s="39">
        <v>27.8</v>
      </c>
      <c r="AE47" s="39">
        <v>27.8</v>
      </c>
      <c r="AF47" s="39">
        <v>7.2</v>
      </c>
      <c r="AG47" s="39">
        <v>7.2</v>
      </c>
      <c r="AH47" s="39">
        <v>8.9</v>
      </c>
      <c r="AI47" s="39">
        <v>8.9</v>
      </c>
      <c r="AJ47" s="39">
        <v>10.69</v>
      </c>
      <c r="AK47" s="39">
        <v>10.69</v>
      </c>
      <c r="AL47" s="39">
        <v>9.06</v>
      </c>
      <c r="AM47" s="39">
        <v>9.06</v>
      </c>
      <c r="AN47" s="39">
        <v>7.2</v>
      </c>
      <c r="AO47" s="39">
        <v>7.2</v>
      </c>
      <c r="AP47" s="39">
        <v>9.89</v>
      </c>
      <c r="AQ47" s="39">
        <v>9.89</v>
      </c>
      <c r="AR47" s="39">
        <v>7.2</v>
      </c>
    </row>
    <row r="48" spans="1:44">
      <c r="A48" s="12"/>
      <c r="B48" s="37" t="s">
        <v>156</v>
      </c>
      <c r="C48" s="8"/>
      <c r="D48" s="8"/>
      <c r="E48" s="34"/>
      <c r="F48" s="42"/>
      <c r="G48" s="42"/>
      <c r="H48" s="42"/>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row>
    <row r="49" spans="1:44">
      <c r="A49" s="12"/>
      <c r="B49" s="40"/>
      <c r="C49" s="8"/>
      <c r="D49" s="8"/>
      <c r="E49" s="34"/>
      <c r="F49" s="42"/>
      <c r="G49" s="42"/>
      <c r="H49" s="42"/>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row>
    <row r="50" spans="1:44">
      <c r="A50" s="12"/>
      <c r="B50" s="12" t="s">
        <v>157</v>
      </c>
      <c r="C50" s="8" t="s">
        <v>158</v>
      </c>
      <c r="D50" s="8"/>
      <c r="E50" s="34" t="s">
        <v>92</v>
      </c>
      <c r="F50" s="39">
        <v>0</v>
      </c>
      <c r="G50" s="39">
        <v>0</v>
      </c>
      <c r="H50" s="39">
        <v>0</v>
      </c>
      <c r="I50" s="39">
        <v>0</v>
      </c>
      <c r="J50" s="39">
        <v>0</v>
      </c>
      <c r="K50" s="39">
        <v>1.6</v>
      </c>
      <c r="L50" s="39">
        <v>2</v>
      </c>
      <c r="M50" s="39">
        <v>0.65</v>
      </c>
      <c r="N50" s="39">
        <v>0</v>
      </c>
      <c r="O50" s="39">
        <v>1.22</v>
      </c>
      <c r="P50" s="39">
        <v>0</v>
      </c>
      <c r="Q50" s="39">
        <v>0</v>
      </c>
      <c r="R50" s="39">
        <v>0</v>
      </c>
      <c r="S50" s="39">
        <v>0.46</v>
      </c>
      <c r="T50" s="39">
        <v>0.14000000000000001</v>
      </c>
      <c r="U50" s="39">
        <v>0</v>
      </c>
      <c r="V50" s="39">
        <v>0.96</v>
      </c>
      <c r="W50" s="39">
        <v>1.9</v>
      </c>
      <c r="X50" s="39">
        <v>2.48</v>
      </c>
      <c r="Y50" s="39">
        <v>0</v>
      </c>
      <c r="Z50" s="39">
        <v>1.03</v>
      </c>
      <c r="AA50" s="39">
        <v>0</v>
      </c>
      <c r="AB50" s="39">
        <v>1.64</v>
      </c>
      <c r="AC50" s="39">
        <v>0</v>
      </c>
      <c r="AD50" s="39">
        <v>0.22</v>
      </c>
      <c r="AE50" s="39">
        <v>0</v>
      </c>
      <c r="AF50" s="39">
        <v>0.14000000000000001</v>
      </c>
      <c r="AG50" s="39">
        <v>0</v>
      </c>
      <c r="AH50" s="39">
        <v>1.5</v>
      </c>
      <c r="AI50" s="39">
        <v>0</v>
      </c>
      <c r="AJ50" s="39">
        <v>1.6</v>
      </c>
      <c r="AK50" s="39">
        <v>0</v>
      </c>
      <c r="AL50" s="39">
        <v>2.57</v>
      </c>
      <c r="AM50" s="39">
        <v>0</v>
      </c>
      <c r="AN50" s="39">
        <v>3.85</v>
      </c>
      <c r="AO50" s="39">
        <v>0</v>
      </c>
      <c r="AP50" s="39">
        <v>0.91</v>
      </c>
      <c r="AQ50" s="39">
        <v>0</v>
      </c>
      <c r="AR50" s="39">
        <v>0.6</v>
      </c>
    </row>
    <row r="51" spans="1:44">
      <c r="A51" s="12"/>
      <c r="B51" s="12" t="s">
        <v>159</v>
      </c>
      <c r="C51" s="8" t="s">
        <v>160</v>
      </c>
      <c r="D51" s="8"/>
      <c r="E51" s="34" t="s">
        <v>92</v>
      </c>
      <c r="F51" s="39">
        <v>0</v>
      </c>
      <c r="G51" s="39">
        <v>0</v>
      </c>
      <c r="H51" s="39">
        <v>0</v>
      </c>
      <c r="I51" s="39">
        <v>0</v>
      </c>
      <c r="J51" s="39">
        <v>0</v>
      </c>
      <c r="K51" s="39">
        <v>0</v>
      </c>
      <c r="L51" s="39">
        <v>0</v>
      </c>
      <c r="M51" s="39">
        <v>0</v>
      </c>
      <c r="N51" s="39">
        <v>0.5</v>
      </c>
      <c r="O51" s="39">
        <v>0.5</v>
      </c>
      <c r="P51" s="39">
        <v>0.5</v>
      </c>
      <c r="Q51" s="39">
        <v>0.5</v>
      </c>
      <c r="R51" s="39">
        <v>0.5</v>
      </c>
      <c r="S51" s="39">
        <v>0.5</v>
      </c>
      <c r="T51" s="39">
        <v>0.5</v>
      </c>
      <c r="U51" s="39">
        <v>0.5</v>
      </c>
      <c r="V51" s="39">
        <v>0.5</v>
      </c>
      <c r="W51" s="39">
        <v>0.5</v>
      </c>
      <c r="X51" s="39">
        <v>0.5</v>
      </c>
      <c r="Y51" s="39">
        <v>0</v>
      </c>
      <c r="Z51" s="39">
        <v>1</v>
      </c>
      <c r="AA51" s="39">
        <v>0</v>
      </c>
      <c r="AB51" s="39">
        <v>1</v>
      </c>
      <c r="AC51" s="39">
        <v>0</v>
      </c>
      <c r="AD51" s="39">
        <v>1</v>
      </c>
      <c r="AE51" s="39">
        <v>0</v>
      </c>
      <c r="AF51" s="39">
        <v>0</v>
      </c>
      <c r="AG51" s="39">
        <v>0</v>
      </c>
      <c r="AH51" s="39">
        <v>0.17</v>
      </c>
      <c r="AI51" s="39">
        <v>0</v>
      </c>
      <c r="AJ51" s="39">
        <v>0</v>
      </c>
      <c r="AK51" s="39">
        <v>0</v>
      </c>
      <c r="AL51" s="39">
        <v>0</v>
      </c>
      <c r="AM51" s="39">
        <v>0</v>
      </c>
      <c r="AN51" s="39">
        <v>0</v>
      </c>
      <c r="AO51" s="39">
        <v>0</v>
      </c>
      <c r="AP51" s="39">
        <v>0</v>
      </c>
      <c r="AQ51" s="39">
        <v>0</v>
      </c>
      <c r="AR51" s="39">
        <v>0</v>
      </c>
    </row>
    <row r="52" spans="1:44">
      <c r="A52" s="12"/>
      <c r="B52" s="12" t="s">
        <v>159</v>
      </c>
      <c r="C52" s="8" t="s">
        <v>161</v>
      </c>
      <c r="D52" s="8"/>
      <c r="E52" s="34" t="s">
        <v>92</v>
      </c>
      <c r="F52" s="39">
        <v>0</v>
      </c>
      <c r="G52" s="39">
        <v>0</v>
      </c>
      <c r="H52" s="39">
        <v>0</v>
      </c>
      <c r="I52" s="39">
        <v>0</v>
      </c>
      <c r="J52" s="39">
        <v>0</v>
      </c>
      <c r="K52" s="39">
        <v>0</v>
      </c>
      <c r="L52" s="39">
        <v>0</v>
      </c>
      <c r="M52" s="39">
        <v>0</v>
      </c>
      <c r="N52" s="39">
        <v>0</v>
      </c>
      <c r="O52" s="39">
        <v>0</v>
      </c>
      <c r="P52" s="39">
        <v>0</v>
      </c>
      <c r="Q52" s="39">
        <v>0</v>
      </c>
      <c r="R52" s="39">
        <v>0</v>
      </c>
      <c r="S52" s="39">
        <v>0</v>
      </c>
      <c r="T52" s="39">
        <v>0</v>
      </c>
      <c r="U52" s="39">
        <v>0</v>
      </c>
      <c r="V52" s="39">
        <v>0</v>
      </c>
      <c r="W52" s="39">
        <v>1.1000000000000001</v>
      </c>
      <c r="X52" s="39">
        <v>1.1000000000000001</v>
      </c>
      <c r="Y52" s="39">
        <v>0</v>
      </c>
      <c r="Z52" s="39">
        <v>5.8</v>
      </c>
      <c r="AA52" s="39">
        <v>0</v>
      </c>
      <c r="AB52" s="39">
        <v>0</v>
      </c>
      <c r="AC52" s="39">
        <v>0</v>
      </c>
      <c r="AD52" s="39">
        <v>0</v>
      </c>
      <c r="AE52" s="39">
        <v>0</v>
      </c>
      <c r="AF52" s="39">
        <v>0</v>
      </c>
      <c r="AG52" s="39">
        <v>0</v>
      </c>
      <c r="AH52" s="39">
        <v>0</v>
      </c>
      <c r="AI52" s="39">
        <v>0</v>
      </c>
      <c r="AJ52" s="39">
        <v>0</v>
      </c>
      <c r="AK52" s="39">
        <v>0</v>
      </c>
      <c r="AL52" s="39">
        <v>0</v>
      </c>
      <c r="AM52" s="39">
        <v>0</v>
      </c>
      <c r="AN52" s="39">
        <v>0</v>
      </c>
      <c r="AO52" s="39">
        <v>0</v>
      </c>
      <c r="AP52" s="39">
        <v>0</v>
      </c>
      <c r="AQ52" s="39">
        <v>0</v>
      </c>
      <c r="AR52" s="39">
        <v>0</v>
      </c>
    </row>
    <row r="53" spans="1:44">
      <c r="A53" s="12"/>
      <c r="B53" s="12" t="s">
        <v>159</v>
      </c>
      <c r="C53" s="8" t="s">
        <v>162</v>
      </c>
      <c r="D53" s="8"/>
      <c r="E53" s="34" t="s">
        <v>92</v>
      </c>
      <c r="F53" s="39">
        <v>0</v>
      </c>
      <c r="G53" s="39">
        <v>0</v>
      </c>
      <c r="H53" s="39">
        <v>0</v>
      </c>
      <c r="I53" s="39">
        <v>0</v>
      </c>
      <c r="J53" s="39">
        <v>0</v>
      </c>
      <c r="K53" s="39">
        <v>0</v>
      </c>
      <c r="L53" s="39">
        <v>0</v>
      </c>
      <c r="M53" s="39">
        <v>0</v>
      </c>
      <c r="N53" s="39">
        <v>0</v>
      </c>
      <c r="O53" s="39">
        <v>0</v>
      </c>
      <c r="P53" s="39">
        <v>0</v>
      </c>
      <c r="Q53" s="39">
        <v>0</v>
      </c>
      <c r="R53" s="39">
        <v>0</v>
      </c>
      <c r="S53" s="39">
        <v>0</v>
      </c>
      <c r="T53" s="39">
        <v>0</v>
      </c>
      <c r="U53" s="39">
        <v>0.13</v>
      </c>
      <c r="V53" s="39">
        <v>0.3</v>
      </c>
      <c r="W53" s="39">
        <v>0.3</v>
      </c>
      <c r="X53" s="39">
        <v>0.3</v>
      </c>
      <c r="Y53" s="39">
        <v>0</v>
      </c>
      <c r="Z53" s="39">
        <v>0</v>
      </c>
      <c r="AA53" s="39">
        <v>0</v>
      </c>
      <c r="AB53" s="39">
        <v>0</v>
      </c>
      <c r="AC53" s="39">
        <v>0</v>
      </c>
      <c r="AD53" s="39">
        <v>0</v>
      </c>
      <c r="AE53" s="39">
        <v>0</v>
      </c>
      <c r="AF53" s="39">
        <v>0</v>
      </c>
      <c r="AG53" s="39">
        <v>0</v>
      </c>
      <c r="AH53" s="39">
        <v>0</v>
      </c>
      <c r="AI53" s="39">
        <v>0</v>
      </c>
      <c r="AJ53" s="39">
        <v>0</v>
      </c>
      <c r="AK53" s="39">
        <v>0</v>
      </c>
      <c r="AL53" s="39">
        <v>0</v>
      </c>
      <c r="AM53" s="39">
        <v>0</v>
      </c>
      <c r="AN53" s="39">
        <v>0</v>
      </c>
      <c r="AO53" s="39">
        <v>0</v>
      </c>
      <c r="AP53" s="39">
        <v>0</v>
      </c>
      <c r="AQ53" s="39">
        <v>0</v>
      </c>
      <c r="AR53" s="39">
        <v>0</v>
      </c>
    </row>
    <row r="54" spans="1:44">
      <c r="A54" s="12"/>
      <c r="B54" s="12" t="s">
        <v>159</v>
      </c>
      <c r="C54" s="8" t="s">
        <v>163</v>
      </c>
      <c r="D54" s="8"/>
      <c r="E54" s="34" t="s">
        <v>92</v>
      </c>
      <c r="F54" s="39">
        <v>0</v>
      </c>
      <c r="G54" s="39">
        <v>0</v>
      </c>
      <c r="H54" s="39">
        <v>0</v>
      </c>
      <c r="I54" s="39">
        <v>0</v>
      </c>
      <c r="J54" s="39">
        <v>0</v>
      </c>
      <c r="K54" s="39">
        <v>0</v>
      </c>
      <c r="L54" s="39">
        <v>0</v>
      </c>
      <c r="M54" s="39">
        <v>0</v>
      </c>
      <c r="N54" s="39">
        <v>0</v>
      </c>
      <c r="O54" s="39">
        <v>0</v>
      </c>
      <c r="P54" s="39">
        <v>0</v>
      </c>
      <c r="Q54" s="39">
        <v>0</v>
      </c>
      <c r="R54" s="39">
        <v>0</v>
      </c>
      <c r="S54" s="39">
        <v>0</v>
      </c>
      <c r="T54" s="39">
        <v>0</v>
      </c>
      <c r="U54" s="39">
        <v>0.05</v>
      </c>
      <c r="V54" s="39">
        <v>0.45</v>
      </c>
      <c r="W54" s="39">
        <v>0.75</v>
      </c>
      <c r="X54" s="39">
        <v>1.05</v>
      </c>
      <c r="Y54" s="39">
        <v>0</v>
      </c>
      <c r="Z54" s="39">
        <v>2.1</v>
      </c>
      <c r="AA54" s="39">
        <v>0</v>
      </c>
      <c r="AB54" s="39">
        <v>2.98</v>
      </c>
      <c r="AC54" s="39">
        <v>0</v>
      </c>
      <c r="AD54" s="39">
        <v>5</v>
      </c>
      <c r="AE54" s="39">
        <v>0</v>
      </c>
      <c r="AF54" s="39">
        <v>1.78</v>
      </c>
      <c r="AG54" s="39">
        <v>0</v>
      </c>
      <c r="AH54" s="39">
        <v>0.3</v>
      </c>
      <c r="AI54" s="39">
        <v>0</v>
      </c>
      <c r="AJ54" s="39">
        <v>0.3</v>
      </c>
      <c r="AK54" s="39">
        <v>0</v>
      </c>
      <c r="AL54" s="39">
        <v>0.3</v>
      </c>
      <c r="AM54" s="39">
        <v>0</v>
      </c>
      <c r="AN54" s="39">
        <v>0.3</v>
      </c>
      <c r="AO54" s="39">
        <v>0</v>
      </c>
      <c r="AP54" s="39">
        <v>0.3</v>
      </c>
      <c r="AQ54" s="39">
        <v>0</v>
      </c>
      <c r="AR54" s="39">
        <v>0.3</v>
      </c>
    </row>
    <row r="55" spans="1:44">
      <c r="A55" s="12"/>
      <c r="B55" s="12"/>
      <c r="C55" s="8"/>
      <c r="D55" s="8"/>
      <c r="E55" s="8"/>
      <c r="F55" s="35"/>
      <c r="G55" s="35"/>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35"/>
      <c r="AN55" s="35"/>
      <c r="AO55" s="35"/>
      <c r="AP55" s="35"/>
      <c r="AQ55" s="35"/>
      <c r="AR55" s="35"/>
    </row>
    <row r="56" spans="1:44">
      <c r="A56" s="30" t="s">
        <v>26</v>
      </c>
      <c r="B56" s="30"/>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row>
    <row r="57" spans="1:44">
      <c r="A57" s="32"/>
      <c r="B57" s="32"/>
      <c r="C57" s="32" t="s">
        <v>164</v>
      </c>
      <c r="D57" s="32"/>
      <c r="E57" s="32" t="s">
        <v>51</v>
      </c>
      <c r="F57" s="33">
        <v>2022</v>
      </c>
      <c r="G57" s="33">
        <v>2023</v>
      </c>
      <c r="H57" s="33">
        <v>2024</v>
      </c>
      <c r="I57" s="33">
        <v>2025</v>
      </c>
      <c r="J57" s="33">
        <v>2026</v>
      </c>
      <c r="K57" s="33">
        <v>2027</v>
      </c>
      <c r="L57" s="33">
        <v>2028</v>
      </c>
      <c r="M57" s="33">
        <v>2029</v>
      </c>
      <c r="N57" s="33">
        <v>2030</v>
      </c>
      <c r="O57" s="33">
        <v>2031</v>
      </c>
      <c r="P57" s="33">
        <v>2032</v>
      </c>
      <c r="Q57" s="33">
        <v>2033</v>
      </c>
      <c r="R57" s="33">
        <v>2034</v>
      </c>
      <c r="S57" s="33">
        <v>2035</v>
      </c>
      <c r="T57" s="33">
        <v>2036</v>
      </c>
      <c r="U57" s="33">
        <v>2037</v>
      </c>
      <c r="V57" s="33">
        <v>2038</v>
      </c>
      <c r="W57" s="33">
        <v>2039</v>
      </c>
      <c r="X57" s="33">
        <v>2040</v>
      </c>
      <c r="Y57" s="33">
        <v>2041</v>
      </c>
      <c r="Z57" s="33">
        <v>2042</v>
      </c>
      <c r="AA57" s="33">
        <v>2043</v>
      </c>
      <c r="AB57" s="33">
        <v>2044</v>
      </c>
      <c r="AC57" s="33">
        <v>2045</v>
      </c>
      <c r="AD57" s="33">
        <v>2046</v>
      </c>
      <c r="AE57" s="33">
        <v>2047</v>
      </c>
      <c r="AF57" s="33">
        <v>2048</v>
      </c>
      <c r="AG57" s="33">
        <v>2049</v>
      </c>
      <c r="AH57" s="33">
        <v>2050</v>
      </c>
      <c r="AI57" s="33">
        <v>2051</v>
      </c>
      <c r="AJ57" s="33">
        <v>2052</v>
      </c>
      <c r="AK57" s="33">
        <v>2053</v>
      </c>
      <c r="AL57" s="33">
        <v>2054</v>
      </c>
      <c r="AM57" s="33">
        <v>2055</v>
      </c>
      <c r="AN57" s="33">
        <v>2056</v>
      </c>
      <c r="AO57" s="33">
        <v>2057</v>
      </c>
      <c r="AP57" s="33">
        <v>2058</v>
      </c>
      <c r="AQ57" s="33">
        <v>2059</v>
      </c>
      <c r="AR57" s="33">
        <v>2060</v>
      </c>
    </row>
    <row r="58" spans="1:44">
      <c r="A58" s="12"/>
      <c r="B58" s="12" t="s">
        <v>165</v>
      </c>
      <c r="C58" s="8" t="s" cm="1">
        <v>166</v>
      </c>
      <c r="D58" s="8"/>
      <c r="E58" s="34" t="s">
        <v>92</v>
      </c>
      <c r="F58" s="39">
        <v>8.4</v>
      </c>
      <c r="G58" s="39">
        <v>10.3</v>
      </c>
      <c r="H58" s="39">
        <v>13.1</v>
      </c>
      <c r="I58" s="39">
        <v>15.9</v>
      </c>
      <c r="J58" s="39">
        <v>15.9</v>
      </c>
      <c r="K58" s="39">
        <v>15.9</v>
      </c>
      <c r="L58" s="39">
        <v>15.9</v>
      </c>
      <c r="M58" s="39">
        <v>15.9</v>
      </c>
      <c r="N58" s="39">
        <v>17.899999999999999</v>
      </c>
      <c r="O58" s="39">
        <v>17.899999999999999</v>
      </c>
      <c r="P58" s="39">
        <v>17.899999999999999</v>
      </c>
      <c r="Q58" s="39">
        <v>17.899999999999999</v>
      </c>
      <c r="R58" s="39">
        <v>17.899999999999999</v>
      </c>
      <c r="S58" s="39">
        <v>17.899999999999999</v>
      </c>
      <c r="T58" s="39">
        <v>17.899999999999999</v>
      </c>
      <c r="U58" s="39">
        <v>17.899999999999999</v>
      </c>
      <c r="V58" s="39">
        <v>17.899999999999999</v>
      </c>
      <c r="W58" s="39">
        <v>17.899999999999999</v>
      </c>
      <c r="X58" s="39">
        <v>17.899999999999999</v>
      </c>
      <c r="Y58" s="39">
        <v>17.899999999999999</v>
      </c>
      <c r="Z58" s="39">
        <v>17.899999999999999</v>
      </c>
      <c r="AA58" s="39">
        <v>17.899999999999999</v>
      </c>
      <c r="AB58" s="39">
        <v>17.899999999999999</v>
      </c>
      <c r="AC58" s="39">
        <v>17.899999999999999</v>
      </c>
      <c r="AD58" s="39">
        <v>17.899999999999999</v>
      </c>
      <c r="AE58" s="39">
        <v>17.899999999999999</v>
      </c>
      <c r="AF58" s="39">
        <v>17.899999999999999</v>
      </c>
      <c r="AG58" s="39">
        <v>17.899999999999999</v>
      </c>
      <c r="AH58" s="39">
        <v>17.899999999999999</v>
      </c>
      <c r="AI58" s="39">
        <v>17.899999999999999</v>
      </c>
      <c r="AJ58" s="39">
        <v>17.899999999999999</v>
      </c>
      <c r="AK58" s="39">
        <v>17.899999999999999</v>
      </c>
      <c r="AL58" s="39">
        <v>17.899999999999999</v>
      </c>
      <c r="AM58" s="39">
        <v>17.899999999999999</v>
      </c>
      <c r="AN58" s="39">
        <v>17.899999999999999</v>
      </c>
      <c r="AO58" s="39">
        <v>17.899999999999999</v>
      </c>
      <c r="AP58" s="39">
        <v>17.899999999999999</v>
      </c>
      <c r="AQ58" s="39">
        <v>17.899999999999999</v>
      </c>
      <c r="AR58" s="39">
        <v>17.899999999999999</v>
      </c>
    </row>
    <row r="59" spans="1:44" s="35" customFormat="1">
      <c r="A59" s="12"/>
      <c r="B59" s="12"/>
      <c r="C59" s="8" t="s">
        <v>167</v>
      </c>
      <c r="D59" s="8"/>
      <c r="E59" s="34" t="s">
        <v>92</v>
      </c>
      <c r="F59" s="39">
        <v>1.8</v>
      </c>
      <c r="G59" s="39">
        <v>2.1</v>
      </c>
      <c r="H59" s="39">
        <v>2.5099999999999998</v>
      </c>
      <c r="I59" s="39">
        <v>2.9</v>
      </c>
      <c r="J59" s="39">
        <v>3.32</v>
      </c>
      <c r="K59" s="39">
        <v>3.74</v>
      </c>
      <c r="L59" s="39">
        <v>4.16</v>
      </c>
      <c r="M59" s="39">
        <v>4.58</v>
      </c>
      <c r="N59" s="39">
        <v>5</v>
      </c>
      <c r="O59" s="39">
        <v>5.4</v>
      </c>
      <c r="P59" s="39">
        <v>5.76</v>
      </c>
      <c r="Q59" s="39">
        <v>6.12</v>
      </c>
      <c r="R59" s="39">
        <v>6.48</v>
      </c>
      <c r="S59" s="39">
        <v>6.8</v>
      </c>
      <c r="T59" s="39">
        <v>7.1</v>
      </c>
      <c r="U59" s="39">
        <v>7.35</v>
      </c>
      <c r="V59" s="39">
        <v>7.55</v>
      </c>
      <c r="W59" s="39">
        <v>7.7</v>
      </c>
      <c r="X59" s="39">
        <v>7.85</v>
      </c>
      <c r="Y59" s="39">
        <v>7.99</v>
      </c>
      <c r="Z59" s="39">
        <v>8.14</v>
      </c>
      <c r="AA59" s="39">
        <v>8.3000000000000007</v>
      </c>
      <c r="AB59" s="39">
        <v>8.4700000000000006</v>
      </c>
      <c r="AC59" s="39">
        <v>8.64</v>
      </c>
      <c r="AD59" s="39">
        <v>8.82</v>
      </c>
      <c r="AE59" s="39">
        <v>9</v>
      </c>
      <c r="AF59" s="39">
        <v>9.1999999999999993</v>
      </c>
      <c r="AG59" s="39">
        <v>9.39</v>
      </c>
      <c r="AH59" s="39">
        <v>9.5</v>
      </c>
      <c r="AI59" s="39">
        <v>9.65</v>
      </c>
      <c r="AJ59" s="39">
        <v>9.81</v>
      </c>
      <c r="AK59" s="39">
        <v>9.9600000000000009</v>
      </c>
      <c r="AL59" s="39">
        <v>10.119999999999999</v>
      </c>
      <c r="AM59" s="39">
        <v>10.27</v>
      </c>
      <c r="AN59" s="39">
        <v>10.43</v>
      </c>
      <c r="AO59" s="39">
        <v>10.58</v>
      </c>
      <c r="AP59" s="39">
        <v>10.74</v>
      </c>
      <c r="AQ59" s="39">
        <v>10.89</v>
      </c>
      <c r="AR59" s="39">
        <v>11.05</v>
      </c>
    </row>
    <row r="60" spans="1:44">
      <c r="A60" s="12"/>
      <c r="B60" s="12"/>
      <c r="C60" s="8" t="s">
        <v>158</v>
      </c>
      <c r="D60" s="8"/>
      <c r="E60" s="34" t="s">
        <v>92</v>
      </c>
      <c r="F60" s="39">
        <v>2.13</v>
      </c>
      <c r="G60" s="39">
        <v>2.61</v>
      </c>
      <c r="H60" s="39">
        <v>3.19</v>
      </c>
      <c r="I60" s="39">
        <v>6.16</v>
      </c>
      <c r="J60" s="39">
        <v>6.16</v>
      </c>
      <c r="K60" s="39">
        <v>7.76</v>
      </c>
      <c r="L60" s="39">
        <v>9.76</v>
      </c>
      <c r="M60" s="39">
        <v>10.41</v>
      </c>
      <c r="N60" s="39">
        <v>10.41</v>
      </c>
      <c r="O60" s="39">
        <v>11.63</v>
      </c>
      <c r="P60" s="39">
        <v>11.63</v>
      </c>
      <c r="Q60" s="39">
        <v>11.63</v>
      </c>
      <c r="R60" s="39">
        <v>11.68</v>
      </c>
      <c r="S60" s="39">
        <v>11.46</v>
      </c>
      <c r="T60" s="39">
        <v>11.4</v>
      </c>
      <c r="U60" s="39">
        <v>9.73</v>
      </c>
      <c r="V60" s="39">
        <v>8.34</v>
      </c>
      <c r="W60" s="39">
        <v>9.11</v>
      </c>
      <c r="X60" s="39">
        <v>8.5500000000000007</v>
      </c>
      <c r="Y60" s="39">
        <v>8.4499999999999993</v>
      </c>
      <c r="Z60" s="39">
        <v>8.35</v>
      </c>
      <c r="AA60" s="39">
        <v>9.17</v>
      </c>
      <c r="AB60" s="39">
        <v>9.99</v>
      </c>
      <c r="AC60" s="39">
        <v>10.1</v>
      </c>
      <c r="AD60" s="39">
        <v>10.210000000000001</v>
      </c>
      <c r="AE60" s="39">
        <v>9.83</v>
      </c>
      <c r="AF60" s="39">
        <v>9.44</v>
      </c>
      <c r="AG60" s="39">
        <v>9.01</v>
      </c>
      <c r="AH60" s="39">
        <v>8.58</v>
      </c>
      <c r="AI60" s="39">
        <v>8.7899999999999991</v>
      </c>
      <c r="AJ60" s="39">
        <v>9.01</v>
      </c>
      <c r="AK60" s="39">
        <v>9.27</v>
      </c>
      <c r="AL60" s="39">
        <v>9.5299999999999994</v>
      </c>
      <c r="AM60" s="39">
        <v>10.29</v>
      </c>
      <c r="AN60" s="39">
        <v>11.04</v>
      </c>
      <c r="AO60" s="39">
        <v>11.43</v>
      </c>
      <c r="AP60" s="39">
        <v>11.81</v>
      </c>
      <c r="AQ60" s="39">
        <v>11.81</v>
      </c>
      <c r="AR60" s="39">
        <v>11.81</v>
      </c>
    </row>
    <row r="61" spans="1:44">
      <c r="A61" s="12"/>
      <c r="B61" s="12"/>
      <c r="C61" s="8" t="s">
        <v>160</v>
      </c>
      <c r="D61" s="8"/>
      <c r="E61" s="34" t="s">
        <v>92</v>
      </c>
      <c r="F61" s="39">
        <v>0</v>
      </c>
      <c r="G61" s="39">
        <v>0</v>
      </c>
      <c r="H61" s="39">
        <v>0</v>
      </c>
      <c r="I61" s="39">
        <v>0</v>
      </c>
      <c r="J61" s="39">
        <v>0</v>
      </c>
      <c r="K61" s="39">
        <v>0</v>
      </c>
      <c r="L61" s="39">
        <v>0</v>
      </c>
      <c r="M61" s="39">
        <v>0</v>
      </c>
      <c r="N61" s="39">
        <v>0.8</v>
      </c>
      <c r="O61" s="39">
        <v>1.3</v>
      </c>
      <c r="P61" s="39">
        <v>1.8</v>
      </c>
      <c r="Q61" s="39">
        <v>2.6</v>
      </c>
      <c r="R61" s="39">
        <v>3.1</v>
      </c>
      <c r="S61" s="39">
        <v>3.6</v>
      </c>
      <c r="T61" s="39">
        <v>4.0999999999999996</v>
      </c>
      <c r="U61" s="39">
        <v>4.9000000000000004</v>
      </c>
      <c r="V61" s="39">
        <v>5.7</v>
      </c>
      <c r="W61" s="39">
        <v>6.5</v>
      </c>
      <c r="X61" s="39">
        <v>7.3</v>
      </c>
      <c r="Y61" s="39">
        <v>8</v>
      </c>
      <c r="Z61" s="39">
        <v>8.65</v>
      </c>
      <c r="AA61" s="39">
        <v>9.35</v>
      </c>
      <c r="AB61" s="39">
        <v>10.050000000000001</v>
      </c>
      <c r="AC61" s="39">
        <v>10.95</v>
      </c>
      <c r="AD61" s="39">
        <v>11.69</v>
      </c>
      <c r="AE61" s="39">
        <v>12.13</v>
      </c>
      <c r="AF61" s="39">
        <v>12.37</v>
      </c>
      <c r="AG61" s="39">
        <v>12.99</v>
      </c>
      <c r="AH61" s="39">
        <v>13.52</v>
      </c>
      <c r="AI61" s="39">
        <v>13.82</v>
      </c>
      <c r="AJ61" s="39">
        <v>14.17</v>
      </c>
      <c r="AK61" s="39">
        <v>14.57</v>
      </c>
      <c r="AL61" s="39">
        <v>15</v>
      </c>
      <c r="AM61" s="39">
        <v>15.5</v>
      </c>
      <c r="AN61" s="39">
        <v>15.91</v>
      </c>
      <c r="AO61" s="39">
        <v>16.36</v>
      </c>
      <c r="AP61" s="39">
        <v>16.86</v>
      </c>
      <c r="AQ61" s="39">
        <v>17.11</v>
      </c>
      <c r="AR61" s="39">
        <v>17.38</v>
      </c>
    </row>
    <row r="62" spans="1:44">
      <c r="A62" s="12"/>
      <c r="B62" s="12"/>
      <c r="C62" s="8" t="s">
        <v>161</v>
      </c>
      <c r="D62" s="8"/>
      <c r="E62" s="34" t="s">
        <v>92</v>
      </c>
      <c r="F62" s="39">
        <v>4.7699999999999996</v>
      </c>
      <c r="G62" s="39">
        <v>5.74</v>
      </c>
      <c r="H62" s="39">
        <v>6.37</v>
      </c>
      <c r="I62" s="39">
        <v>7.12</v>
      </c>
      <c r="J62" s="39">
        <v>7.62</v>
      </c>
      <c r="K62" s="39">
        <v>7.76</v>
      </c>
      <c r="L62" s="39">
        <v>8.07</v>
      </c>
      <c r="M62" s="39">
        <v>8.35</v>
      </c>
      <c r="N62" s="39">
        <v>8.49</v>
      </c>
      <c r="O62" s="39">
        <v>8.57</v>
      </c>
      <c r="P62" s="39">
        <v>8.69</v>
      </c>
      <c r="Q62" s="39">
        <v>8.8000000000000007</v>
      </c>
      <c r="R62" s="39">
        <v>8.8699999999999992</v>
      </c>
      <c r="S62" s="39">
        <v>8.91</v>
      </c>
      <c r="T62" s="39">
        <v>8.93</v>
      </c>
      <c r="U62" s="39">
        <v>9</v>
      </c>
      <c r="V62" s="39">
        <v>9.0500000000000007</v>
      </c>
      <c r="W62" s="39">
        <v>10.210000000000001</v>
      </c>
      <c r="X62" s="39">
        <v>11.31</v>
      </c>
      <c r="Y62" s="39">
        <v>14.21</v>
      </c>
      <c r="Z62" s="39">
        <v>16.899999999999999</v>
      </c>
      <c r="AA62" s="39">
        <v>16.899999999999999</v>
      </c>
      <c r="AB62" s="39">
        <v>14.79</v>
      </c>
      <c r="AC62" s="39">
        <v>14.79</v>
      </c>
      <c r="AD62" s="39">
        <v>12.99</v>
      </c>
      <c r="AE62" s="39">
        <v>12.99</v>
      </c>
      <c r="AF62" s="39">
        <v>11.99</v>
      </c>
      <c r="AG62" s="39">
        <v>11.99</v>
      </c>
      <c r="AH62" s="39">
        <v>11.01</v>
      </c>
      <c r="AI62" s="39">
        <v>11.01</v>
      </c>
      <c r="AJ62" s="39">
        <v>11.01</v>
      </c>
      <c r="AK62" s="39">
        <v>11.01</v>
      </c>
      <c r="AL62" s="39">
        <v>11.01</v>
      </c>
      <c r="AM62" s="39">
        <v>11.01</v>
      </c>
      <c r="AN62" s="39">
        <v>11.01</v>
      </c>
      <c r="AO62" s="39">
        <v>11.01</v>
      </c>
      <c r="AP62" s="39">
        <v>11.01</v>
      </c>
      <c r="AQ62" s="39">
        <v>11.01</v>
      </c>
      <c r="AR62" s="39">
        <v>11.01</v>
      </c>
    </row>
    <row r="63" spans="1:44">
      <c r="A63" s="12"/>
      <c r="B63" s="12"/>
      <c r="C63" s="8" t="s">
        <v>162</v>
      </c>
      <c r="D63" s="8"/>
      <c r="E63" s="34" t="s">
        <v>92</v>
      </c>
      <c r="F63" s="39">
        <v>1.81</v>
      </c>
      <c r="G63" s="39">
        <v>1.83</v>
      </c>
      <c r="H63" s="39">
        <v>2.73</v>
      </c>
      <c r="I63" s="39">
        <v>2.41</v>
      </c>
      <c r="J63" s="39">
        <v>1.54</v>
      </c>
      <c r="K63" s="39">
        <v>1.54</v>
      </c>
      <c r="L63" s="39">
        <v>1.54</v>
      </c>
      <c r="M63" s="39">
        <v>1.76</v>
      </c>
      <c r="N63" s="39">
        <v>1.54</v>
      </c>
      <c r="O63" s="39">
        <v>2</v>
      </c>
      <c r="P63" s="39">
        <v>2.02</v>
      </c>
      <c r="Q63" s="39">
        <v>1.98</v>
      </c>
      <c r="R63" s="39">
        <v>1.54</v>
      </c>
      <c r="S63" s="39">
        <v>1.54</v>
      </c>
      <c r="T63" s="39">
        <v>1.54</v>
      </c>
      <c r="U63" s="39">
        <v>1.67</v>
      </c>
      <c r="V63" s="39">
        <v>2.4500000000000002</v>
      </c>
      <c r="W63" s="39">
        <v>2.75</v>
      </c>
      <c r="X63" s="39">
        <v>3.05</v>
      </c>
      <c r="Y63" s="39">
        <v>3.05</v>
      </c>
      <c r="Z63" s="39">
        <v>3.05</v>
      </c>
      <c r="AA63" s="39">
        <v>3.05</v>
      </c>
      <c r="AB63" s="39">
        <v>2.56</v>
      </c>
      <c r="AC63" s="39">
        <v>2.56</v>
      </c>
      <c r="AD63" s="39">
        <v>2.25</v>
      </c>
      <c r="AE63" s="39">
        <v>2.25</v>
      </c>
      <c r="AF63" s="39">
        <v>2.2200000000000002</v>
      </c>
      <c r="AG63" s="39">
        <v>2.2200000000000002</v>
      </c>
      <c r="AH63" s="39">
        <v>2.2200000000000002</v>
      </c>
      <c r="AI63" s="39">
        <v>2.2200000000000002</v>
      </c>
      <c r="AJ63" s="39">
        <v>2.2200000000000002</v>
      </c>
      <c r="AK63" s="39">
        <v>2.2200000000000002</v>
      </c>
      <c r="AL63" s="39">
        <v>2.2200000000000002</v>
      </c>
      <c r="AM63" s="39">
        <v>2.2200000000000002</v>
      </c>
      <c r="AN63" s="39">
        <v>2.2200000000000002</v>
      </c>
      <c r="AO63" s="39">
        <v>2.2200000000000002</v>
      </c>
      <c r="AP63" s="39">
        <v>2.2200000000000002</v>
      </c>
      <c r="AQ63" s="39">
        <v>2.2200000000000002</v>
      </c>
      <c r="AR63" s="39">
        <v>2.2200000000000002</v>
      </c>
    </row>
    <row r="64" spans="1:44">
      <c r="A64" s="12"/>
      <c r="B64" s="12"/>
      <c r="C64" s="8" t="s">
        <v>168</v>
      </c>
      <c r="D64" s="8"/>
      <c r="E64" s="34" t="s">
        <v>92</v>
      </c>
      <c r="F64" s="39">
        <v>0.13</v>
      </c>
      <c r="G64" s="39">
        <v>0.13</v>
      </c>
      <c r="H64" s="39">
        <v>0.13</v>
      </c>
      <c r="I64" s="39">
        <v>0.13</v>
      </c>
      <c r="J64" s="39">
        <v>0.13</v>
      </c>
      <c r="K64" s="39">
        <v>0.13</v>
      </c>
      <c r="L64" s="39">
        <v>0.13</v>
      </c>
      <c r="M64" s="39">
        <v>0.13</v>
      </c>
      <c r="N64" s="39">
        <v>0.13</v>
      </c>
      <c r="O64" s="39">
        <v>0.13</v>
      </c>
      <c r="P64" s="39">
        <v>0.13</v>
      </c>
      <c r="Q64" s="39">
        <v>0.13</v>
      </c>
      <c r="R64" s="39">
        <v>0.13</v>
      </c>
      <c r="S64" s="39">
        <v>0.13</v>
      </c>
      <c r="T64" s="39">
        <v>0.13</v>
      </c>
      <c r="U64" s="39">
        <v>0.13</v>
      </c>
      <c r="V64" s="39">
        <v>0.13</v>
      </c>
      <c r="W64" s="39">
        <v>0.13</v>
      </c>
      <c r="X64" s="39">
        <v>0.13</v>
      </c>
      <c r="Y64" s="39">
        <v>0.13</v>
      </c>
      <c r="Z64" s="39">
        <v>0.13</v>
      </c>
      <c r="AA64" s="39">
        <v>0.13</v>
      </c>
      <c r="AB64" s="39">
        <v>0.13</v>
      </c>
      <c r="AC64" s="39">
        <v>0.13</v>
      </c>
      <c r="AD64" s="39">
        <v>0.13</v>
      </c>
      <c r="AE64" s="39">
        <v>0.13</v>
      </c>
      <c r="AF64" s="39">
        <v>0.13</v>
      </c>
      <c r="AG64" s="39">
        <v>0.13</v>
      </c>
      <c r="AH64" s="39">
        <v>0.13</v>
      </c>
      <c r="AI64" s="39">
        <v>0.13</v>
      </c>
      <c r="AJ64" s="39">
        <v>0.13</v>
      </c>
      <c r="AK64" s="39">
        <v>0.13</v>
      </c>
      <c r="AL64" s="39">
        <v>0.13</v>
      </c>
      <c r="AM64" s="39">
        <v>0.13</v>
      </c>
      <c r="AN64" s="39">
        <v>0.13</v>
      </c>
      <c r="AO64" s="39">
        <v>0.13</v>
      </c>
      <c r="AP64" s="39">
        <v>0.13</v>
      </c>
      <c r="AQ64" s="39">
        <v>0.13</v>
      </c>
      <c r="AR64" s="39">
        <v>0.13</v>
      </c>
    </row>
    <row r="65" spans="1:44">
      <c r="A65" s="12"/>
      <c r="B65" s="12"/>
      <c r="C65" s="8" t="s">
        <v>169</v>
      </c>
      <c r="D65" s="8"/>
      <c r="E65" s="34" t="s">
        <v>92</v>
      </c>
      <c r="F65" s="39">
        <v>2.81</v>
      </c>
      <c r="G65" s="39">
        <v>2.81</v>
      </c>
      <c r="H65" s="39">
        <v>2.81</v>
      </c>
      <c r="I65" s="39">
        <v>2.81</v>
      </c>
      <c r="J65" s="39">
        <v>2.81</v>
      </c>
      <c r="K65" s="39">
        <v>2.81</v>
      </c>
      <c r="L65" s="39">
        <v>2.81</v>
      </c>
      <c r="M65" s="39">
        <v>2.81</v>
      </c>
      <c r="N65" s="39">
        <v>4.01</v>
      </c>
      <c r="O65" s="39">
        <v>4.01</v>
      </c>
      <c r="P65" s="39">
        <v>3.41</v>
      </c>
      <c r="Q65" s="39">
        <v>3.41</v>
      </c>
      <c r="R65" s="39">
        <v>3.41</v>
      </c>
      <c r="S65" s="39">
        <v>3.41</v>
      </c>
      <c r="T65" s="39">
        <v>3.41</v>
      </c>
      <c r="U65" s="39">
        <v>4</v>
      </c>
      <c r="V65" s="39">
        <v>4</v>
      </c>
      <c r="W65" s="39">
        <v>4</v>
      </c>
      <c r="X65" s="39">
        <v>4</v>
      </c>
      <c r="Y65" s="39">
        <v>4</v>
      </c>
      <c r="Z65" s="39">
        <v>4</v>
      </c>
      <c r="AA65" s="39">
        <v>4.2</v>
      </c>
      <c r="AB65" s="39">
        <v>4.2</v>
      </c>
      <c r="AC65" s="39">
        <v>4.2</v>
      </c>
      <c r="AD65" s="39">
        <v>4.2</v>
      </c>
      <c r="AE65" s="39">
        <v>4.5</v>
      </c>
      <c r="AF65" s="39">
        <v>4.5</v>
      </c>
      <c r="AG65" s="39">
        <v>4.5</v>
      </c>
      <c r="AH65" s="39">
        <v>4.5</v>
      </c>
      <c r="AI65" s="39">
        <v>4.5</v>
      </c>
      <c r="AJ65" s="39">
        <v>4.7</v>
      </c>
      <c r="AK65" s="39">
        <v>4.7</v>
      </c>
      <c r="AL65" s="39">
        <v>4.7</v>
      </c>
      <c r="AM65" s="39">
        <v>4.7</v>
      </c>
      <c r="AN65" s="39">
        <v>4.7</v>
      </c>
      <c r="AO65" s="39">
        <v>4.7</v>
      </c>
      <c r="AP65" s="39">
        <v>4.7</v>
      </c>
      <c r="AQ65" s="39">
        <v>4.7</v>
      </c>
      <c r="AR65" s="39">
        <v>4.7</v>
      </c>
    </row>
    <row r="66" spans="1:44">
      <c r="A66" s="40"/>
      <c r="B66" s="12"/>
      <c r="C66" s="8" t="s">
        <v>170</v>
      </c>
      <c r="D66" s="8"/>
      <c r="E66" s="34" t="s">
        <v>92</v>
      </c>
      <c r="F66" s="39">
        <v>13.36</v>
      </c>
      <c r="G66" s="39">
        <v>14.14</v>
      </c>
      <c r="H66" s="39">
        <v>15.4</v>
      </c>
      <c r="I66" s="39">
        <v>17.88</v>
      </c>
      <c r="J66" s="39">
        <v>19.41</v>
      </c>
      <c r="K66" s="39">
        <v>20.88</v>
      </c>
      <c r="L66" s="39">
        <v>22.35</v>
      </c>
      <c r="M66" s="39">
        <v>22.85</v>
      </c>
      <c r="N66" s="39">
        <v>23.35</v>
      </c>
      <c r="O66" s="39">
        <v>23.64</v>
      </c>
      <c r="P66" s="39">
        <v>23.85</v>
      </c>
      <c r="Q66" s="39">
        <v>24.29</v>
      </c>
      <c r="R66" s="39">
        <v>24.31</v>
      </c>
      <c r="S66" s="39">
        <v>24.91</v>
      </c>
      <c r="T66" s="39">
        <v>25.51</v>
      </c>
      <c r="U66" s="39">
        <v>26.08</v>
      </c>
      <c r="V66" s="39">
        <v>26.78</v>
      </c>
      <c r="W66" s="39">
        <v>27.68</v>
      </c>
      <c r="X66" s="39">
        <v>28.78</v>
      </c>
      <c r="Y66" s="39">
        <v>30.2</v>
      </c>
      <c r="Z66" s="39">
        <v>31.1</v>
      </c>
      <c r="AA66" s="39">
        <v>31.99</v>
      </c>
      <c r="AB66" s="39">
        <v>32.89</v>
      </c>
      <c r="AC66" s="39">
        <v>33.79</v>
      </c>
      <c r="AD66" s="39">
        <v>34.299999999999997</v>
      </c>
      <c r="AE66" s="39">
        <v>34.81</v>
      </c>
      <c r="AF66" s="39">
        <v>35.299999999999997</v>
      </c>
      <c r="AG66" s="39">
        <v>35.799999999999997</v>
      </c>
      <c r="AH66" s="39">
        <v>36.380000000000003</v>
      </c>
      <c r="AI66" s="39">
        <v>36.64</v>
      </c>
      <c r="AJ66" s="39">
        <v>36.6</v>
      </c>
      <c r="AK66" s="39">
        <v>36.44</v>
      </c>
      <c r="AL66" s="39">
        <v>36.72</v>
      </c>
      <c r="AM66" s="39">
        <v>36.31</v>
      </c>
      <c r="AN66" s="39">
        <v>36.31</v>
      </c>
      <c r="AO66" s="39">
        <v>36.31</v>
      </c>
      <c r="AP66" s="39">
        <v>36.31</v>
      </c>
      <c r="AQ66" s="39">
        <v>36.31</v>
      </c>
      <c r="AR66" s="39">
        <v>36.31</v>
      </c>
    </row>
    <row r="67" spans="1:44">
      <c r="A67" s="12"/>
      <c r="B67" s="12"/>
      <c r="C67" s="8" t="s">
        <v>171</v>
      </c>
      <c r="D67" s="8"/>
      <c r="E67" s="34" t="s">
        <v>92</v>
      </c>
      <c r="F67" s="39">
        <v>11.93</v>
      </c>
      <c r="G67" s="39">
        <v>13.05</v>
      </c>
      <c r="H67" s="39">
        <v>15.19</v>
      </c>
      <c r="I67" s="39">
        <v>21</v>
      </c>
      <c r="J67" s="39">
        <v>27.18</v>
      </c>
      <c r="K67" s="39">
        <v>34.770000000000003</v>
      </c>
      <c r="L67" s="39">
        <v>40.86</v>
      </c>
      <c r="M67" s="39">
        <v>45.99</v>
      </c>
      <c r="N67" s="39">
        <v>50.06</v>
      </c>
      <c r="O67" s="39">
        <v>52</v>
      </c>
      <c r="P67" s="39">
        <v>53.61</v>
      </c>
      <c r="Q67" s="39">
        <v>55.03</v>
      </c>
      <c r="R67" s="39">
        <v>56.4</v>
      </c>
      <c r="S67" s="39">
        <v>57.71</v>
      </c>
      <c r="T67" s="39">
        <v>58.92</v>
      </c>
      <c r="U67" s="39">
        <v>59.77</v>
      </c>
      <c r="V67" s="39">
        <v>60.77</v>
      </c>
      <c r="W67" s="39">
        <v>61.65</v>
      </c>
      <c r="X67" s="39">
        <v>62.46</v>
      </c>
      <c r="Y67" s="39">
        <v>63.25</v>
      </c>
      <c r="Z67" s="39">
        <v>64.34</v>
      </c>
      <c r="AA67" s="39">
        <v>65.349999999999994</v>
      </c>
      <c r="AB67" s="39">
        <v>67.989999999999995</v>
      </c>
      <c r="AC67" s="39">
        <v>70.599999999999994</v>
      </c>
      <c r="AD67" s="39">
        <v>73.53</v>
      </c>
      <c r="AE67" s="39">
        <v>76.709999999999994</v>
      </c>
      <c r="AF67" s="39">
        <v>79.72</v>
      </c>
      <c r="AG67" s="39">
        <v>82.42</v>
      </c>
      <c r="AH67" s="39">
        <v>84.66</v>
      </c>
      <c r="AI67" s="39">
        <v>85.22</v>
      </c>
      <c r="AJ67" s="39">
        <v>85.38</v>
      </c>
      <c r="AK67" s="39">
        <v>85.51</v>
      </c>
      <c r="AL67" s="39">
        <v>85.96</v>
      </c>
      <c r="AM67" s="39">
        <v>86.32</v>
      </c>
      <c r="AN67" s="39">
        <v>86.4</v>
      </c>
      <c r="AO67" s="39">
        <v>86.59</v>
      </c>
      <c r="AP67" s="39">
        <v>86.87</v>
      </c>
      <c r="AQ67" s="39">
        <v>86.97</v>
      </c>
      <c r="AR67" s="39">
        <v>87.22</v>
      </c>
    </row>
    <row r="68" spans="1:44">
      <c r="A68" s="12"/>
      <c r="B68" s="12"/>
      <c r="C68" s="8" t="s">
        <v>172</v>
      </c>
      <c r="D68" s="8"/>
      <c r="E68" s="34" t="s">
        <v>92</v>
      </c>
      <c r="F68" s="39">
        <v>1.71</v>
      </c>
      <c r="G68" s="39">
        <v>1.72</v>
      </c>
      <c r="H68" s="39">
        <v>1.74</v>
      </c>
      <c r="I68" s="39">
        <v>1.75</v>
      </c>
      <c r="J68" s="39">
        <v>1.77</v>
      </c>
      <c r="K68" s="39">
        <v>1.79</v>
      </c>
      <c r="L68" s="39">
        <v>1.8</v>
      </c>
      <c r="M68" s="39">
        <v>1.82</v>
      </c>
      <c r="N68" s="39">
        <v>1.84</v>
      </c>
      <c r="O68" s="39">
        <v>1.86</v>
      </c>
      <c r="P68" s="39">
        <v>1.87</v>
      </c>
      <c r="Q68" s="39">
        <v>1.87</v>
      </c>
      <c r="R68" s="39">
        <v>1.87</v>
      </c>
      <c r="S68" s="39">
        <v>1.87</v>
      </c>
      <c r="T68" s="39">
        <v>1.87</v>
      </c>
      <c r="U68" s="39">
        <v>1.87</v>
      </c>
      <c r="V68" s="39">
        <v>1.87</v>
      </c>
      <c r="W68" s="39">
        <v>1.87</v>
      </c>
      <c r="X68" s="39">
        <v>1.87</v>
      </c>
      <c r="Y68" s="39">
        <v>1.87</v>
      </c>
      <c r="Z68" s="39">
        <v>1.87</v>
      </c>
      <c r="AA68" s="39">
        <v>1.87</v>
      </c>
      <c r="AB68" s="39">
        <v>1.87</v>
      </c>
      <c r="AC68" s="39">
        <v>1.87</v>
      </c>
      <c r="AD68" s="39">
        <v>1.87</v>
      </c>
      <c r="AE68" s="39">
        <v>1.87</v>
      </c>
      <c r="AF68" s="39">
        <v>1.87</v>
      </c>
      <c r="AG68" s="39">
        <v>1.87</v>
      </c>
      <c r="AH68" s="39">
        <v>1.87</v>
      </c>
      <c r="AI68" s="39">
        <v>1.87</v>
      </c>
      <c r="AJ68" s="39">
        <v>1.87</v>
      </c>
      <c r="AK68" s="39">
        <v>1.87</v>
      </c>
      <c r="AL68" s="39">
        <v>1.87</v>
      </c>
      <c r="AM68" s="39">
        <v>1.87</v>
      </c>
      <c r="AN68" s="39">
        <v>1.87</v>
      </c>
      <c r="AO68" s="39">
        <v>1.87</v>
      </c>
      <c r="AP68" s="39">
        <v>1.87</v>
      </c>
      <c r="AQ68" s="39">
        <v>1.87</v>
      </c>
      <c r="AR68" s="39">
        <v>1.87</v>
      </c>
    </row>
    <row r="69" spans="1:44">
      <c r="A69" s="40"/>
      <c r="B69" s="12"/>
      <c r="C69" s="8" t="s">
        <v>173</v>
      </c>
      <c r="D69" s="8"/>
      <c r="E69" s="34" t="s">
        <v>92</v>
      </c>
      <c r="F69" s="39">
        <v>0</v>
      </c>
      <c r="G69" s="39">
        <v>0</v>
      </c>
      <c r="H69" s="39">
        <v>0</v>
      </c>
      <c r="I69" s="39">
        <v>0</v>
      </c>
      <c r="J69" s="39">
        <v>0</v>
      </c>
      <c r="K69" s="39">
        <v>0</v>
      </c>
      <c r="L69" s="39">
        <v>0</v>
      </c>
      <c r="M69" s="39">
        <v>0</v>
      </c>
      <c r="N69" s="39">
        <v>0.1</v>
      </c>
      <c r="O69" s="39">
        <v>0.68</v>
      </c>
      <c r="P69" s="39">
        <v>1.26</v>
      </c>
      <c r="Q69" s="39">
        <v>1.26</v>
      </c>
      <c r="R69" s="39">
        <v>1.84</v>
      </c>
      <c r="S69" s="39">
        <v>2.42</v>
      </c>
      <c r="T69" s="39">
        <v>2.72</v>
      </c>
      <c r="U69" s="39">
        <v>2.72</v>
      </c>
      <c r="V69" s="39">
        <v>2.72</v>
      </c>
      <c r="W69" s="39">
        <v>2.72</v>
      </c>
      <c r="X69" s="39">
        <v>3.02</v>
      </c>
      <c r="Y69" s="39">
        <v>3.02</v>
      </c>
      <c r="Z69" s="39">
        <v>3.02</v>
      </c>
      <c r="AA69" s="39">
        <v>3.52</v>
      </c>
      <c r="AB69" s="39">
        <v>3.52</v>
      </c>
      <c r="AC69" s="39">
        <v>3.52</v>
      </c>
      <c r="AD69" s="39">
        <v>4.0199999999999996</v>
      </c>
      <c r="AE69" s="39">
        <v>4.0199999999999996</v>
      </c>
      <c r="AF69" s="39">
        <v>4.5199999999999996</v>
      </c>
      <c r="AG69" s="39">
        <v>4.5199999999999996</v>
      </c>
      <c r="AH69" s="39">
        <v>4.5199999999999996</v>
      </c>
      <c r="AI69" s="39">
        <v>4.5199999999999996</v>
      </c>
      <c r="AJ69" s="39">
        <v>5</v>
      </c>
      <c r="AK69" s="39">
        <v>5</v>
      </c>
      <c r="AL69" s="39">
        <v>5</v>
      </c>
      <c r="AM69" s="39">
        <v>5</v>
      </c>
      <c r="AN69" s="39">
        <v>5</v>
      </c>
      <c r="AO69" s="39">
        <v>5</v>
      </c>
      <c r="AP69" s="39">
        <v>5</v>
      </c>
      <c r="AQ69" s="39">
        <v>5</v>
      </c>
      <c r="AR69" s="39">
        <v>5</v>
      </c>
    </row>
    <row r="70" spans="1:44">
      <c r="A70" s="40"/>
      <c r="B70" s="12"/>
      <c r="C70" s="8" t="s">
        <v>174</v>
      </c>
      <c r="D70" s="8"/>
      <c r="E70" s="34" t="s">
        <v>92</v>
      </c>
      <c r="F70" s="39">
        <v>6.53</v>
      </c>
      <c r="G70" s="39">
        <v>6.71</v>
      </c>
      <c r="H70" s="39">
        <v>6.81</v>
      </c>
      <c r="I70" s="39">
        <v>6.84</v>
      </c>
      <c r="J70" s="39">
        <v>6.84</v>
      </c>
      <c r="K70" s="39">
        <v>6.3</v>
      </c>
      <c r="L70" s="39">
        <v>5.01</v>
      </c>
      <c r="M70" s="39">
        <v>4.96</v>
      </c>
      <c r="N70" s="39">
        <v>4.95</v>
      </c>
      <c r="O70" s="39">
        <v>4.95</v>
      </c>
      <c r="P70" s="39">
        <v>4.88</v>
      </c>
      <c r="Q70" s="39">
        <v>4.88</v>
      </c>
      <c r="R70" s="39">
        <v>4.88</v>
      </c>
      <c r="S70" s="39">
        <v>4.58</v>
      </c>
      <c r="T70" s="39">
        <v>3.27</v>
      </c>
      <c r="U70" s="39">
        <v>3.27</v>
      </c>
      <c r="V70" s="39">
        <v>3.27</v>
      </c>
      <c r="W70" s="39">
        <v>3.27</v>
      </c>
      <c r="X70" s="39">
        <v>3.27</v>
      </c>
      <c r="Y70" s="39">
        <v>3.27</v>
      </c>
      <c r="Z70" s="39">
        <v>3.27</v>
      </c>
      <c r="AA70" s="39">
        <v>3.27</v>
      </c>
      <c r="AB70" s="39">
        <v>3.27</v>
      </c>
      <c r="AC70" s="39">
        <v>3.27</v>
      </c>
      <c r="AD70" s="39">
        <v>3.27</v>
      </c>
      <c r="AE70" s="39">
        <v>3.27</v>
      </c>
      <c r="AF70" s="39">
        <v>3.27</v>
      </c>
      <c r="AG70" s="39">
        <v>3.27</v>
      </c>
      <c r="AH70" s="39">
        <v>3.27</v>
      </c>
      <c r="AI70" s="39">
        <v>3.27</v>
      </c>
      <c r="AJ70" s="39">
        <v>3.27</v>
      </c>
      <c r="AK70" s="39">
        <v>3.27</v>
      </c>
      <c r="AL70" s="39">
        <v>3.27</v>
      </c>
      <c r="AM70" s="39">
        <v>3.27</v>
      </c>
      <c r="AN70" s="39">
        <v>3.27</v>
      </c>
      <c r="AO70" s="39">
        <v>3.27</v>
      </c>
      <c r="AP70" s="39">
        <v>3.27</v>
      </c>
      <c r="AQ70" s="39">
        <v>3.27</v>
      </c>
      <c r="AR70" s="39">
        <v>3.27</v>
      </c>
    </row>
    <row r="71" spans="1:44">
      <c r="A71" s="40"/>
      <c r="B71" s="12"/>
      <c r="C71" s="8" t="s">
        <v>163</v>
      </c>
      <c r="D71" s="8"/>
      <c r="E71" s="34" t="s">
        <v>92</v>
      </c>
      <c r="F71" s="39">
        <v>13.6</v>
      </c>
      <c r="G71" s="39">
        <v>13.98</v>
      </c>
      <c r="H71" s="39">
        <v>18.02</v>
      </c>
      <c r="I71" s="39">
        <v>22.02</v>
      </c>
      <c r="J71" s="39">
        <v>27.02</v>
      </c>
      <c r="K71" s="39">
        <v>31.02</v>
      </c>
      <c r="L71" s="39">
        <v>35.020000000000003</v>
      </c>
      <c r="M71" s="39">
        <v>39.020000000000003</v>
      </c>
      <c r="N71" s="39">
        <v>45.02</v>
      </c>
      <c r="O71" s="39">
        <v>50.02</v>
      </c>
      <c r="P71" s="39">
        <v>57.02</v>
      </c>
      <c r="Q71" s="39">
        <v>62.02</v>
      </c>
      <c r="R71" s="39">
        <v>66.02</v>
      </c>
      <c r="S71" s="39">
        <v>70.02</v>
      </c>
      <c r="T71" s="39">
        <v>71.02</v>
      </c>
      <c r="U71" s="39">
        <v>72.069999999999993</v>
      </c>
      <c r="V71" s="39">
        <v>73.510000000000005</v>
      </c>
      <c r="W71" s="39">
        <v>75.260000000000005</v>
      </c>
      <c r="X71" s="39">
        <v>77.31</v>
      </c>
      <c r="Y71" s="39">
        <v>79.36</v>
      </c>
      <c r="Z71" s="39">
        <v>81.41</v>
      </c>
      <c r="AA71" s="39">
        <v>83.9</v>
      </c>
      <c r="AB71" s="39">
        <v>85.89</v>
      </c>
      <c r="AC71" s="39">
        <v>88.86</v>
      </c>
      <c r="AD71" s="39">
        <v>91.85</v>
      </c>
      <c r="AE71" s="39">
        <v>93.24</v>
      </c>
      <c r="AF71" s="39">
        <v>94.63</v>
      </c>
      <c r="AG71" s="39">
        <v>95.28</v>
      </c>
      <c r="AH71" s="39">
        <v>95.93</v>
      </c>
      <c r="AI71" s="39">
        <v>96.18</v>
      </c>
      <c r="AJ71" s="39">
        <v>96.43</v>
      </c>
      <c r="AK71" s="39">
        <v>96.68</v>
      </c>
      <c r="AL71" s="39">
        <v>96.92</v>
      </c>
      <c r="AM71" s="39">
        <v>97.12</v>
      </c>
      <c r="AN71" s="39">
        <v>97.31</v>
      </c>
      <c r="AO71" s="39">
        <v>97.5</v>
      </c>
      <c r="AP71" s="39">
        <v>97.69</v>
      </c>
      <c r="AQ71" s="39">
        <v>97.88</v>
      </c>
      <c r="AR71" s="39">
        <v>98.08</v>
      </c>
    </row>
    <row r="72" spans="1:44">
      <c r="A72" s="40"/>
      <c r="B72" s="12"/>
      <c r="C72" s="8" t="s">
        <v>175</v>
      </c>
      <c r="D72" s="8"/>
      <c r="E72" s="34" t="s">
        <v>92</v>
      </c>
      <c r="F72" s="39">
        <v>2.63</v>
      </c>
      <c r="G72" s="39">
        <v>2.63</v>
      </c>
      <c r="H72" s="39">
        <v>2.63</v>
      </c>
      <c r="I72" s="39">
        <v>2.72</v>
      </c>
      <c r="J72" s="39">
        <v>2.72</v>
      </c>
      <c r="K72" s="39">
        <v>2.72</v>
      </c>
      <c r="L72" s="39">
        <v>2.72</v>
      </c>
      <c r="M72" s="39">
        <v>2.72</v>
      </c>
      <c r="N72" s="39">
        <v>2.72</v>
      </c>
      <c r="O72" s="39">
        <v>2.72</v>
      </c>
      <c r="P72" s="39">
        <v>2.72</v>
      </c>
      <c r="Q72" s="39">
        <v>2.72</v>
      </c>
      <c r="R72" s="39">
        <v>2.72</v>
      </c>
      <c r="S72" s="39">
        <v>2.72</v>
      </c>
      <c r="T72" s="39">
        <v>2.72</v>
      </c>
      <c r="U72" s="39">
        <v>2.72</v>
      </c>
      <c r="V72" s="39">
        <v>2.72</v>
      </c>
      <c r="W72" s="39">
        <v>2.72</v>
      </c>
      <c r="X72" s="39">
        <v>2.72</v>
      </c>
      <c r="Y72" s="39">
        <v>2.57</v>
      </c>
      <c r="Z72" s="39">
        <v>2.4300000000000002</v>
      </c>
      <c r="AA72" s="39">
        <v>2.29</v>
      </c>
      <c r="AB72" s="39">
        <v>2.14</v>
      </c>
      <c r="AC72" s="39">
        <v>2</v>
      </c>
      <c r="AD72" s="39">
        <v>1.8</v>
      </c>
      <c r="AE72" s="39">
        <v>1.6</v>
      </c>
      <c r="AF72" s="39">
        <v>1.4</v>
      </c>
      <c r="AG72" s="39">
        <v>1.2</v>
      </c>
      <c r="AH72" s="39">
        <v>1</v>
      </c>
      <c r="AI72" s="39">
        <v>0.82</v>
      </c>
      <c r="AJ72" s="39">
        <v>0.64</v>
      </c>
      <c r="AK72" s="39">
        <v>0.46</v>
      </c>
      <c r="AL72" s="39">
        <v>0.28000000000000003</v>
      </c>
      <c r="AM72" s="39">
        <v>0.1</v>
      </c>
      <c r="AN72" s="39">
        <v>0</v>
      </c>
      <c r="AO72" s="39">
        <v>0</v>
      </c>
      <c r="AP72" s="39">
        <v>0</v>
      </c>
      <c r="AQ72" s="39">
        <v>0</v>
      </c>
      <c r="AR72" s="39">
        <v>0</v>
      </c>
    </row>
    <row r="73" spans="1:44">
      <c r="A73" s="40"/>
      <c r="B73" s="12"/>
      <c r="C73" s="8" t="s">
        <v>176</v>
      </c>
      <c r="D73" s="8"/>
      <c r="E73" s="34" t="s">
        <v>92</v>
      </c>
      <c r="F73" s="39">
        <v>0</v>
      </c>
      <c r="G73" s="39">
        <v>0</v>
      </c>
      <c r="H73" s="39">
        <v>0</v>
      </c>
      <c r="I73" s="39">
        <v>0.2</v>
      </c>
      <c r="J73" s="39">
        <v>0.4</v>
      </c>
      <c r="K73" s="39">
        <v>0.4</v>
      </c>
      <c r="L73" s="39">
        <v>0.8</v>
      </c>
      <c r="M73" s="39">
        <v>0.8</v>
      </c>
      <c r="N73" s="39">
        <v>1.2</v>
      </c>
      <c r="O73" s="39">
        <v>1.2</v>
      </c>
      <c r="P73" s="39">
        <v>1.6</v>
      </c>
      <c r="Q73" s="39">
        <v>1.6</v>
      </c>
      <c r="R73" s="39">
        <v>2</v>
      </c>
      <c r="S73" s="39">
        <v>3</v>
      </c>
      <c r="T73" s="39">
        <v>3.6</v>
      </c>
      <c r="U73" s="39">
        <v>4.2</v>
      </c>
      <c r="V73" s="39">
        <v>4.4000000000000004</v>
      </c>
      <c r="W73" s="39">
        <v>5</v>
      </c>
      <c r="X73" s="39">
        <v>5.6</v>
      </c>
      <c r="Y73" s="39">
        <v>5.8</v>
      </c>
      <c r="Z73" s="39">
        <v>6.4</v>
      </c>
      <c r="AA73" s="39">
        <v>7.1</v>
      </c>
      <c r="AB73" s="39">
        <v>7.9</v>
      </c>
      <c r="AC73" s="39">
        <v>8.6999999999999993</v>
      </c>
      <c r="AD73" s="39">
        <v>9.6999999999999993</v>
      </c>
      <c r="AE73" s="39">
        <v>10.4</v>
      </c>
      <c r="AF73" s="39">
        <v>11.4</v>
      </c>
      <c r="AG73" s="39">
        <v>12.1</v>
      </c>
      <c r="AH73" s="39">
        <v>12.8</v>
      </c>
      <c r="AI73" s="39">
        <v>12.8</v>
      </c>
      <c r="AJ73" s="39">
        <v>13.4</v>
      </c>
      <c r="AK73" s="39">
        <v>14</v>
      </c>
      <c r="AL73" s="39">
        <v>14.3</v>
      </c>
      <c r="AM73" s="39">
        <v>15.2</v>
      </c>
      <c r="AN73" s="39">
        <v>15.8</v>
      </c>
      <c r="AO73" s="39">
        <v>16.399999999999999</v>
      </c>
      <c r="AP73" s="39">
        <v>17</v>
      </c>
      <c r="AQ73" s="39">
        <v>17.3</v>
      </c>
      <c r="AR73" s="39">
        <v>17.899999999999999</v>
      </c>
    </row>
    <row r="74" spans="1:44">
      <c r="A74" s="40"/>
      <c r="B74" s="12"/>
      <c r="C74" s="8" t="s">
        <v>177</v>
      </c>
      <c r="D74" s="8"/>
      <c r="E74" s="34" t="s">
        <v>92</v>
      </c>
      <c r="F74" s="39">
        <v>0</v>
      </c>
      <c r="G74" s="39">
        <v>0</v>
      </c>
      <c r="H74" s="39">
        <v>0</v>
      </c>
      <c r="I74" s="39">
        <v>0.74</v>
      </c>
      <c r="J74" s="39">
        <v>2.16</v>
      </c>
      <c r="K74" s="39">
        <v>3.46</v>
      </c>
      <c r="L74" s="39">
        <v>5.45</v>
      </c>
      <c r="M74" s="39">
        <v>5.45</v>
      </c>
      <c r="N74" s="39">
        <v>6.9</v>
      </c>
      <c r="O74" s="39">
        <v>7.4</v>
      </c>
      <c r="P74" s="39">
        <v>7.9</v>
      </c>
      <c r="Q74" s="39">
        <v>8.1999999999999993</v>
      </c>
      <c r="R74" s="39">
        <v>8.6999999999999993</v>
      </c>
      <c r="S74" s="39">
        <v>8.8000000000000007</v>
      </c>
      <c r="T74" s="39">
        <v>9.6</v>
      </c>
      <c r="U74" s="39">
        <v>9.8000000000000007</v>
      </c>
      <c r="V74" s="39">
        <v>10.1</v>
      </c>
      <c r="W74" s="39">
        <v>10.3</v>
      </c>
      <c r="X74" s="39">
        <v>10.5</v>
      </c>
      <c r="Y74" s="39">
        <v>10.9</v>
      </c>
      <c r="Z74" s="39">
        <v>11.3</v>
      </c>
      <c r="AA74" s="39">
        <v>11.7</v>
      </c>
      <c r="AB74" s="39">
        <v>12.19</v>
      </c>
      <c r="AC74" s="39">
        <v>12.47</v>
      </c>
      <c r="AD74" s="39">
        <v>13.2</v>
      </c>
      <c r="AE74" s="39">
        <v>14.19</v>
      </c>
      <c r="AF74" s="39">
        <v>15.01</v>
      </c>
      <c r="AG74" s="39">
        <v>15.92</v>
      </c>
      <c r="AH74" s="39">
        <v>17</v>
      </c>
      <c r="AI74" s="39">
        <v>17.600000000000001</v>
      </c>
      <c r="AJ74" s="39">
        <v>18.2</v>
      </c>
      <c r="AK74" s="39">
        <v>18.7</v>
      </c>
      <c r="AL74" s="39">
        <v>19.100000000000001</v>
      </c>
      <c r="AM74" s="39">
        <v>19.399999999999999</v>
      </c>
      <c r="AN74" s="39">
        <v>19.7</v>
      </c>
      <c r="AO74" s="39">
        <v>20</v>
      </c>
      <c r="AP74" s="39">
        <v>20</v>
      </c>
      <c r="AQ74" s="39">
        <v>20</v>
      </c>
      <c r="AR74" s="39">
        <v>20</v>
      </c>
    </row>
    <row r="75" spans="1:44">
      <c r="A75" s="40"/>
      <c r="B75" s="12"/>
      <c r="C75" s="8" t="s">
        <v>178</v>
      </c>
      <c r="D75" s="8"/>
      <c r="E75" s="34" t="s">
        <v>92</v>
      </c>
      <c r="F75" s="39">
        <v>29.87</v>
      </c>
      <c r="G75" s="39">
        <v>29.15</v>
      </c>
      <c r="H75" s="39">
        <v>28.05</v>
      </c>
      <c r="I75" s="39">
        <v>27.13</v>
      </c>
      <c r="J75" s="39">
        <v>23.35</v>
      </c>
      <c r="K75" s="39">
        <v>23.26</v>
      </c>
      <c r="L75" s="39">
        <v>20.48</v>
      </c>
      <c r="M75" s="39">
        <v>18.82</v>
      </c>
      <c r="N75" s="39">
        <v>16.170000000000002</v>
      </c>
      <c r="O75" s="39">
        <v>13.82</v>
      </c>
      <c r="P75" s="39">
        <v>13.82</v>
      </c>
      <c r="Q75" s="39">
        <v>13.82</v>
      </c>
      <c r="R75" s="39">
        <v>12.4</v>
      </c>
      <c r="S75" s="39">
        <v>11.7</v>
      </c>
      <c r="T75" s="39">
        <v>11.7</v>
      </c>
      <c r="U75" s="39">
        <v>11.7</v>
      </c>
      <c r="V75" s="39">
        <v>11.7</v>
      </c>
      <c r="W75" s="39">
        <v>10.86</v>
      </c>
      <c r="X75" s="39">
        <v>8.24</v>
      </c>
      <c r="Y75" s="39">
        <v>6.92</v>
      </c>
      <c r="Z75" s="39">
        <v>3.34</v>
      </c>
      <c r="AA75" s="39">
        <v>3.34</v>
      </c>
      <c r="AB75" s="39">
        <v>3.34</v>
      </c>
      <c r="AC75" s="39">
        <v>3.34</v>
      </c>
      <c r="AD75" s="39">
        <v>2.16</v>
      </c>
      <c r="AE75" s="39">
        <v>2.16</v>
      </c>
      <c r="AF75" s="39">
        <v>1.25</v>
      </c>
      <c r="AG75" s="39">
        <v>1.25</v>
      </c>
      <c r="AH75" s="39">
        <v>0.88</v>
      </c>
      <c r="AI75" s="39">
        <v>0.88</v>
      </c>
      <c r="AJ75" s="39">
        <v>0.88</v>
      </c>
      <c r="AK75" s="39">
        <v>0.88</v>
      </c>
      <c r="AL75" s="39">
        <v>0.04</v>
      </c>
      <c r="AM75" s="39">
        <v>0.04</v>
      </c>
      <c r="AN75" s="39">
        <v>0.04</v>
      </c>
      <c r="AO75" s="39">
        <v>0.04</v>
      </c>
      <c r="AP75" s="39">
        <v>0.04</v>
      </c>
      <c r="AQ75" s="39">
        <v>0.04</v>
      </c>
      <c r="AR75" s="39">
        <v>0.04</v>
      </c>
    </row>
    <row r="76" spans="1:44">
      <c r="A76" s="40"/>
      <c r="B76" s="12"/>
      <c r="C76" s="8" t="s">
        <v>179</v>
      </c>
      <c r="D76" s="8"/>
      <c r="E76" s="34" t="s">
        <v>92</v>
      </c>
      <c r="F76" s="39">
        <v>4.26</v>
      </c>
      <c r="G76" s="39">
        <v>1.54</v>
      </c>
      <c r="H76" s="39">
        <v>1.54</v>
      </c>
      <c r="I76" s="39">
        <v>0</v>
      </c>
      <c r="J76" s="39">
        <v>0</v>
      </c>
      <c r="K76" s="39">
        <v>0</v>
      </c>
      <c r="L76" s="39">
        <v>0</v>
      </c>
      <c r="M76" s="39">
        <v>0</v>
      </c>
      <c r="N76" s="39">
        <v>0</v>
      </c>
      <c r="O76" s="39">
        <v>0</v>
      </c>
      <c r="P76" s="39">
        <v>0</v>
      </c>
      <c r="Q76" s="39">
        <v>0</v>
      </c>
      <c r="R76" s="39">
        <v>0</v>
      </c>
      <c r="S76" s="39">
        <v>0</v>
      </c>
      <c r="T76" s="39">
        <v>0</v>
      </c>
      <c r="U76" s="39">
        <v>0</v>
      </c>
      <c r="V76" s="39">
        <v>0</v>
      </c>
      <c r="W76" s="39">
        <v>0</v>
      </c>
      <c r="X76" s="39">
        <v>0</v>
      </c>
      <c r="Y76" s="39">
        <v>0</v>
      </c>
      <c r="Z76" s="39">
        <v>0</v>
      </c>
      <c r="AA76" s="39">
        <v>0</v>
      </c>
      <c r="AB76" s="39">
        <v>0</v>
      </c>
      <c r="AC76" s="39">
        <v>0</v>
      </c>
      <c r="AD76" s="39">
        <v>0</v>
      </c>
      <c r="AE76" s="39">
        <v>0</v>
      </c>
      <c r="AF76" s="39">
        <v>0</v>
      </c>
      <c r="AG76" s="39">
        <v>0</v>
      </c>
      <c r="AH76" s="39">
        <v>0</v>
      </c>
      <c r="AI76" s="39">
        <v>0</v>
      </c>
      <c r="AJ76" s="39">
        <v>0</v>
      </c>
      <c r="AK76" s="39">
        <v>0</v>
      </c>
      <c r="AL76" s="39">
        <v>0</v>
      </c>
      <c r="AM76" s="39">
        <v>0</v>
      </c>
      <c r="AN76" s="39">
        <v>0</v>
      </c>
      <c r="AO76" s="39">
        <v>0</v>
      </c>
      <c r="AP76" s="39">
        <v>0</v>
      </c>
      <c r="AQ76" s="39">
        <v>0</v>
      </c>
      <c r="AR76" s="39">
        <v>0</v>
      </c>
    </row>
    <row r="77" spans="1:44">
      <c r="A77" s="40"/>
      <c r="B77" s="12"/>
      <c r="C77" s="8" t="s">
        <v>180</v>
      </c>
      <c r="D77" s="8"/>
      <c r="E77" s="34" t="s">
        <v>92</v>
      </c>
      <c r="F77" s="39">
        <v>7.15</v>
      </c>
      <c r="G77" s="39">
        <v>6.09</v>
      </c>
      <c r="H77" s="39">
        <v>4.88</v>
      </c>
      <c r="I77" s="39">
        <v>3.67</v>
      </c>
      <c r="J77" s="39">
        <v>3.67</v>
      </c>
      <c r="K77" s="39">
        <v>2.4500000000000002</v>
      </c>
      <c r="L77" s="39">
        <v>2.9</v>
      </c>
      <c r="M77" s="39">
        <v>4.57</v>
      </c>
      <c r="N77" s="39">
        <v>4.57</v>
      </c>
      <c r="O77" s="39">
        <v>4.57</v>
      </c>
      <c r="P77" s="39">
        <v>4.57</v>
      </c>
      <c r="Q77" s="39">
        <v>4.57</v>
      </c>
      <c r="R77" s="39">
        <v>6.24</v>
      </c>
      <c r="S77" s="39">
        <v>7.91</v>
      </c>
      <c r="T77" s="39">
        <v>7.91</v>
      </c>
      <c r="U77" s="39">
        <v>7.91</v>
      </c>
      <c r="V77" s="39">
        <v>7.91</v>
      </c>
      <c r="W77" s="39">
        <v>7.91</v>
      </c>
      <c r="X77" s="39">
        <v>7.91</v>
      </c>
      <c r="Y77" s="39">
        <v>7.91</v>
      </c>
      <c r="Z77" s="39">
        <v>7.91</v>
      </c>
      <c r="AA77" s="39">
        <v>7.91</v>
      </c>
      <c r="AB77" s="39">
        <v>7.91</v>
      </c>
      <c r="AC77" s="39">
        <v>7.91</v>
      </c>
      <c r="AD77" s="39">
        <v>7.91</v>
      </c>
      <c r="AE77" s="39">
        <v>7.91</v>
      </c>
      <c r="AF77" s="39">
        <v>7.91</v>
      </c>
      <c r="AG77" s="39">
        <v>7.91</v>
      </c>
      <c r="AH77" s="39">
        <v>7.91</v>
      </c>
      <c r="AI77" s="39">
        <v>7.91</v>
      </c>
      <c r="AJ77" s="39">
        <v>7.91</v>
      </c>
      <c r="AK77" s="39">
        <v>7.91</v>
      </c>
      <c r="AL77" s="39">
        <v>7.91</v>
      </c>
      <c r="AM77" s="39">
        <v>6.68</v>
      </c>
      <c r="AN77" s="39">
        <v>6.68</v>
      </c>
      <c r="AO77" s="39">
        <v>6.68</v>
      </c>
      <c r="AP77" s="39">
        <v>6.68</v>
      </c>
      <c r="AQ77" s="39">
        <v>6.68</v>
      </c>
      <c r="AR77" s="39">
        <v>6.68</v>
      </c>
    </row>
    <row r="78" spans="1:44">
      <c r="A78" s="12"/>
      <c r="B78" s="37" t="s">
        <v>181</v>
      </c>
    </row>
    <row r="79" spans="1:44">
      <c r="A79" s="12"/>
      <c r="C79" s="8"/>
      <c r="D79" s="8"/>
      <c r="E79" s="8"/>
      <c r="F79" s="43"/>
      <c r="G79" s="43"/>
      <c r="H79" s="43"/>
      <c r="I79" s="43"/>
      <c r="J79" s="43"/>
      <c r="K79" s="43"/>
      <c r="L79" s="43"/>
      <c r="M79" s="43"/>
      <c r="N79" s="43"/>
      <c r="O79" s="43"/>
      <c r="P79" s="43"/>
      <c r="Q79" s="43"/>
      <c r="R79" s="43"/>
      <c r="S79" s="43"/>
      <c r="T79" s="43"/>
      <c r="U79" s="43"/>
      <c r="V79" s="43"/>
      <c r="W79" s="43"/>
      <c r="X79" s="43"/>
      <c r="Y79" s="43"/>
      <c r="Z79" s="43"/>
      <c r="AA79" s="43"/>
      <c r="AB79" s="43"/>
      <c r="AC79" s="43"/>
      <c r="AD79" s="43"/>
      <c r="AE79" s="43"/>
      <c r="AF79" s="43"/>
      <c r="AG79" s="43"/>
      <c r="AH79" s="43"/>
      <c r="AI79" s="43"/>
      <c r="AJ79" s="43"/>
      <c r="AK79" s="43"/>
      <c r="AL79" s="43"/>
      <c r="AM79" s="43"/>
      <c r="AN79" s="43"/>
      <c r="AO79" s="43"/>
      <c r="AP79" s="43"/>
      <c r="AQ79" s="43"/>
      <c r="AR79" s="43"/>
    </row>
    <row r="80" spans="1:44">
      <c r="A80" s="32"/>
      <c r="B80" s="32"/>
      <c r="C80" s="32" t="s">
        <v>164</v>
      </c>
      <c r="D80" s="32"/>
      <c r="E80" s="32" t="s">
        <v>51</v>
      </c>
      <c r="F80" s="33">
        <v>2022</v>
      </c>
      <c r="G80" s="33">
        <v>2023</v>
      </c>
      <c r="H80" s="33">
        <v>2024</v>
      </c>
      <c r="I80" s="33">
        <v>2025</v>
      </c>
      <c r="J80" s="33">
        <v>2026</v>
      </c>
      <c r="K80" s="33">
        <v>2027</v>
      </c>
      <c r="L80" s="33">
        <v>2028</v>
      </c>
      <c r="M80" s="33">
        <v>2029</v>
      </c>
      <c r="N80" s="33">
        <v>2030</v>
      </c>
      <c r="O80" s="33">
        <v>2031</v>
      </c>
      <c r="P80" s="33">
        <v>2032</v>
      </c>
      <c r="Q80" s="33">
        <v>2033</v>
      </c>
      <c r="R80" s="33">
        <v>2034</v>
      </c>
      <c r="S80" s="33">
        <v>2035</v>
      </c>
      <c r="T80" s="33">
        <v>2036</v>
      </c>
      <c r="U80" s="33">
        <v>2037</v>
      </c>
      <c r="V80" s="33">
        <v>2038</v>
      </c>
      <c r="W80" s="33">
        <v>2039</v>
      </c>
      <c r="X80" s="33">
        <v>2040</v>
      </c>
      <c r="Y80" s="33">
        <v>2041</v>
      </c>
      <c r="Z80" s="33">
        <v>2042</v>
      </c>
      <c r="AA80" s="33">
        <v>2043</v>
      </c>
      <c r="AB80" s="33">
        <v>2044</v>
      </c>
      <c r="AC80" s="33">
        <v>2045</v>
      </c>
      <c r="AD80" s="33">
        <v>2046</v>
      </c>
      <c r="AE80" s="33">
        <v>2047</v>
      </c>
      <c r="AF80" s="33">
        <v>2048</v>
      </c>
      <c r="AG80" s="33">
        <v>2049</v>
      </c>
      <c r="AH80" s="33">
        <v>2050</v>
      </c>
      <c r="AI80" s="33">
        <v>2051</v>
      </c>
      <c r="AJ80" s="33">
        <v>2052</v>
      </c>
      <c r="AK80" s="33">
        <v>2053</v>
      </c>
      <c r="AL80" s="33">
        <v>2054</v>
      </c>
      <c r="AM80" s="33">
        <v>2055</v>
      </c>
      <c r="AN80" s="33">
        <v>2056</v>
      </c>
      <c r="AO80" s="33">
        <v>2057</v>
      </c>
      <c r="AP80" s="33">
        <v>2058</v>
      </c>
      <c r="AQ80" s="33">
        <v>2059</v>
      </c>
      <c r="AR80" s="33">
        <v>2060</v>
      </c>
    </row>
    <row r="81" spans="1:44">
      <c r="A81" s="12"/>
      <c r="B81" s="12" t="s">
        <v>182</v>
      </c>
      <c r="C81" s="8" t="s" cm="1">
        <v>166</v>
      </c>
      <c r="D81" s="8"/>
      <c r="E81" s="34" t="s">
        <v>92</v>
      </c>
      <c r="F81" s="39" t="s">
        <v>159</v>
      </c>
      <c r="G81" s="39">
        <v>1.9000000000000004</v>
      </c>
      <c r="H81" s="39">
        <v>2.7999999999999989</v>
      </c>
      <c r="I81" s="39">
        <v>2.8000000000000007</v>
      </c>
      <c r="J81" s="39">
        <v>0</v>
      </c>
      <c r="K81" s="39">
        <v>0</v>
      </c>
      <c r="L81" s="39">
        <v>0</v>
      </c>
      <c r="M81" s="39">
        <v>0</v>
      </c>
      <c r="N81" s="39">
        <v>1.9999999999999982</v>
      </c>
      <c r="O81" s="39">
        <v>0</v>
      </c>
      <c r="P81" s="39">
        <v>0</v>
      </c>
      <c r="Q81" s="39">
        <v>0</v>
      </c>
      <c r="R81" s="39">
        <v>0</v>
      </c>
      <c r="S81" s="39">
        <v>0</v>
      </c>
      <c r="T81" s="39">
        <v>0</v>
      </c>
      <c r="U81" s="39">
        <v>0</v>
      </c>
      <c r="V81" s="39">
        <v>0</v>
      </c>
      <c r="W81" s="39">
        <v>0</v>
      </c>
      <c r="X81" s="39">
        <v>0</v>
      </c>
      <c r="Y81" s="39">
        <v>0</v>
      </c>
      <c r="Z81" s="39">
        <v>0</v>
      </c>
      <c r="AA81" s="39">
        <v>0</v>
      </c>
      <c r="AB81" s="39">
        <v>0</v>
      </c>
      <c r="AC81" s="39">
        <v>0</v>
      </c>
      <c r="AD81" s="39">
        <v>0</v>
      </c>
      <c r="AE81" s="39">
        <v>0</v>
      </c>
      <c r="AF81" s="39">
        <v>0</v>
      </c>
      <c r="AG81" s="39">
        <v>0</v>
      </c>
      <c r="AH81" s="39">
        <v>0</v>
      </c>
      <c r="AI81" s="39">
        <v>0</v>
      </c>
      <c r="AJ81" s="39">
        <v>0</v>
      </c>
      <c r="AK81" s="39">
        <v>0</v>
      </c>
      <c r="AL81" s="39">
        <v>0</v>
      </c>
      <c r="AM81" s="39">
        <v>0</v>
      </c>
      <c r="AN81" s="39">
        <v>0</v>
      </c>
      <c r="AO81" s="39">
        <v>0</v>
      </c>
      <c r="AP81" s="39">
        <v>0</v>
      </c>
      <c r="AQ81" s="39">
        <v>0</v>
      </c>
      <c r="AR81" s="39">
        <v>0</v>
      </c>
    </row>
    <row r="82" spans="1:44" s="35" customFormat="1">
      <c r="A82" s="12"/>
      <c r="B82" s="12"/>
      <c r="C82" s="8" t="s">
        <v>167</v>
      </c>
      <c r="D82" s="8"/>
      <c r="E82" s="34" t="s">
        <v>92</v>
      </c>
      <c r="F82" s="39" t="s">
        <v>159</v>
      </c>
      <c r="G82" s="39">
        <v>0.3</v>
      </c>
      <c r="H82" s="39">
        <v>0.43</v>
      </c>
      <c r="I82" s="39">
        <v>0.42</v>
      </c>
      <c r="J82" s="39">
        <v>0.42</v>
      </c>
      <c r="K82" s="39">
        <v>0.42</v>
      </c>
      <c r="L82" s="39">
        <v>0.42</v>
      </c>
      <c r="M82" s="39">
        <v>0.42</v>
      </c>
      <c r="N82" s="39">
        <v>0.42</v>
      </c>
      <c r="O82" s="39">
        <v>0.4</v>
      </c>
      <c r="P82" s="39">
        <v>0.36</v>
      </c>
      <c r="Q82" s="39">
        <v>0.36</v>
      </c>
      <c r="R82" s="39">
        <v>0.36</v>
      </c>
      <c r="S82" s="39">
        <v>0.32</v>
      </c>
      <c r="T82" s="39">
        <v>0.3</v>
      </c>
      <c r="U82" s="39">
        <v>0.25</v>
      </c>
      <c r="V82" s="39">
        <v>0.28000000000000003</v>
      </c>
      <c r="W82" s="39">
        <v>0.15</v>
      </c>
      <c r="X82" s="39">
        <v>0.15</v>
      </c>
      <c r="Y82" s="39">
        <v>0.14000000000000001</v>
      </c>
      <c r="Z82" s="39">
        <v>0.14000000000000001</v>
      </c>
      <c r="AA82" s="39">
        <v>0.16</v>
      </c>
      <c r="AB82" s="39">
        <v>0.17</v>
      </c>
      <c r="AC82" s="39">
        <v>0.17</v>
      </c>
      <c r="AD82" s="39">
        <v>0.17</v>
      </c>
      <c r="AE82" s="39">
        <v>0.18</v>
      </c>
      <c r="AF82" s="39">
        <v>0.19</v>
      </c>
      <c r="AG82" s="39">
        <v>0.19</v>
      </c>
      <c r="AH82" s="39">
        <v>0.11</v>
      </c>
      <c r="AI82" s="39">
        <v>0.16</v>
      </c>
      <c r="AJ82" s="39">
        <v>0.16</v>
      </c>
      <c r="AK82" s="39">
        <v>0.16</v>
      </c>
      <c r="AL82" s="39">
        <v>0.16</v>
      </c>
      <c r="AM82" s="39">
        <v>0.16</v>
      </c>
      <c r="AN82" s="39">
        <v>0.16</v>
      </c>
      <c r="AO82" s="39">
        <v>0.16</v>
      </c>
      <c r="AP82" s="39">
        <v>0.16</v>
      </c>
      <c r="AQ82" s="39">
        <v>0.16</v>
      </c>
      <c r="AR82" s="39">
        <v>0.16</v>
      </c>
    </row>
    <row r="83" spans="1:44">
      <c r="A83" s="12"/>
      <c r="B83" s="12"/>
      <c r="C83" s="8" t="s">
        <v>158</v>
      </c>
      <c r="D83" s="8"/>
      <c r="E83" s="34" t="s">
        <v>92</v>
      </c>
      <c r="F83" s="39" t="s">
        <v>159</v>
      </c>
      <c r="G83" s="39">
        <v>0.48</v>
      </c>
      <c r="H83" s="39">
        <v>0.56999999999999995</v>
      </c>
      <c r="I83" s="39">
        <v>2.98</v>
      </c>
      <c r="J83" s="39">
        <v>0</v>
      </c>
      <c r="K83" s="39">
        <v>1.6</v>
      </c>
      <c r="L83" s="39">
        <v>2</v>
      </c>
      <c r="M83" s="39">
        <v>0.65</v>
      </c>
      <c r="N83" s="39">
        <v>0</v>
      </c>
      <c r="O83" s="39">
        <v>1.22</v>
      </c>
      <c r="P83" s="39">
        <v>0</v>
      </c>
      <c r="Q83" s="39">
        <v>0</v>
      </c>
      <c r="R83" s="39">
        <v>0.04</v>
      </c>
      <c r="S83" s="39">
        <v>0.68</v>
      </c>
      <c r="T83" s="39">
        <v>0.35</v>
      </c>
      <c r="U83" s="39">
        <v>0.05</v>
      </c>
      <c r="V83" s="39">
        <v>1.1299999999999999</v>
      </c>
      <c r="W83" s="39">
        <v>1.99</v>
      </c>
      <c r="X83" s="39">
        <v>3.07</v>
      </c>
      <c r="Y83" s="39">
        <v>0.52</v>
      </c>
      <c r="Z83" s="39">
        <v>0.52</v>
      </c>
      <c r="AA83" s="39">
        <v>0.82</v>
      </c>
      <c r="AB83" s="39">
        <v>0.82</v>
      </c>
      <c r="AC83" s="39">
        <v>0.11</v>
      </c>
      <c r="AD83" s="39">
        <v>0.11</v>
      </c>
      <c r="AE83" s="39">
        <v>0</v>
      </c>
      <c r="AF83" s="39">
        <v>0</v>
      </c>
      <c r="AG83" s="39">
        <v>0.22</v>
      </c>
      <c r="AH83" s="39">
        <v>0.22</v>
      </c>
      <c r="AI83" s="39">
        <v>0.37</v>
      </c>
      <c r="AJ83" s="39">
        <v>0.37</v>
      </c>
      <c r="AK83" s="39">
        <v>0.72</v>
      </c>
      <c r="AL83" s="39">
        <v>0.72</v>
      </c>
      <c r="AM83" s="39">
        <v>0.76</v>
      </c>
      <c r="AN83" s="39">
        <v>0.76</v>
      </c>
      <c r="AO83" s="39">
        <v>0.38</v>
      </c>
      <c r="AP83" s="39">
        <v>0.38</v>
      </c>
      <c r="AQ83" s="39">
        <v>0</v>
      </c>
      <c r="AR83" s="39">
        <v>0</v>
      </c>
    </row>
    <row r="84" spans="1:44">
      <c r="A84" s="12"/>
      <c r="B84" s="12"/>
      <c r="C84" s="8" t="s">
        <v>160</v>
      </c>
      <c r="D84" s="8"/>
      <c r="E84" s="34" t="s">
        <v>92</v>
      </c>
      <c r="F84" s="39" t="s">
        <v>159</v>
      </c>
      <c r="G84" s="39">
        <v>0</v>
      </c>
      <c r="H84" s="39">
        <v>0</v>
      </c>
      <c r="I84" s="39">
        <v>0</v>
      </c>
      <c r="J84" s="39">
        <v>0</v>
      </c>
      <c r="K84" s="39">
        <v>0</v>
      </c>
      <c r="L84" s="39">
        <v>0</v>
      </c>
      <c r="M84" s="39">
        <v>0</v>
      </c>
      <c r="N84" s="39">
        <v>0.8</v>
      </c>
      <c r="O84" s="39">
        <v>0.5</v>
      </c>
      <c r="P84" s="39">
        <v>0.5</v>
      </c>
      <c r="Q84" s="39">
        <v>0.8</v>
      </c>
      <c r="R84" s="39">
        <v>0.5</v>
      </c>
      <c r="S84" s="39">
        <v>0.5</v>
      </c>
      <c r="T84" s="39">
        <v>0.5</v>
      </c>
      <c r="U84" s="39">
        <v>0.8</v>
      </c>
      <c r="V84" s="39">
        <v>0.8</v>
      </c>
      <c r="W84" s="39">
        <v>0.8</v>
      </c>
      <c r="X84" s="39">
        <v>0.8</v>
      </c>
      <c r="Y84" s="39">
        <v>0.7</v>
      </c>
      <c r="Z84" s="39">
        <v>0.65</v>
      </c>
      <c r="AA84" s="39">
        <v>0.7</v>
      </c>
      <c r="AB84" s="39">
        <v>0.7</v>
      </c>
      <c r="AC84" s="39">
        <v>0.9</v>
      </c>
      <c r="AD84" s="39">
        <v>0.74</v>
      </c>
      <c r="AE84" s="39">
        <v>0.44</v>
      </c>
      <c r="AF84" s="39">
        <v>0.24</v>
      </c>
      <c r="AG84" s="39">
        <v>0.62</v>
      </c>
      <c r="AH84" s="39">
        <v>0.52</v>
      </c>
      <c r="AI84" s="39">
        <v>0.3</v>
      </c>
      <c r="AJ84" s="39">
        <v>0.35</v>
      </c>
      <c r="AK84" s="39">
        <v>0.4</v>
      </c>
      <c r="AL84" s="39">
        <v>0.43</v>
      </c>
      <c r="AM84" s="39">
        <v>0.5</v>
      </c>
      <c r="AN84" s="39">
        <v>0.41</v>
      </c>
      <c r="AO84" s="39">
        <v>0.45</v>
      </c>
      <c r="AP84" s="39">
        <v>0.5</v>
      </c>
      <c r="AQ84" s="39">
        <v>0.5</v>
      </c>
      <c r="AR84" s="39">
        <v>0.52</v>
      </c>
    </row>
    <row r="85" spans="1:44">
      <c r="A85" s="12"/>
      <c r="B85" s="12"/>
      <c r="C85" s="8" t="s">
        <v>161</v>
      </c>
      <c r="D85" s="8"/>
      <c r="E85" s="34" t="s">
        <v>92</v>
      </c>
      <c r="F85" s="39" t="s">
        <v>159</v>
      </c>
      <c r="G85" s="39">
        <v>0.97</v>
      </c>
      <c r="H85" s="39">
        <v>0.63</v>
      </c>
      <c r="I85" s="39">
        <v>0.75</v>
      </c>
      <c r="J85" s="39">
        <v>0.5</v>
      </c>
      <c r="K85" s="39">
        <v>0.15</v>
      </c>
      <c r="L85" s="39">
        <v>0.31</v>
      </c>
      <c r="M85" s="39">
        <v>0.28000000000000003</v>
      </c>
      <c r="N85" s="39">
        <v>0.14000000000000001</v>
      </c>
      <c r="O85" s="39">
        <v>0.08</v>
      </c>
      <c r="P85" s="39">
        <v>0.12</v>
      </c>
      <c r="Q85" s="39">
        <v>0.11</v>
      </c>
      <c r="R85" s="39">
        <v>0.08</v>
      </c>
      <c r="S85" s="39">
        <v>0.04</v>
      </c>
      <c r="T85" s="39">
        <v>0.03</v>
      </c>
      <c r="U85" s="39">
        <v>7.0000000000000007E-2</v>
      </c>
      <c r="V85" s="39">
        <v>0.05</v>
      </c>
      <c r="W85" s="39">
        <v>1.1499999999999999</v>
      </c>
      <c r="X85" s="39">
        <v>1.1000000000000001</v>
      </c>
      <c r="Y85" s="39">
        <v>2.9</v>
      </c>
      <c r="Z85" s="39">
        <v>2.9</v>
      </c>
      <c r="AA85" s="39">
        <v>0</v>
      </c>
      <c r="AB85" s="39">
        <v>0</v>
      </c>
      <c r="AC85" s="39">
        <v>0</v>
      </c>
      <c r="AD85" s="39">
        <v>0</v>
      </c>
      <c r="AE85" s="39">
        <v>0</v>
      </c>
      <c r="AF85" s="39">
        <v>0</v>
      </c>
      <c r="AG85" s="39">
        <v>0</v>
      </c>
      <c r="AH85" s="39">
        <v>0</v>
      </c>
      <c r="AI85" s="39">
        <v>0</v>
      </c>
      <c r="AJ85" s="39">
        <v>0</v>
      </c>
      <c r="AK85" s="39">
        <v>0</v>
      </c>
      <c r="AL85" s="39">
        <v>0</v>
      </c>
      <c r="AM85" s="39">
        <v>0</v>
      </c>
      <c r="AN85" s="39">
        <v>0</v>
      </c>
      <c r="AO85" s="39">
        <v>0</v>
      </c>
      <c r="AP85" s="39">
        <v>0</v>
      </c>
      <c r="AQ85" s="39">
        <v>0</v>
      </c>
      <c r="AR85" s="39">
        <v>0</v>
      </c>
    </row>
    <row r="86" spans="1:44">
      <c r="A86" s="12"/>
      <c r="B86" s="12"/>
      <c r="C86" s="8" t="s">
        <v>162</v>
      </c>
      <c r="D86" s="8"/>
      <c r="E86" s="34" t="s">
        <v>92</v>
      </c>
      <c r="F86" s="39" t="s">
        <v>159</v>
      </c>
      <c r="G86" s="39">
        <v>0.03</v>
      </c>
      <c r="H86" s="39">
        <v>0.9</v>
      </c>
      <c r="I86" s="39">
        <v>0.3</v>
      </c>
      <c r="J86" s="39">
        <v>0</v>
      </c>
      <c r="K86" s="39">
        <v>0</v>
      </c>
      <c r="L86" s="39">
        <v>0</v>
      </c>
      <c r="M86" s="39">
        <v>0.22</v>
      </c>
      <c r="N86" s="39">
        <v>0</v>
      </c>
      <c r="O86" s="39">
        <v>0.46</v>
      </c>
      <c r="P86" s="39">
        <v>0.02</v>
      </c>
      <c r="Q86" s="39">
        <v>0</v>
      </c>
      <c r="R86" s="39">
        <v>0</v>
      </c>
      <c r="S86" s="39">
        <v>0</v>
      </c>
      <c r="T86" s="39">
        <v>0</v>
      </c>
      <c r="U86" s="39">
        <v>0.13</v>
      </c>
      <c r="V86" s="39">
        <v>0.78</v>
      </c>
      <c r="W86" s="39">
        <v>0.3</v>
      </c>
      <c r="X86" s="39">
        <v>0.3</v>
      </c>
      <c r="Y86" s="39">
        <v>0</v>
      </c>
      <c r="Z86" s="39">
        <v>0</v>
      </c>
      <c r="AA86" s="39">
        <v>0</v>
      </c>
      <c r="AB86" s="39">
        <v>0</v>
      </c>
      <c r="AC86" s="39">
        <v>0</v>
      </c>
      <c r="AD86" s="39">
        <v>0</v>
      </c>
      <c r="AE86" s="39">
        <v>0</v>
      </c>
      <c r="AF86" s="39">
        <v>0</v>
      </c>
      <c r="AG86" s="39">
        <v>0</v>
      </c>
      <c r="AH86" s="39">
        <v>0</v>
      </c>
      <c r="AI86" s="39">
        <v>0</v>
      </c>
      <c r="AJ86" s="39">
        <v>0</v>
      </c>
      <c r="AK86" s="39">
        <v>0</v>
      </c>
      <c r="AL86" s="39">
        <v>0</v>
      </c>
      <c r="AM86" s="39">
        <v>0</v>
      </c>
      <c r="AN86" s="39">
        <v>0</v>
      </c>
      <c r="AO86" s="39">
        <v>0</v>
      </c>
      <c r="AP86" s="39">
        <v>0</v>
      </c>
      <c r="AQ86" s="39">
        <v>0</v>
      </c>
      <c r="AR86" s="39">
        <v>0</v>
      </c>
    </row>
    <row r="87" spans="1:44">
      <c r="A87" s="12"/>
      <c r="B87" s="12"/>
      <c r="C87" s="8" t="s">
        <v>168</v>
      </c>
      <c r="D87" s="8"/>
      <c r="E87" s="34" t="s">
        <v>92</v>
      </c>
      <c r="F87" s="39" t="s">
        <v>159</v>
      </c>
      <c r="G87" s="39">
        <v>0</v>
      </c>
      <c r="H87" s="39">
        <v>0</v>
      </c>
      <c r="I87" s="39">
        <v>0</v>
      </c>
      <c r="J87" s="39">
        <v>0</v>
      </c>
      <c r="K87" s="39">
        <v>0</v>
      </c>
      <c r="L87" s="39">
        <v>0</v>
      </c>
      <c r="M87" s="39">
        <v>0</v>
      </c>
      <c r="N87" s="39">
        <v>0</v>
      </c>
      <c r="O87" s="39">
        <v>0</v>
      </c>
      <c r="P87" s="39">
        <v>0</v>
      </c>
      <c r="Q87" s="39">
        <v>0</v>
      </c>
      <c r="R87" s="39">
        <v>0</v>
      </c>
      <c r="S87" s="39">
        <v>0</v>
      </c>
      <c r="T87" s="39">
        <v>0</v>
      </c>
      <c r="U87" s="39">
        <v>0</v>
      </c>
      <c r="V87" s="39">
        <v>0</v>
      </c>
      <c r="W87" s="39">
        <v>0</v>
      </c>
      <c r="X87" s="39">
        <v>0</v>
      </c>
      <c r="Y87" s="39">
        <v>0</v>
      </c>
      <c r="Z87" s="39">
        <v>0</v>
      </c>
      <c r="AA87" s="39">
        <v>0</v>
      </c>
      <c r="AB87" s="39">
        <v>0</v>
      </c>
      <c r="AC87" s="39">
        <v>0</v>
      </c>
      <c r="AD87" s="39">
        <v>0</v>
      </c>
      <c r="AE87" s="39">
        <v>0</v>
      </c>
      <c r="AF87" s="39">
        <v>0</v>
      </c>
      <c r="AG87" s="39">
        <v>0</v>
      </c>
      <c r="AH87" s="39">
        <v>0</v>
      </c>
      <c r="AI87" s="39">
        <v>0</v>
      </c>
      <c r="AJ87" s="39">
        <v>0</v>
      </c>
      <c r="AK87" s="39">
        <v>0</v>
      </c>
      <c r="AL87" s="39">
        <v>0</v>
      </c>
      <c r="AM87" s="39">
        <v>0</v>
      </c>
      <c r="AN87" s="39">
        <v>0</v>
      </c>
      <c r="AO87" s="39">
        <v>0</v>
      </c>
      <c r="AP87" s="39">
        <v>0</v>
      </c>
      <c r="AQ87" s="39">
        <v>0</v>
      </c>
      <c r="AR87" s="39">
        <v>0</v>
      </c>
    </row>
    <row r="88" spans="1:44">
      <c r="A88" s="12"/>
      <c r="B88" s="12"/>
      <c r="C88" s="8" t="s">
        <v>169</v>
      </c>
      <c r="D88" s="8"/>
      <c r="E88" s="34" t="s">
        <v>92</v>
      </c>
      <c r="F88" s="39" t="s">
        <v>159</v>
      </c>
      <c r="G88" s="39">
        <v>0</v>
      </c>
      <c r="H88" s="39">
        <v>0</v>
      </c>
      <c r="I88" s="39">
        <v>0</v>
      </c>
      <c r="J88" s="39">
        <v>0</v>
      </c>
      <c r="K88" s="39">
        <v>0</v>
      </c>
      <c r="L88" s="39">
        <v>0</v>
      </c>
      <c r="M88" s="39">
        <v>0</v>
      </c>
      <c r="N88" s="39">
        <v>1.2</v>
      </c>
      <c r="O88" s="39">
        <v>0</v>
      </c>
      <c r="P88" s="39">
        <v>0</v>
      </c>
      <c r="Q88" s="39">
        <v>0</v>
      </c>
      <c r="R88" s="39">
        <v>0</v>
      </c>
      <c r="S88" s="39">
        <v>0</v>
      </c>
      <c r="T88" s="39">
        <v>0</v>
      </c>
      <c r="U88" s="39">
        <v>0.59</v>
      </c>
      <c r="V88" s="39">
        <v>0</v>
      </c>
      <c r="W88" s="39">
        <v>0</v>
      </c>
      <c r="X88" s="39">
        <v>0</v>
      </c>
      <c r="Y88" s="39">
        <v>0</v>
      </c>
      <c r="Z88" s="39">
        <v>0</v>
      </c>
      <c r="AA88" s="39">
        <v>0.2</v>
      </c>
      <c r="AB88" s="39">
        <v>0</v>
      </c>
      <c r="AC88" s="39">
        <v>0</v>
      </c>
      <c r="AD88" s="39">
        <v>0</v>
      </c>
      <c r="AE88" s="39">
        <v>0.3</v>
      </c>
      <c r="AF88" s="39">
        <v>0</v>
      </c>
      <c r="AG88" s="39">
        <v>0</v>
      </c>
      <c r="AH88" s="39">
        <v>0</v>
      </c>
      <c r="AI88" s="39">
        <v>0</v>
      </c>
      <c r="AJ88" s="39">
        <v>0.2</v>
      </c>
      <c r="AK88" s="39">
        <v>0</v>
      </c>
      <c r="AL88" s="39">
        <v>0</v>
      </c>
      <c r="AM88" s="39">
        <v>0</v>
      </c>
      <c r="AN88" s="39">
        <v>0</v>
      </c>
      <c r="AO88" s="39">
        <v>0</v>
      </c>
      <c r="AP88" s="39">
        <v>0</v>
      </c>
      <c r="AQ88" s="39">
        <v>0</v>
      </c>
      <c r="AR88" s="39">
        <v>0</v>
      </c>
    </row>
    <row r="89" spans="1:44">
      <c r="A89" s="40"/>
      <c r="B89" s="12"/>
      <c r="C89" s="8" t="s">
        <v>170</v>
      </c>
      <c r="D89" s="8"/>
      <c r="E89" s="34" t="s">
        <v>92</v>
      </c>
      <c r="F89" s="39" t="s">
        <v>159</v>
      </c>
      <c r="G89" s="39">
        <v>0.83</v>
      </c>
      <c r="H89" s="39">
        <v>1.29</v>
      </c>
      <c r="I89" s="39">
        <v>2.5099999999999998</v>
      </c>
      <c r="J89" s="39">
        <v>1.56</v>
      </c>
      <c r="K89" s="39">
        <v>1.71</v>
      </c>
      <c r="L89" s="39">
        <v>1.6</v>
      </c>
      <c r="M89" s="39">
        <v>0.67</v>
      </c>
      <c r="N89" s="39">
        <v>0.9</v>
      </c>
      <c r="O89" s="39">
        <v>0.79</v>
      </c>
      <c r="P89" s="39">
        <v>0.74</v>
      </c>
      <c r="Q89" s="39">
        <v>2.74</v>
      </c>
      <c r="R89" s="39">
        <v>1.76</v>
      </c>
      <c r="S89" s="39">
        <v>1.7</v>
      </c>
      <c r="T89" s="39">
        <v>2.21</v>
      </c>
      <c r="U89" s="39">
        <v>3.94</v>
      </c>
      <c r="V89" s="39">
        <v>1.17</v>
      </c>
      <c r="W89" s="39">
        <v>1.24</v>
      </c>
      <c r="X89" s="39">
        <v>1.75</v>
      </c>
      <c r="Y89" s="39">
        <v>1.54</v>
      </c>
      <c r="Z89" s="39">
        <v>1.1200000000000001</v>
      </c>
      <c r="AA89" s="39">
        <v>1.36</v>
      </c>
      <c r="AB89" s="39">
        <v>1.3</v>
      </c>
      <c r="AC89" s="39">
        <v>1.1399999999999999</v>
      </c>
      <c r="AD89" s="39">
        <v>1.21</v>
      </c>
      <c r="AE89" s="39">
        <v>2.15</v>
      </c>
      <c r="AF89" s="39">
        <v>0.93</v>
      </c>
      <c r="AG89" s="39">
        <v>0.82</v>
      </c>
      <c r="AH89" s="39">
        <v>0.9</v>
      </c>
      <c r="AI89" s="39">
        <v>0.82</v>
      </c>
      <c r="AJ89" s="39">
        <v>0.43</v>
      </c>
      <c r="AK89" s="39">
        <v>0.56999999999999995</v>
      </c>
      <c r="AL89" s="39">
        <v>0.33</v>
      </c>
      <c r="AM89" s="39">
        <v>0.48</v>
      </c>
      <c r="AN89" s="39">
        <v>0.54</v>
      </c>
      <c r="AO89" s="39">
        <v>0.59</v>
      </c>
      <c r="AP89" s="39">
        <v>0.74</v>
      </c>
      <c r="AQ89" s="39">
        <v>1.27</v>
      </c>
      <c r="AR89" s="39">
        <v>0.94</v>
      </c>
    </row>
    <row r="90" spans="1:44">
      <c r="A90" s="12"/>
      <c r="B90" s="12"/>
      <c r="C90" s="8" t="s">
        <v>171</v>
      </c>
      <c r="D90" s="8"/>
      <c r="E90" s="34" t="s">
        <v>92</v>
      </c>
      <c r="F90" s="39" t="s">
        <v>159</v>
      </c>
      <c r="G90" s="39">
        <v>1.1200000000000001</v>
      </c>
      <c r="H90" s="39">
        <v>2.13</v>
      </c>
      <c r="I90" s="39">
        <v>5.82</v>
      </c>
      <c r="J90" s="39">
        <v>6.18</v>
      </c>
      <c r="K90" s="39">
        <v>7.59</v>
      </c>
      <c r="L90" s="39">
        <v>6.1</v>
      </c>
      <c r="M90" s="39">
        <v>5.21</v>
      </c>
      <c r="N90" s="39">
        <v>4.1399999999999997</v>
      </c>
      <c r="O90" s="39">
        <v>2.08</v>
      </c>
      <c r="P90" s="39">
        <v>2.5299999999999998</v>
      </c>
      <c r="Q90" s="39">
        <v>3.49</v>
      </c>
      <c r="R90" s="39">
        <v>3.98</v>
      </c>
      <c r="S90" s="39">
        <v>3.06</v>
      </c>
      <c r="T90" s="39">
        <v>2.4300000000000002</v>
      </c>
      <c r="U90" s="39">
        <v>3.49</v>
      </c>
      <c r="V90" s="39">
        <v>2.4900000000000002</v>
      </c>
      <c r="W90" s="39">
        <v>2.62</v>
      </c>
      <c r="X90" s="39">
        <v>5.48</v>
      </c>
      <c r="Y90" s="39">
        <v>6.48</v>
      </c>
      <c r="Z90" s="39">
        <v>5.73</v>
      </c>
      <c r="AA90" s="39">
        <v>4.0599999999999996</v>
      </c>
      <c r="AB90" s="39">
        <v>5.12</v>
      </c>
      <c r="AC90" s="39">
        <v>3.36</v>
      </c>
      <c r="AD90" s="39">
        <v>3.54</v>
      </c>
      <c r="AE90" s="39">
        <v>3.71</v>
      </c>
      <c r="AF90" s="39">
        <v>3.83</v>
      </c>
      <c r="AG90" s="39">
        <v>2.84</v>
      </c>
      <c r="AH90" s="39">
        <v>2.37</v>
      </c>
      <c r="AI90" s="39">
        <v>1.52</v>
      </c>
      <c r="AJ90" s="39">
        <v>1.03</v>
      </c>
      <c r="AK90" s="39">
        <v>1.21</v>
      </c>
      <c r="AL90" s="39">
        <v>3</v>
      </c>
      <c r="AM90" s="39">
        <v>6.02</v>
      </c>
      <c r="AN90" s="39">
        <v>7.19</v>
      </c>
      <c r="AO90" s="39">
        <v>6.16</v>
      </c>
      <c r="AP90" s="39">
        <v>4.17</v>
      </c>
      <c r="AQ90" s="39">
        <v>4.1399999999999997</v>
      </c>
      <c r="AR90" s="39">
        <v>1.99</v>
      </c>
    </row>
    <row r="91" spans="1:44">
      <c r="A91" s="12"/>
      <c r="B91" s="12"/>
      <c r="C91" s="8" t="s">
        <v>172</v>
      </c>
      <c r="D91" s="8"/>
      <c r="E91" s="34" t="s">
        <v>92</v>
      </c>
      <c r="F91" s="39" t="s">
        <v>159</v>
      </c>
      <c r="G91" s="39">
        <v>0.02</v>
      </c>
      <c r="H91" s="39">
        <v>0.02</v>
      </c>
      <c r="I91" s="39">
        <v>0.02</v>
      </c>
      <c r="J91" s="39">
        <v>0.02</v>
      </c>
      <c r="K91" s="39">
        <v>0.02</v>
      </c>
      <c r="L91" s="39">
        <v>0.02</v>
      </c>
      <c r="M91" s="39">
        <v>0.02</v>
      </c>
      <c r="N91" s="39">
        <v>0.02</v>
      </c>
      <c r="O91" s="39">
        <v>0.02</v>
      </c>
      <c r="P91" s="39">
        <v>0.01</v>
      </c>
      <c r="Q91" s="39">
        <v>0</v>
      </c>
      <c r="R91" s="39">
        <v>0</v>
      </c>
      <c r="S91" s="39">
        <v>0</v>
      </c>
      <c r="T91" s="39">
        <v>0</v>
      </c>
      <c r="U91" s="39">
        <v>0</v>
      </c>
      <c r="V91" s="39">
        <v>0</v>
      </c>
      <c r="W91" s="39">
        <v>0</v>
      </c>
      <c r="X91" s="39">
        <v>0</v>
      </c>
      <c r="Y91" s="39">
        <v>0</v>
      </c>
      <c r="Z91" s="39">
        <v>0</v>
      </c>
      <c r="AA91" s="39">
        <v>0</v>
      </c>
      <c r="AB91" s="39">
        <v>0</v>
      </c>
      <c r="AC91" s="39">
        <v>0</v>
      </c>
      <c r="AD91" s="39">
        <v>0</v>
      </c>
      <c r="AE91" s="39">
        <v>0</v>
      </c>
      <c r="AF91" s="39">
        <v>0</v>
      </c>
      <c r="AG91" s="39">
        <v>0</v>
      </c>
      <c r="AH91" s="39">
        <v>0</v>
      </c>
      <c r="AI91" s="39">
        <v>0</v>
      </c>
      <c r="AJ91" s="39">
        <v>0</v>
      </c>
      <c r="AK91" s="39">
        <v>0</v>
      </c>
      <c r="AL91" s="39">
        <v>0</v>
      </c>
      <c r="AM91" s="39">
        <v>0</v>
      </c>
      <c r="AN91" s="39">
        <v>0</v>
      </c>
      <c r="AO91" s="39">
        <v>0</v>
      </c>
      <c r="AP91" s="39">
        <v>0</v>
      </c>
      <c r="AQ91" s="39">
        <v>0</v>
      </c>
      <c r="AR91" s="39">
        <v>0</v>
      </c>
    </row>
    <row r="92" spans="1:44">
      <c r="A92" s="40"/>
      <c r="B92" s="12"/>
      <c r="C92" s="8" t="s">
        <v>173</v>
      </c>
      <c r="D92" s="8"/>
      <c r="E92" s="34" t="s">
        <v>92</v>
      </c>
      <c r="F92" s="39" t="s">
        <v>159</v>
      </c>
      <c r="G92" s="39">
        <v>0</v>
      </c>
      <c r="H92" s="39">
        <v>0</v>
      </c>
      <c r="I92" s="39">
        <v>0</v>
      </c>
      <c r="J92" s="39">
        <v>0</v>
      </c>
      <c r="K92" s="39">
        <v>0</v>
      </c>
      <c r="L92" s="39">
        <v>0</v>
      </c>
      <c r="M92" s="39">
        <v>0</v>
      </c>
      <c r="N92" s="39">
        <v>0.1</v>
      </c>
      <c r="O92" s="39">
        <v>0.57999999999999996</v>
      </c>
      <c r="P92" s="39">
        <v>0.57999999999999996</v>
      </c>
      <c r="Q92" s="39">
        <v>0</v>
      </c>
      <c r="R92" s="39">
        <v>0.57999999999999996</v>
      </c>
      <c r="S92" s="39">
        <v>0.57999999999999996</v>
      </c>
      <c r="T92" s="39">
        <v>0.3</v>
      </c>
      <c r="U92" s="39">
        <v>0</v>
      </c>
      <c r="V92" s="39">
        <v>0</v>
      </c>
      <c r="W92" s="39">
        <v>0</v>
      </c>
      <c r="X92" s="39">
        <v>0.3</v>
      </c>
      <c r="Y92" s="39">
        <v>0</v>
      </c>
      <c r="Z92" s="39">
        <v>0</v>
      </c>
      <c r="AA92" s="39">
        <v>0.5</v>
      </c>
      <c r="AB92" s="39">
        <v>0</v>
      </c>
      <c r="AC92" s="39">
        <v>0</v>
      </c>
      <c r="AD92" s="39">
        <v>0.5</v>
      </c>
      <c r="AE92" s="39">
        <v>0</v>
      </c>
      <c r="AF92" s="39">
        <v>0.5</v>
      </c>
      <c r="AG92" s="39">
        <v>0</v>
      </c>
      <c r="AH92" s="39">
        <v>0</v>
      </c>
      <c r="AI92" s="39">
        <v>0</v>
      </c>
      <c r="AJ92" s="39">
        <v>0.48</v>
      </c>
      <c r="AK92" s="39">
        <v>0</v>
      </c>
      <c r="AL92" s="39">
        <v>0</v>
      </c>
      <c r="AM92" s="39">
        <v>0</v>
      </c>
      <c r="AN92" s="39">
        <v>0</v>
      </c>
      <c r="AO92" s="39">
        <v>0</v>
      </c>
      <c r="AP92" s="39">
        <v>0</v>
      </c>
      <c r="AQ92" s="39">
        <v>0</v>
      </c>
      <c r="AR92" s="39">
        <v>0</v>
      </c>
    </row>
    <row r="93" spans="1:44">
      <c r="A93" s="40"/>
      <c r="B93" s="12"/>
      <c r="C93" s="8" t="s">
        <v>174</v>
      </c>
      <c r="D93" s="8"/>
      <c r="E93" s="34" t="s">
        <v>92</v>
      </c>
      <c r="F93" s="39" t="s">
        <v>159</v>
      </c>
      <c r="G93" s="39">
        <v>0.18</v>
      </c>
      <c r="H93" s="39">
        <v>0.09</v>
      </c>
      <c r="I93" s="39">
        <v>0.04</v>
      </c>
      <c r="J93" s="39">
        <v>0</v>
      </c>
      <c r="K93" s="39">
        <v>0.65</v>
      </c>
      <c r="L93" s="39">
        <v>0</v>
      </c>
      <c r="M93" s="39">
        <v>0</v>
      </c>
      <c r="N93" s="39">
        <v>0</v>
      </c>
      <c r="O93" s="39">
        <v>0</v>
      </c>
      <c r="P93" s="39">
        <v>0</v>
      </c>
      <c r="Q93" s="39">
        <v>0</v>
      </c>
      <c r="R93" s="39">
        <v>0</v>
      </c>
      <c r="S93" s="39">
        <v>0</v>
      </c>
      <c r="T93" s="39">
        <v>0</v>
      </c>
      <c r="U93" s="39">
        <v>0</v>
      </c>
      <c r="V93" s="39">
        <v>0</v>
      </c>
      <c r="W93" s="39">
        <v>0</v>
      </c>
      <c r="X93" s="39">
        <v>0</v>
      </c>
      <c r="Y93" s="39">
        <v>0</v>
      </c>
      <c r="Z93" s="39">
        <v>0</v>
      </c>
      <c r="AA93" s="39">
        <v>0</v>
      </c>
      <c r="AB93" s="39">
        <v>0</v>
      </c>
      <c r="AC93" s="39">
        <v>0</v>
      </c>
      <c r="AD93" s="39">
        <v>0</v>
      </c>
      <c r="AE93" s="39">
        <v>0</v>
      </c>
      <c r="AF93" s="39">
        <v>0</v>
      </c>
      <c r="AG93" s="39">
        <v>0</v>
      </c>
      <c r="AH93" s="39">
        <v>0</v>
      </c>
      <c r="AI93" s="39">
        <v>0</v>
      </c>
      <c r="AJ93" s="39">
        <v>0</v>
      </c>
      <c r="AK93" s="39">
        <v>0</v>
      </c>
      <c r="AL93" s="39">
        <v>0</v>
      </c>
      <c r="AM93" s="39">
        <v>0</v>
      </c>
      <c r="AN93" s="39">
        <v>0</v>
      </c>
      <c r="AO93" s="39">
        <v>0</v>
      </c>
      <c r="AP93" s="39">
        <v>0</v>
      </c>
      <c r="AQ93" s="39">
        <v>0</v>
      </c>
      <c r="AR93" s="39">
        <v>0</v>
      </c>
    </row>
    <row r="94" spans="1:44">
      <c r="A94" s="40"/>
      <c r="B94" s="12"/>
      <c r="C94" s="8" t="s">
        <v>163</v>
      </c>
      <c r="D94" s="8"/>
      <c r="E94" s="34" t="s">
        <v>92</v>
      </c>
      <c r="F94" s="39" t="s">
        <v>159</v>
      </c>
      <c r="G94" s="39">
        <v>0.38</v>
      </c>
      <c r="H94" s="39">
        <v>4.03</v>
      </c>
      <c r="I94" s="39">
        <v>4</v>
      </c>
      <c r="J94" s="39">
        <v>5</v>
      </c>
      <c r="K94" s="39">
        <v>4</v>
      </c>
      <c r="L94" s="39">
        <v>4</v>
      </c>
      <c r="M94" s="39">
        <v>4</v>
      </c>
      <c r="N94" s="39">
        <v>6</v>
      </c>
      <c r="O94" s="39">
        <v>5</v>
      </c>
      <c r="P94" s="39">
        <v>7</v>
      </c>
      <c r="Q94" s="39">
        <v>5</v>
      </c>
      <c r="R94" s="39">
        <v>7</v>
      </c>
      <c r="S94" s="39">
        <v>11.66</v>
      </c>
      <c r="T94" s="39">
        <v>7.48</v>
      </c>
      <c r="U94" s="39">
        <v>6.04</v>
      </c>
      <c r="V94" s="39">
        <v>4.4400000000000004</v>
      </c>
      <c r="W94" s="39">
        <v>5.81</v>
      </c>
      <c r="X94" s="39">
        <v>8.07</v>
      </c>
      <c r="Y94" s="39">
        <v>8.66</v>
      </c>
      <c r="Z94" s="39">
        <v>6.59</v>
      </c>
      <c r="AA94" s="39">
        <v>6.7</v>
      </c>
      <c r="AB94" s="39">
        <v>5.05</v>
      </c>
      <c r="AC94" s="39">
        <v>6.83</v>
      </c>
      <c r="AD94" s="39">
        <v>5.65</v>
      </c>
      <c r="AE94" s="39">
        <v>2.75</v>
      </c>
      <c r="AF94" s="39">
        <v>1.82</v>
      </c>
      <c r="AG94" s="39">
        <v>0.91</v>
      </c>
      <c r="AH94" s="39">
        <v>1.27</v>
      </c>
      <c r="AI94" s="39">
        <v>0.98</v>
      </c>
      <c r="AJ94" s="39">
        <v>1.5</v>
      </c>
      <c r="AK94" s="39">
        <v>1.1499999999999999</v>
      </c>
      <c r="AL94" s="39">
        <v>2.13</v>
      </c>
      <c r="AM94" s="39">
        <v>2.73</v>
      </c>
      <c r="AN94" s="39">
        <v>3.77</v>
      </c>
      <c r="AO94" s="39">
        <v>4.5999999999999996</v>
      </c>
      <c r="AP94" s="39">
        <v>5.59</v>
      </c>
      <c r="AQ94" s="39">
        <v>4.58</v>
      </c>
      <c r="AR94" s="39">
        <v>2.14</v>
      </c>
    </row>
    <row r="95" spans="1:44">
      <c r="A95" s="40"/>
      <c r="B95" s="12"/>
      <c r="C95" s="8" t="s">
        <v>175</v>
      </c>
      <c r="D95" s="8"/>
      <c r="E95" s="34" t="s">
        <v>92</v>
      </c>
      <c r="F95" s="39" t="s">
        <v>159</v>
      </c>
      <c r="G95" s="39">
        <v>0</v>
      </c>
      <c r="H95" s="39">
        <v>0</v>
      </c>
      <c r="I95" s="39">
        <v>0.09</v>
      </c>
      <c r="J95" s="39">
        <v>0</v>
      </c>
      <c r="K95" s="39">
        <v>0</v>
      </c>
      <c r="L95" s="39">
        <v>0</v>
      </c>
      <c r="M95" s="39">
        <v>0</v>
      </c>
      <c r="N95" s="39">
        <v>0</v>
      </c>
      <c r="O95" s="39">
        <v>0</v>
      </c>
      <c r="P95" s="39">
        <v>0</v>
      </c>
      <c r="Q95" s="39">
        <v>0</v>
      </c>
      <c r="R95" s="39">
        <v>0</v>
      </c>
      <c r="S95" s="39">
        <v>0</v>
      </c>
      <c r="T95" s="39">
        <v>0</v>
      </c>
      <c r="U95" s="39">
        <v>0</v>
      </c>
      <c r="V95" s="39">
        <v>0</v>
      </c>
      <c r="W95" s="39">
        <v>0</v>
      </c>
      <c r="X95" s="39">
        <v>0</v>
      </c>
      <c r="Y95" s="39">
        <v>0</v>
      </c>
      <c r="Z95" s="39">
        <v>0</v>
      </c>
      <c r="AA95" s="39">
        <v>0</v>
      </c>
      <c r="AB95" s="39">
        <v>0</v>
      </c>
      <c r="AC95" s="39">
        <v>0</v>
      </c>
      <c r="AD95" s="39">
        <v>0</v>
      </c>
      <c r="AE95" s="39">
        <v>0</v>
      </c>
      <c r="AF95" s="39">
        <v>0</v>
      </c>
      <c r="AG95" s="39">
        <v>0</v>
      </c>
      <c r="AH95" s="39">
        <v>0</v>
      </c>
      <c r="AI95" s="39">
        <v>0</v>
      </c>
      <c r="AJ95" s="39">
        <v>0</v>
      </c>
      <c r="AK95" s="39">
        <v>0</v>
      </c>
      <c r="AL95" s="39">
        <v>0</v>
      </c>
      <c r="AM95" s="39">
        <v>0</v>
      </c>
      <c r="AN95" s="39">
        <v>0</v>
      </c>
      <c r="AO95" s="39">
        <v>0</v>
      </c>
      <c r="AP95" s="39">
        <v>0</v>
      </c>
      <c r="AQ95" s="39">
        <v>0</v>
      </c>
      <c r="AR95" s="39">
        <v>0</v>
      </c>
    </row>
    <row r="96" spans="1:44">
      <c r="A96" s="40"/>
      <c r="B96" s="12"/>
      <c r="C96" s="8" t="s">
        <v>176</v>
      </c>
      <c r="D96" s="8"/>
      <c r="E96" s="34" t="s">
        <v>92</v>
      </c>
      <c r="F96" s="39" t="s">
        <v>159</v>
      </c>
      <c r="G96" s="39">
        <v>0</v>
      </c>
      <c r="H96" s="39">
        <v>0</v>
      </c>
      <c r="I96" s="39">
        <v>0.2</v>
      </c>
      <c r="J96" s="39">
        <v>0.2</v>
      </c>
      <c r="K96" s="39">
        <v>0</v>
      </c>
      <c r="L96" s="39">
        <v>0.4</v>
      </c>
      <c r="M96" s="39">
        <v>0</v>
      </c>
      <c r="N96" s="39">
        <v>0.4</v>
      </c>
      <c r="O96" s="39">
        <v>0</v>
      </c>
      <c r="P96" s="39">
        <v>0.4</v>
      </c>
      <c r="Q96" s="39">
        <v>0</v>
      </c>
      <c r="R96" s="39">
        <v>0.4</v>
      </c>
      <c r="S96" s="39">
        <v>1</v>
      </c>
      <c r="T96" s="39">
        <v>0.6</v>
      </c>
      <c r="U96" s="39">
        <v>0.6</v>
      </c>
      <c r="V96" s="39">
        <v>0.2</v>
      </c>
      <c r="W96" s="39">
        <v>0.6</v>
      </c>
      <c r="X96" s="39">
        <v>0.6</v>
      </c>
      <c r="Y96" s="39">
        <v>0.2</v>
      </c>
      <c r="Z96" s="39">
        <v>0.6</v>
      </c>
      <c r="AA96" s="39">
        <v>0.7</v>
      </c>
      <c r="AB96" s="39">
        <v>0.8</v>
      </c>
      <c r="AC96" s="39">
        <v>0.8</v>
      </c>
      <c r="AD96" s="39">
        <v>1</v>
      </c>
      <c r="AE96" s="39">
        <v>0.7</v>
      </c>
      <c r="AF96" s="39">
        <v>1</v>
      </c>
      <c r="AG96" s="39">
        <v>0.7</v>
      </c>
      <c r="AH96" s="39">
        <v>0.7</v>
      </c>
      <c r="AI96" s="39">
        <v>0</v>
      </c>
      <c r="AJ96" s="39">
        <v>0.6</v>
      </c>
      <c r="AK96" s="39">
        <v>0.6</v>
      </c>
      <c r="AL96" s="39">
        <v>0.3</v>
      </c>
      <c r="AM96" s="39">
        <v>0.9</v>
      </c>
      <c r="AN96" s="39">
        <v>0.6</v>
      </c>
      <c r="AO96" s="39">
        <v>0.6</v>
      </c>
      <c r="AP96" s="39">
        <v>0.6</v>
      </c>
      <c r="AQ96" s="39">
        <v>0.3</v>
      </c>
      <c r="AR96" s="39">
        <v>0.6</v>
      </c>
    </row>
    <row r="97" spans="1:44">
      <c r="A97" s="40"/>
      <c r="B97" s="12"/>
      <c r="C97" s="8" t="s">
        <v>177</v>
      </c>
      <c r="D97" s="8"/>
      <c r="E97" s="34" t="s">
        <v>92</v>
      </c>
      <c r="F97" s="39" t="s">
        <v>159</v>
      </c>
      <c r="G97" s="39">
        <v>0</v>
      </c>
      <c r="H97" s="39">
        <v>0</v>
      </c>
      <c r="I97" s="39">
        <v>0.74</v>
      </c>
      <c r="J97" s="39">
        <v>1.42</v>
      </c>
      <c r="K97" s="39">
        <v>1.3</v>
      </c>
      <c r="L97" s="39">
        <v>1.99</v>
      </c>
      <c r="M97" s="39">
        <v>0</v>
      </c>
      <c r="N97" s="39">
        <v>1.45</v>
      </c>
      <c r="O97" s="39">
        <v>0.5</v>
      </c>
      <c r="P97" s="39">
        <v>0.5</v>
      </c>
      <c r="Q97" s="39">
        <v>0.3</v>
      </c>
      <c r="R97" s="39">
        <v>0.5</v>
      </c>
      <c r="S97" s="39">
        <v>0.1</v>
      </c>
      <c r="T97" s="39">
        <v>0.8</v>
      </c>
      <c r="U97" s="39">
        <v>0.2</v>
      </c>
      <c r="V97" s="39">
        <v>0.3</v>
      </c>
      <c r="W97" s="39">
        <v>0.2</v>
      </c>
      <c r="X97" s="39">
        <v>0.2</v>
      </c>
      <c r="Y97" s="39">
        <v>0.4</v>
      </c>
      <c r="Z97" s="39">
        <v>0.4</v>
      </c>
      <c r="AA97" s="39">
        <v>0.4</v>
      </c>
      <c r="AB97" s="39">
        <v>0.49</v>
      </c>
      <c r="AC97" s="39">
        <v>0.28000000000000003</v>
      </c>
      <c r="AD97" s="39">
        <v>0.73</v>
      </c>
      <c r="AE97" s="39">
        <v>0.99</v>
      </c>
      <c r="AF97" s="39">
        <v>0.82</v>
      </c>
      <c r="AG97" s="39">
        <v>0.91</v>
      </c>
      <c r="AH97" s="39">
        <v>1.08</v>
      </c>
      <c r="AI97" s="39">
        <v>0.6</v>
      </c>
      <c r="AJ97" s="39">
        <v>0.6</v>
      </c>
      <c r="AK97" s="39">
        <v>0.5</v>
      </c>
      <c r="AL97" s="39">
        <v>0.4</v>
      </c>
      <c r="AM97" s="39">
        <v>0.3</v>
      </c>
      <c r="AN97" s="39">
        <v>0.3</v>
      </c>
      <c r="AO97" s="39">
        <v>0.3</v>
      </c>
      <c r="AP97" s="39">
        <v>0</v>
      </c>
      <c r="AQ97" s="39">
        <v>0</v>
      </c>
      <c r="AR97" s="39">
        <v>0</v>
      </c>
    </row>
    <row r="98" spans="1:44">
      <c r="A98" s="40"/>
      <c r="B98" s="12"/>
      <c r="C98" s="8" t="s">
        <v>178</v>
      </c>
      <c r="D98" s="8"/>
      <c r="E98" s="34" t="s">
        <v>92</v>
      </c>
      <c r="F98" s="39" t="s">
        <v>159</v>
      </c>
      <c r="G98" s="39">
        <v>0</v>
      </c>
      <c r="H98" s="39">
        <v>0</v>
      </c>
      <c r="I98" s="39">
        <v>0</v>
      </c>
      <c r="J98" s="39">
        <v>0</v>
      </c>
      <c r="K98" s="39">
        <v>0</v>
      </c>
      <c r="L98" s="39">
        <v>0</v>
      </c>
      <c r="M98" s="39">
        <v>0</v>
      </c>
      <c r="N98" s="39">
        <v>0</v>
      </c>
      <c r="O98" s="39">
        <v>0</v>
      </c>
      <c r="P98" s="39">
        <v>0</v>
      </c>
      <c r="Q98" s="39">
        <v>0</v>
      </c>
      <c r="R98" s="39">
        <v>0</v>
      </c>
      <c r="S98" s="39">
        <v>0</v>
      </c>
      <c r="T98" s="39">
        <v>0</v>
      </c>
      <c r="U98" s="39">
        <v>0</v>
      </c>
      <c r="V98" s="39">
        <v>0</v>
      </c>
      <c r="W98" s="39">
        <v>0</v>
      </c>
      <c r="X98" s="39">
        <v>0</v>
      </c>
      <c r="Y98" s="39">
        <v>0</v>
      </c>
      <c r="Z98" s="39">
        <v>0</v>
      </c>
      <c r="AA98" s="39">
        <v>0</v>
      </c>
      <c r="AB98" s="39">
        <v>0</v>
      </c>
      <c r="AC98" s="39">
        <v>0</v>
      </c>
      <c r="AD98" s="39">
        <v>0</v>
      </c>
      <c r="AE98" s="39">
        <v>0</v>
      </c>
      <c r="AF98" s="39">
        <v>0</v>
      </c>
      <c r="AG98" s="39">
        <v>0</v>
      </c>
      <c r="AH98" s="39">
        <v>0</v>
      </c>
      <c r="AI98" s="39">
        <v>0</v>
      </c>
      <c r="AJ98" s="39">
        <v>0</v>
      </c>
      <c r="AK98" s="39">
        <v>0</v>
      </c>
      <c r="AL98" s="39">
        <v>0</v>
      </c>
      <c r="AM98" s="39">
        <v>0</v>
      </c>
      <c r="AN98" s="39">
        <v>0</v>
      </c>
      <c r="AO98" s="39">
        <v>0</v>
      </c>
      <c r="AP98" s="39">
        <v>0</v>
      </c>
      <c r="AQ98" s="39">
        <v>0</v>
      </c>
      <c r="AR98" s="39">
        <v>0</v>
      </c>
    </row>
    <row r="99" spans="1:44">
      <c r="A99" s="40"/>
      <c r="B99" s="12"/>
      <c r="C99" s="8" t="s">
        <v>179</v>
      </c>
      <c r="D99" s="8"/>
      <c r="E99" s="34" t="s">
        <v>92</v>
      </c>
      <c r="F99" s="39" t="s">
        <v>159</v>
      </c>
      <c r="G99" s="39">
        <v>0</v>
      </c>
      <c r="H99" s="39">
        <v>0</v>
      </c>
      <c r="I99" s="39">
        <v>0</v>
      </c>
      <c r="J99" s="39">
        <v>0</v>
      </c>
      <c r="K99" s="39">
        <v>0</v>
      </c>
      <c r="L99" s="39">
        <v>0</v>
      </c>
      <c r="M99" s="39">
        <v>0</v>
      </c>
      <c r="N99" s="39">
        <v>0</v>
      </c>
      <c r="O99" s="39">
        <v>0</v>
      </c>
      <c r="P99" s="39">
        <v>0</v>
      </c>
      <c r="Q99" s="39">
        <v>0</v>
      </c>
      <c r="R99" s="39">
        <v>0</v>
      </c>
      <c r="S99" s="39">
        <v>0</v>
      </c>
      <c r="T99" s="39">
        <v>0</v>
      </c>
      <c r="U99" s="39">
        <v>0</v>
      </c>
      <c r="V99" s="39">
        <v>0</v>
      </c>
      <c r="W99" s="39">
        <v>0</v>
      </c>
      <c r="X99" s="39">
        <v>0</v>
      </c>
      <c r="Y99" s="39">
        <v>0</v>
      </c>
      <c r="Z99" s="39">
        <v>0</v>
      </c>
      <c r="AA99" s="39">
        <v>0</v>
      </c>
      <c r="AB99" s="39">
        <v>0</v>
      </c>
      <c r="AC99" s="39">
        <v>0</v>
      </c>
      <c r="AD99" s="39">
        <v>0</v>
      </c>
      <c r="AE99" s="39">
        <v>0</v>
      </c>
      <c r="AF99" s="39">
        <v>0</v>
      </c>
      <c r="AG99" s="39">
        <v>0</v>
      </c>
      <c r="AH99" s="39">
        <v>0</v>
      </c>
      <c r="AI99" s="39">
        <v>0</v>
      </c>
      <c r="AJ99" s="39">
        <v>0</v>
      </c>
      <c r="AK99" s="39">
        <v>0</v>
      </c>
      <c r="AL99" s="39">
        <v>0</v>
      </c>
      <c r="AM99" s="39">
        <v>0</v>
      </c>
      <c r="AN99" s="39">
        <v>0</v>
      </c>
      <c r="AO99" s="39">
        <v>0</v>
      </c>
      <c r="AP99" s="39">
        <v>0</v>
      </c>
      <c r="AQ99" s="39">
        <v>0</v>
      </c>
      <c r="AR99" s="39">
        <v>0</v>
      </c>
    </row>
    <row r="100" spans="1:44">
      <c r="A100" s="40"/>
      <c r="B100" s="12"/>
      <c r="C100" s="8" t="s">
        <v>180</v>
      </c>
      <c r="D100" s="8"/>
      <c r="E100" s="34" t="s">
        <v>92</v>
      </c>
      <c r="F100" s="39" t="s">
        <v>159</v>
      </c>
      <c r="G100" s="39">
        <v>0</v>
      </c>
      <c r="H100" s="39">
        <v>0</v>
      </c>
      <c r="I100" s="39">
        <v>0</v>
      </c>
      <c r="J100" s="39">
        <v>0</v>
      </c>
      <c r="K100" s="39">
        <v>0</v>
      </c>
      <c r="L100" s="39">
        <v>1.67</v>
      </c>
      <c r="M100" s="39">
        <v>1.67</v>
      </c>
      <c r="N100" s="39">
        <v>0</v>
      </c>
      <c r="O100" s="39">
        <v>0</v>
      </c>
      <c r="P100" s="39">
        <v>0</v>
      </c>
      <c r="Q100" s="39">
        <v>0</v>
      </c>
      <c r="R100" s="39">
        <v>1.67</v>
      </c>
      <c r="S100" s="39">
        <v>1.67</v>
      </c>
      <c r="T100" s="39">
        <v>0</v>
      </c>
      <c r="U100" s="39">
        <v>0</v>
      </c>
      <c r="V100" s="39">
        <v>0</v>
      </c>
      <c r="W100" s="39">
        <v>0</v>
      </c>
      <c r="X100" s="39">
        <v>0</v>
      </c>
      <c r="Y100" s="39">
        <v>0</v>
      </c>
      <c r="Z100" s="39">
        <v>0</v>
      </c>
      <c r="AA100" s="39">
        <v>0</v>
      </c>
      <c r="AB100" s="39">
        <v>0</v>
      </c>
      <c r="AC100" s="39">
        <v>0</v>
      </c>
      <c r="AD100" s="39">
        <v>0</v>
      </c>
      <c r="AE100" s="39">
        <v>0</v>
      </c>
      <c r="AF100" s="39">
        <v>0</v>
      </c>
      <c r="AG100" s="39">
        <v>0</v>
      </c>
      <c r="AH100" s="39">
        <v>0</v>
      </c>
      <c r="AI100" s="39">
        <v>0</v>
      </c>
      <c r="AJ100" s="39">
        <v>0</v>
      </c>
      <c r="AK100" s="39">
        <v>0</v>
      </c>
      <c r="AL100" s="39">
        <v>0</v>
      </c>
      <c r="AM100" s="39">
        <v>0</v>
      </c>
      <c r="AN100" s="39">
        <v>0</v>
      </c>
      <c r="AO100" s="39">
        <v>0</v>
      </c>
      <c r="AP100" s="39">
        <v>0</v>
      </c>
      <c r="AQ100" s="39">
        <v>0</v>
      </c>
      <c r="AR100" s="39">
        <v>0</v>
      </c>
    </row>
    <row r="101" spans="1:44">
      <c r="A101" s="12"/>
      <c r="B101" s="37" t="s">
        <v>181</v>
      </c>
    </row>
    <row r="102" spans="1:44">
      <c r="A102" s="12"/>
      <c r="C102" s="8"/>
      <c r="D102" s="8"/>
      <c r="E102" s="8"/>
      <c r="F102" s="43"/>
      <c r="G102" s="43"/>
      <c r="H102" s="43"/>
      <c r="I102" s="43"/>
      <c r="J102" s="43"/>
      <c r="K102" s="43"/>
      <c r="L102" s="43"/>
      <c r="M102" s="43"/>
      <c r="N102" s="43"/>
      <c r="O102" s="43"/>
      <c r="P102" s="43"/>
      <c r="Q102" s="43"/>
      <c r="R102" s="43"/>
      <c r="S102" s="43"/>
      <c r="T102" s="43"/>
      <c r="U102" s="43"/>
      <c r="V102" s="43"/>
      <c r="W102" s="43"/>
      <c r="X102" s="43"/>
      <c r="Y102" s="43"/>
      <c r="Z102" s="43"/>
      <c r="AA102" s="43"/>
      <c r="AB102" s="43"/>
      <c r="AC102" s="43"/>
      <c r="AD102" s="43"/>
      <c r="AE102" s="43"/>
      <c r="AF102" s="43"/>
      <c r="AG102" s="43"/>
      <c r="AH102" s="43"/>
      <c r="AI102" s="43"/>
      <c r="AJ102" s="43"/>
      <c r="AK102" s="43"/>
      <c r="AL102" s="43"/>
      <c r="AM102" s="43"/>
      <c r="AN102" s="43"/>
      <c r="AO102" s="43"/>
      <c r="AP102" s="43"/>
      <c r="AQ102" s="43"/>
      <c r="AR102" s="43"/>
    </row>
    <row r="103" spans="1:44">
      <c r="A103" s="32"/>
      <c r="B103" s="32"/>
      <c r="C103" s="32" t="s">
        <v>164</v>
      </c>
      <c r="D103" s="32"/>
      <c r="E103" s="32" t="s">
        <v>51</v>
      </c>
      <c r="F103" s="33">
        <v>2022</v>
      </c>
      <c r="G103" s="33">
        <v>2023</v>
      </c>
      <c r="H103" s="33">
        <v>2024</v>
      </c>
      <c r="I103" s="33">
        <v>2025</v>
      </c>
      <c r="J103" s="33">
        <v>2026</v>
      </c>
      <c r="K103" s="33">
        <v>2027</v>
      </c>
      <c r="L103" s="33">
        <v>2028</v>
      </c>
      <c r="M103" s="33">
        <v>2029</v>
      </c>
      <c r="N103" s="33">
        <v>2030</v>
      </c>
      <c r="O103" s="33">
        <v>2031</v>
      </c>
      <c r="P103" s="33">
        <v>2032</v>
      </c>
      <c r="Q103" s="33">
        <v>2033</v>
      </c>
      <c r="R103" s="33">
        <v>2034</v>
      </c>
      <c r="S103" s="33">
        <v>2035</v>
      </c>
      <c r="T103" s="33">
        <v>2036</v>
      </c>
      <c r="U103" s="33">
        <v>2037</v>
      </c>
      <c r="V103" s="33">
        <v>2038</v>
      </c>
      <c r="W103" s="33">
        <v>2039</v>
      </c>
      <c r="X103" s="33">
        <v>2040</v>
      </c>
      <c r="Y103" s="33">
        <v>2041</v>
      </c>
      <c r="Z103" s="33">
        <v>2042</v>
      </c>
      <c r="AA103" s="33">
        <v>2043</v>
      </c>
      <c r="AB103" s="33">
        <v>2044</v>
      </c>
      <c r="AC103" s="33">
        <v>2045</v>
      </c>
      <c r="AD103" s="33">
        <v>2046</v>
      </c>
      <c r="AE103" s="33">
        <v>2047</v>
      </c>
      <c r="AF103" s="33">
        <v>2048</v>
      </c>
      <c r="AG103" s="33">
        <v>2049</v>
      </c>
      <c r="AH103" s="33">
        <v>2050</v>
      </c>
      <c r="AI103" s="33">
        <v>2051</v>
      </c>
      <c r="AJ103" s="33">
        <v>2052</v>
      </c>
      <c r="AK103" s="33">
        <v>2053</v>
      </c>
      <c r="AL103" s="33">
        <v>2054</v>
      </c>
      <c r="AM103" s="33">
        <v>2055</v>
      </c>
      <c r="AN103" s="33">
        <v>2056</v>
      </c>
      <c r="AO103" s="33">
        <v>2057</v>
      </c>
      <c r="AP103" s="33">
        <v>2058</v>
      </c>
      <c r="AQ103" s="33">
        <v>2059</v>
      </c>
      <c r="AR103" s="33">
        <v>2060</v>
      </c>
    </row>
    <row r="104" spans="1:44">
      <c r="A104" s="12"/>
      <c r="B104" s="12" t="s">
        <v>183</v>
      </c>
      <c r="C104" s="8" t="s" cm="1">
        <v>166</v>
      </c>
      <c r="D104" s="8"/>
      <c r="E104" s="34" t="s">
        <v>92</v>
      </c>
      <c r="F104" s="39" t="s">
        <v>159</v>
      </c>
      <c r="G104" s="39">
        <v>0</v>
      </c>
      <c r="H104" s="39">
        <v>0</v>
      </c>
      <c r="I104" s="39">
        <v>0</v>
      </c>
      <c r="J104" s="39">
        <v>0</v>
      </c>
      <c r="K104" s="39">
        <v>0</v>
      </c>
      <c r="L104" s="39">
        <v>0</v>
      </c>
      <c r="M104" s="39">
        <v>0</v>
      </c>
      <c r="N104" s="39">
        <v>0</v>
      </c>
      <c r="O104" s="39">
        <v>0</v>
      </c>
      <c r="P104" s="39">
        <v>0</v>
      </c>
      <c r="Q104" s="39">
        <v>0</v>
      </c>
      <c r="R104" s="39">
        <v>0</v>
      </c>
      <c r="S104" s="39">
        <v>0</v>
      </c>
      <c r="T104" s="39">
        <v>0</v>
      </c>
      <c r="U104" s="39">
        <v>0</v>
      </c>
      <c r="V104" s="39">
        <v>0</v>
      </c>
      <c r="W104" s="39">
        <v>0</v>
      </c>
      <c r="X104" s="39">
        <v>0</v>
      </c>
      <c r="Y104" s="39">
        <v>0</v>
      </c>
      <c r="Z104" s="39">
        <v>0</v>
      </c>
      <c r="AA104" s="39">
        <v>0</v>
      </c>
      <c r="AB104" s="39">
        <v>0</v>
      </c>
      <c r="AC104" s="39">
        <v>0</v>
      </c>
      <c r="AD104" s="39">
        <v>0</v>
      </c>
      <c r="AE104" s="39">
        <v>0</v>
      </c>
      <c r="AF104" s="39">
        <v>0</v>
      </c>
      <c r="AG104" s="39">
        <v>0</v>
      </c>
      <c r="AH104" s="39">
        <v>0</v>
      </c>
      <c r="AI104" s="39">
        <v>0</v>
      </c>
      <c r="AJ104" s="39">
        <v>0</v>
      </c>
      <c r="AK104" s="39">
        <v>0</v>
      </c>
      <c r="AL104" s="39">
        <v>0</v>
      </c>
      <c r="AM104" s="39">
        <v>0</v>
      </c>
      <c r="AN104" s="39">
        <v>0</v>
      </c>
      <c r="AO104" s="39">
        <v>0</v>
      </c>
      <c r="AP104" s="39">
        <v>0</v>
      </c>
      <c r="AQ104" s="39">
        <v>0</v>
      </c>
      <c r="AR104" s="39">
        <v>0</v>
      </c>
    </row>
    <row r="105" spans="1:44" s="35" customFormat="1">
      <c r="A105" s="12"/>
      <c r="B105" s="12"/>
      <c r="C105" s="8" t="s">
        <v>167</v>
      </c>
      <c r="D105" s="8"/>
      <c r="E105" s="34" t="s">
        <v>92</v>
      </c>
      <c r="F105" s="39" t="s">
        <v>159</v>
      </c>
      <c r="G105" s="39">
        <v>0</v>
      </c>
      <c r="H105" s="39">
        <v>0.03</v>
      </c>
      <c r="I105" s="39">
        <v>0.02</v>
      </c>
      <c r="J105" s="39">
        <v>0</v>
      </c>
      <c r="K105" s="39">
        <v>0</v>
      </c>
      <c r="L105" s="39">
        <v>0</v>
      </c>
      <c r="M105" s="39">
        <v>0</v>
      </c>
      <c r="N105" s="39">
        <v>0</v>
      </c>
      <c r="O105" s="39">
        <v>0</v>
      </c>
      <c r="P105" s="39">
        <v>0</v>
      </c>
      <c r="Q105" s="39">
        <v>0</v>
      </c>
      <c r="R105" s="39">
        <v>0</v>
      </c>
      <c r="S105" s="39">
        <v>0</v>
      </c>
      <c r="T105" s="39">
        <v>0</v>
      </c>
      <c r="U105" s="39">
        <v>0</v>
      </c>
      <c r="V105" s="39">
        <v>0.08</v>
      </c>
      <c r="W105" s="39">
        <v>0</v>
      </c>
      <c r="X105" s="39">
        <v>0</v>
      </c>
      <c r="Y105" s="39">
        <v>0</v>
      </c>
      <c r="Z105" s="39">
        <v>0</v>
      </c>
      <c r="AA105" s="39">
        <v>0</v>
      </c>
      <c r="AB105" s="39">
        <v>0</v>
      </c>
      <c r="AC105" s="39">
        <v>0</v>
      </c>
      <c r="AD105" s="39">
        <v>0</v>
      </c>
      <c r="AE105" s="39">
        <v>0</v>
      </c>
      <c r="AF105" s="39">
        <v>0</v>
      </c>
      <c r="AG105" s="39">
        <v>0</v>
      </c>
      <c r="AH105" s="39">
        <v>0</v>
      </c>
      <c r="AI105" s="39">
        <v>0</v>
      </c>
      <c r="AJ105" s="39">
        <v>0</v>
      </c>
      <c r="AK105" s="39">
        <v>0</v>
      </c>
      <c r="AL105" s="39">
        <v>0</v>
      </c>
      <c r="AM105" s="39">
        <v>0</v>
      </c>
      <c r="AN105" s="39">
        <v>0</v>
      </c>
      <c r="AO105" s="39">
        <v>0</v>
      </c>
      <c r="AP105" s="39">
        <v>0</v>
      </c>
      <c r="AQ105" s="39">
        <v>0</v>
      </c>
      <c r="AR105" s="39">
        <v>0</v>
      </c>
    </row>
    <row r="106" spans="1:44">
      <c r="A106" s="12"/>
      <c r="B106" s="12"/>
      <c r="C106" s="8" t="s">
        <v>158</v>
      </c>
      <c r="D106" s="8"/>
      <c r="E106" s="34" t="s">
        <v>92</v>
      </c>
      <c r="F106" s="39" t="s">
        <v>159</v>
      </c>
      <c r="G106" s="39">
        <v>0</v>
      </c>
      <c r="H106" s="39">
        <v>0</v>
      </c>
      <c r="I106" s="39">
        <v>0</v>
      </c>
      <c r="J106" s="39">
        <v>0</v>
      </c>
      <c r="K106" s="39">
        <v>0</v>
      </c>
      <c r="L106" s="39">
        <v>0</v>
      </c>
      <c r="M106" s="39">
        <v>0</v>
      </c>
      <c r="N106" s="39">
        <v>0</v>
      </c>
      <c r="O106" s="39">
        <v>0</v>
      </c>
      <c r="P106" s="39">
        <v>0</v>
      </c>
      <c r="Q106" s="39">
        <v>0</v>
      </c>
      <c r="R106" s="39">
        <v>0</v>
      </c>
      <c r="S106" s="39">
        <v>0.9</v>
      </c>
      <c r="T106" s="39">
        <v>0.41</v>
      </c>
      <c r="U106" s="39">
        <v>1.72</v>
      </c>
      <c r="V106" s="39">
        <v>2.5099999999999998</v>
      </c>
      <c r="W106" s="39">
        <v>1.22</v>
      </c>
      <c r="X106" s="39">
        <v>3.63</v>
      </c>
      <c r="Y106" s="39">
        <v>0.61</v>
      </c>
      <c r="Z106" s="39">
        <v>0.61</v>
      </c>
      <c r="AA106" s="39">
        <v>0</v>
      </c>
      <c r="AB106" s="39">
        <v>0</v>
      </c>
      <c r="AC106" s="39">
        <v>0</v>
      </c>
      <c r="AD106" s="39">
        <v>0</v>
      </c>
      <c r="AE106" s="39">
        <v>0.39</v>
      </c>
      <c r="AF106" s="39">
        <v>0.39</v>
      </c>
      <c r="AG106" s="39">
        <v>0.66</v>
      </c>
      <c r="AH106" s="39">
        <v>0.66</v>
      </c>
      <c r="AI106" s="39">
        <v>0.16</v>
      </c>
      <c r="AJ106" s="39">
        <v>0.16</v>
      </c>
      <c r="AK106" s="39">
        <v>0.46</v>
      </c>
      <c r="AL106" s="39">
        <v>0.46</v>
      </c>
      <c r="AM106" s="39">
        <v>0</v>
      </c>
      <c r="AN106" s="39">
        <v>0</v>
      </c>
      <c r="AO106" s="39">
        <v>0</v>
      </c>
      <c r="AP106" s="39">
        <v>0</v>
      </c>
      <c r="AQ106" s="39">
        <v>0</v>
      </c>
      <c r="AR106" s="39">
        <v>0</v>
      </c>
    </row>
    <row r="107" spans="1:44">
      <c r="A107" s="12"/>
      <c r="B107" s="12"/>
      <c r="C107" s="8" t="s">
        <v>160</v>
      </c>
      <c r="D107" s="8"/>
      <c r="E107" s="34" t="s">
        <v>92</v>
      </c>
      <c r="F107" s="39" t="s">
        <v>159</v>
      </c>
      <c r="G107" s="39">
        <v>0</v>
      </c>
      <c r="H107" s="39">
        <v>0</v>
      </c>
      <c r="I107" s="39">
        <v>0</v>
      </c>
      <c r="J107" s="39">
        <v>0</v>
      </c>
      <c r="K107" s="39">
        <v>0</v>
      </c>
      <c r="L107" s="39">
        <v>0</v>
      </c>
      <c r="M107" s="39">
        <v>0</v>
      </c>
      <c r="N107" s="39">
        <v>0</v>
      </c>
      <c r="O107" s="39">
        <v>0</v>
      </c>
      <c r="P107" s="39">
        <v>0</v>
      </c>
      <c r="Q107" s="39">
        <v>0</v>
      </c>
      <c r="R107" s="39">
        <v>0</v>
      </c>
      <c r="S107" s="39">
        <v>0</v>
      </c>
      <c r="T107" s="39">
        <v>0</v>
      </c>
      <c r="U107" s="39">
        <v>0</v>
      </c>
      <c r="V107" s="39">
        <v>0</v>
      </c>
      <c r="W107" s="39">
        <v>0</v>
      </c>
      <c r="X107" s="39">
        <v>0</v>
      </c>
      <c r="Y107" s="39">
        <v>0</v>
      </c>
      <c r="Z107" s="39">
        <v>0</v>
      </c>
      <c r="AA107" s="39">
        <v>0</v>
      </c>
      <c r="AB107" s="39">
        <v>0</v>
      </c>
      <c r="AC107" s="39">
        <v>0</v>
      </c>
      <c r="AD107" s="39">
        <v>0</v>
      </c>
      <c r="AE107" s="39">
        <v>0</v>
      </c>
      <c r="AF107" s="39">
        <v>0</v>
      </c>
      <c r="AG107" s="39">
        <v>0</v>
      </c>
      <c r="AH107" s="39">
        <v>0</v>
      </c>
      <c r="AI107" s="39">
        <v>0</v>
      </c>
      <c r="AJ107" s="39">
        <v>0</v>
      </c>
      <c r="AK107" s="39">
        <v>0</v>
      </c>
      <c r="AL107" s="39">
        <v>0</v>
      </c>
      <c r="AM107" s="39">
        <v>0</v>
      </c>
      <c r="AN107" s="39">
        <v>0</v>
      </c>
      <c r="AO107" s="39">
        <v>0</v>
      </c>
      <c r="AP107" s="39">
        <v>0</v>
      </c>
      <c r="AQ107" s="39">
        <v>0.25</v>
      </c>
      <c r="AR107" s="39">
        <v>0.25</v>
      </c>
    </row>
    <row r="108" spans="1:44">
      <c r="A108" s="12"/>
      <c r="B108" s="12"/>
      <c r="C108" s="8" t="s">
        <v>161</v>
      </c>
      <c r="D108" s="8"/>
      <c r="E108" s="34" t="s">
        <v>92</v>
      </c>
      <c r="F108" s="39" t="s">
        <v>159</v>
      </c>
      <c r="G108" s="39">
        <v>0</v>
      </c>
      <c r="H108" s="39">
        <v>0</v>
      </c>
      <c r="I108" s="39">
        <v>0</v>
      </c>
      <c r="J108" s="39">
        <v>0</v>
      </c>
      <c r="K108" s="39">
        <v>0</v>
      </c>
      <c r="L108" s="39">
        <v>0</v>
      </c>
      <c r="M108" s="39">
        <v>0</v>
      </c>
      <c r="N108" s="39">
        <v>0</v>
      </c>
      <c r="O108" s="39">
        <v>0</v>
      </c>
      <c r="P108" s="39">
        <v>0</v>
      </c>
      <c r="Q108" s="39">
        <v>0</v>
      </c>
      <c r="R108" s="39">
        <v>0</v>
      </c>
      <c r="S108" s="39">
        <v>0</v>
      </c>
      <c r="T108" s="39">
        <v>0</v>
      </c>
      <c r="U108" s="39">
        <v>0</v>
      </c>
      <c r="V108" s="39">
        <v>0</v>
      </c>
      <c r="W108" s="39">
        <v>0</v>
      </c>
      <c r="X108" s="39">
        <v>0</v>
      </c>
      <c r="Y108" s="39">
        <v>0</v>
      </c>
      <c r="Z108" s="39">
        <v>0.21</v>
      </c>
      <c r="AA108" s="39">
        <v>0</v>
      </c>
      <c r="AB108" s="39">
        <v>2.11</v>
      </c>
      <c r="AC108" s="39">
        <v>0</v>
      </c>
      <c r="AD108" s="39">
        <v>1.8</v>
      </c>
      <c r="AE108" s="39">
        <v>0</v>
      </c>
      <c r="AF108" s="39">
        <v>1</v>
      </c>
      <c r="AG108" s="39">
        <v>0</v>
      </c>
      <c r="AH108" s="39">
        <v>0.98</v>
      </c>
      <c r="AI108" s="39">
        <v>0</v>
      </c>
      <c r="AJ108" s="39">
        <v>0</v>
      </c>
      <c r="AK108" s="39">
        <v>0</v>
      </c>
      <c r="AL108" s="39">
        <v>0</v>
      </c>
      <c r="AM108" s="39">
        <v>0</v>
      </c>
      <c r="AN108" s="39">
        <v>0</v>
      </c>
      <c r="AO108" s="39">
        <v>0</v>
      </c>
      <c r="AP108" s="39">
        <v>0</v>
      </c>
      <c r="AQ108" s="39">
        <v>0</v>
      </c>
      <c r="AR108" s="39">
        <v>0</v>
      </c>
    </row>
    <row r="109" spans="1:44">
      <c r="A109" s="12"/>
      <c r="B109" s="12"/>
      <c r="C109" s="8" t="s">
        <v>162</v>
      </c>
      <c r="D109" s="8"/>
      <c r="E109" s="34" t="s">
        <v>92</v>
      </c>
      <c r="F109" s="39" t="s">
        <v>159</v>
      </c>
      <c r="G109" s="39">
        <v>0</v>
      </c>
      <c r="H109" s="39">
        <v>0</v>
      </c>
      <c r="I109" s="39">
        <v>0.62</v>
      </c>
      <c r="J109" s="39">
        <v>0.86</v>
      </c>
      <c r="K109" s="39">
        <v>0</v>
      </c>
      <c r="L109" s="39">
        <v>0</v>
      </c>
      <c r="M109" s="39">
        <v>0</v>
      </c>
      <c r="N109" s="39">
        <v>0.22</v>
      </c>
      <c r="O109" s="39">
        <v>0</v>
      </c>
      <c r="P109" s="39">
        <v>0</v>
      </c>
      <c r="Q109" s="39">
        <v>0.05</v>
      </c>
      <c r="R109" s="39">
        <v>0.43</v>
      </c>
      <c r="S109" s="39">
        <v>0</v>
      </c>
      <c r="T109" s="39">
        <v>0</v>
      </c>
      <c r="U109" s="39">
        <v>0</v>
      </c>
      <c r="V109" s="39">
        <v>0</v>
      </c>
      <c r="W109" s="39">
        <v>0</v>
      </c>
      <c r="X109" s="39">
        <v>0</v>
      </c>
      <c r="Y109" s="39">
        <v>0</v>
      </c>
      <c r="Z109" s="39">
        <v>0</v>
      </c>
      <c r="AA109" s="39">
        <v>0</v>
      </c>
      <c r="AB109" s="39">
        <v>0.48</v>
      </c>
      <c r="AC109" s="39">
        <v>0</v>
      </c>
      <c r="AD109" s="39">
        <v>0.32</v>
      </c>
      <c r="AE109" s="39">
        <v>0</v>
      </c>
      <c r="AF109" s="39">
        <v>0.03</v>
      </c>
      <c r="AG109" s="39">
        <v>0</v>
      </c>
      <c r="AH109" s="39">
        <v>0</v>
      </c>
      <c r="AI109" s="39">
        <v>0</v>
      </c>
      <c r="AJ109" s="39">
        <v>0</v>
      </c>
      <c r="AK109" s="39">
        <v>0</v>
      </c>
      <c r="AL109" s="39">
        <v>0</v>
      </c>
      <c r="AM109" s="39">
        <v>0</v>
      </c>
      <c r="AN109" s="39">
        <v>0</v>
      </c>
      <c r="AO109" s="39">
        <v>0</v>
      </c>
      <c r="AP109" s="39">
        <v>0</v>
      </c>
      <c r="AQ109" s="39">
        <v>0</v>
      </c>
      <c r="AR109" s="39">
        <v>0</v>
      </c>
    </row>
    <row r="110" spans="1:44">
      <c r="A110" s="12"/>
      <c r="B110" s="12"/>
      <c r="C110" s="8" t="s">
        <v>168</v>
      </c>
      <c r="D110" s="8"/>
      <c r="E110" s="34" t="s">
        <v>92</v>
      </c>
      <c r="F110" s="39" t="s">
        <v>159</v>
      </c>
      <c r="G110" s="39">
        <v>0</v>
      </c>
      <c r="H110" s="39">
        <v>0</v>
      </c>
      <c r="I110" s="39">
        <v>0</v>
      </c>
      <c r="J110" s="39">
        <v>0</v>
      </c>
      <c r="K110" s="39">
        <v>0</v>
      </c>
      <c r="L110" s="39">
        <v>0</v>
      </c>
      <c r="M110" s="39">
        <v>0</v>
      </c>
      <c r="N110" s="39">
        <v>0</v>
      </c>
      <c r="O110" s="39">
        <v>0</v>
      </c>
      <c r="P110" s="39">
        <v>0</v>
      </c>
      <c r="Q110" s="39">
        <v>0</v>
      </c>
      <c r="R110" s="39">
        <v>0</v>
      </c>
      <c r="S110" s="39">
        <v>0</v>
      </c>
      <c r="T110" s="39">
        <v>0</v>
      </c>
      <c r="U110" s="39">
        <v>0</v>
      </c>
      <c r="V110" s="39">
        <v>0</v>
      </c>
      <c r="W110" s="39">
        <v>0</v>
      </c>
      <c r="X110" s="39">
        <v>0</v>
      </c>
      <c r="Y110" s="39">
        <v>0</v>
      </c>
      <c r="Z110" s="39">
        <v>0</v>
      </c>
      <c r="AA110" s="39">
        <v>0</v>
      </c>
      <c r="AB110" s="39">
        <v>0</v>
      </c>
      <c r="AC110" s="39">
        <v>0</v>
      </c>
      <c r="AD110" s="39">
        <v>0</v>
      </c>
      <c r="AE110" s="39">
        <v>0</v>
      </c>
      <c r="AF110" s="39">
        <v>0</v>
      </c>
      <c r="AG110" s="39">
        <v>0</v>
      </c>
      <c r="AH110" s="39">
        <v>0</v>
      </c>
      <c r="AI110" s="39">
        <v>0</v>
      </c>
      <c r="AJ110" s="39">
        <v>0</v>
      </c>
      <c r="AK110" s="39">
        <v>0</v>
      </c>
      <c r="AL110" s="39">
        <v>0</v>
      </c>
      <c r="AM110" s="39">
        <v>0</v>
      </c>
      <c r="AN110" s="39">
        <v>0</v>
      </c>
      <c r="AO110" s="39">
        <v>0</v>
      </c>
      <c r="AP110" s="39">
        <v>0</v>
      </c>
      <c r="AQ110" s="39">
        <v>0</v>
      </c>
      <c r="AR110" s="39">
        <v>0</v>
      </c>
    </row>
    <row r="111" spans="1:44">
      <c r="A111" s="12"/>
      <c r="B111" s="12"/>
      <c r="C111" s="8" t="s">
        <v>169</v>
      </c>
      <c r="D111" s="8"/>
      <c r="E111" s="34" t="s">
        <v>92</v>
      </c>
      <c r="F111" s="39" t="s">
        <v>159</v>
      </c>
      <c r="G111" s="39">
        <v>0</v>
      </c>
      <c r="H111" s="39">
        <v>0</v>
      </c>
      <c r="I111" s="39">
        <v>0</v>
      </c>
      <c r="J111" s="39">
        <v>0</v>
      </c>
      <c r="K111" s="39">
        <v>0</v>
      </c>
      <c r="L111" s="39">
        <v>0</v>
      </c>
      <c r="M111" s="39">
        <v>0</v>
      </c>
      <c r="N111" s="39">
        <v>0</v>
      </c>
      <c r="O111" s="39">
        <v>0</v>
      </c>
      <c r="P111" s="39">
        <v>0.6</v>
      </c>
      <c r="Q111" s="39">
        <v>0</v>
      </c>
      <c r="R111" s="39">
        <v>0</v>
      </c>
      <c r="S111" s="39">
        <v>0</v>
      </c>
      <c r="T111" s="39">
        <v>0</v>
      </c>
      <c r="U111" s="39">
        <v>0</v>
      </c>
      <c r="V111" s="39">
        <v>0</v>
      </c>
      <c r="W111" s="39">
        <v>0</v>
      </c>
      <c r="X111" s="39">
        <v>0</v>
      </c>
      <c r="Y111" s="39">
        <v>0</v>
      </c>
      <c r="Z111" s="39">
        <v>0</v>
      </c>
      <c r="AA111" s="39">
        <v>0</v>
      </c>
      <c r="AB111" s="39">
        <v>0</v>
      </c>
      <c r="AC111" s="39">
        <v>0</v>
      </c>
      <c r="AD111" s="39">
        <v>0</v>
      </c>
      <c r="AE111" s="39">
        <v>0</v>
      </c>
      <c r="AF111" s="39">
        <v>0</v>
      </c>
      <c r="AG111" s="39">
        <v>0</v>
      </c>
      <c r="AH111" s="39">
        <v>0</v>
      </c>
      <c r="AI111" s="39">
        <v>0</v>
      </c>
      <c r="AJ111" s="39">
        <v>0</v>
      </c>
      <c r="AK111" s="39">
        <v>0</v>
      </c>
      <c r="AL111" s="39">
        <v>0</v>
      </c>
      <c r="AM111" s="39">
        <v>0</v>
      </c>
      <c r="AN111" s="39">
        <v>0</v>
      </c>
      <c r="AO111" s="39">
        <v>0</v>
      </c>
      <c r="AP111" s="39">
        <v>0</v>
      </c>
      <c r="AQ111" s="39">
        <v>0</v>
      </c>
      <c r="AR111" s="39">
        <v>0</v>
      </c>
    </row>
    <row r="112" spans="1:44">
      <c r="A112" s="40"/>
      <c r="B112" s="12"/>
      <c r="C112" s="8" t="s">
        <v>170</v>
      </c>
      <c r="D112" s="8"/>
      <c r="E112" s="34" t="s">
        <v>92</v>
      </c>
      <c r="F112" s="39" t="s">
        <v>159</v>
      </c>
      <c r="G112" s="39">
        <v>0.05</v>
      </c>
      <c r="H112" s="39">
        <v>0.03</v>
      </c>
      <c r="I112" s="39">
        <v>0.03</v>
      </c>
      <c r="J112" s="39">
        <v>0.04</v>
      </c>
      <c r="K112" s="39">
        <v>0.24</v>
      </c>
      <c r="L112" s="39">
        <v>0.13</v>
      </c>
      <c r="M112" s="39">
        <v>0.17</v>
      </c>
      <c r="N112" s="39">
        <v>0.4</v>
      </c>
      <c r="O112" s="39">
        <v>0.51</v>
      </c>
      <c r="P112" s="39">
        <v>0.53</v>
      </c>
      <c r="Q112" s="39">
        <v>2.31</v>
      </c>
      <c r="R112" s="39">
        <v>1.74</v>
      </c>
      <c r="S112" s="39">
        <v>1.1000000000000001</v>
      </c>
      <c r="T112" s="39">
        <v>1.6</v>
      </c>
      <c r="U112" s="39">
        <v>3.37</v>
      </c>
      <c r="V112" s="39">
        <v>0.47</v>
      </c>
      <c r="W112" s="39">
        <v>0.34</v>
      </c>
      <c r="X112" s="39">
        <v>0.65</v>
      </c>
      <c r="Y112" s="39">
        <v>0.12</v>
      </c>
      <c r="Z112" s="39">
        <v>0.23</v>
      </c>
      <c r="AA112" s="39">
        <v>0.46</v>
      </c>
      <c r="AB112" s="39">
        <v>0.4</v>
      </c>
      <c r="AC112" s="39">
        <v>0.24</v>
      </c>
      <c r="AD112" s="39">
        <v>0.71</v>
      </c>
      <c r="AE112" s="39">
        <v>1.63</v>
      </c>
      <c r="AF112" s="39">
        <v>0.44</v>
      </c>
      <c r="AG112" s="39">
        <v>0.32</v>
      </c>
      <c r="AH112" s="39">
        <v>0.32</v>
      </c>
      <c r="AI112" s="39">
        <v>0.56000000000000005</v>
      </c>
      <c r="AJ112" s="39">
        <v>0.48</v>
      </c>
      <c r="AK112" s="39">
        <v>0.72</v>
      </c>
      <c r="AL112" s="39">
        <v>0.06</v>
      </c>
      <c r="AM112" s="39">
        <v>0.89</v>
      </c>
      <c r="AN112" s="39">
        <v>0.54</v>
      </c>
      <c r="AO112" s="39">
        <v>0.59</v>
      </c>
      <c r="AP112" s="39">
        <v>0.74</v>
      </c>
      <c r="AQ112" s="39">
        <v>1.27</v>
      </c>
      <c r="AR112" s="39">
        <v>0.94</v>
      </c>
    </row>
    <row r="113" spans="1:44">
      <c r="A113" s="12"/>
      <c r="B113" s="12"/>
      <c r="C113" s="8" t="s">
        <v>171</v>
      </c>
      <c r="D113" s="8"/>
      <c r="E113" s="34" t="s">
        <v>92</v>
      </c>
      <c r="F113" s="39" t="s">
        <v>159</v>
      </c>
      <c r="G113" s="39">
        <v>0</v>
      </c>
      <c r="H113" s="39">
        <v>0</v>
      </c>
      <c r="I113" s="39">
        <v>0.01</v>
      </c>
      <c r="J113" s="39">
        <v>0</v>
      </c>
      <c r="K113" s="39">
        <v>0</v>
      </c>
      <c r="L113" s="39">
        <v>0.01</v>
      </c>
      <c r="M113" s="39">
        <v>0.09</v>
      </c>
      <c r="N113" s="39">
        <v>0.06</v>
      </c>
      <c r="O113" s="39">
        <v>0.14000000000000001</v>
      </c>
      <c r="P113" s="39">
        <v>0.92</v>
      </c>
      <c r="Q113" s="39">
        <v>2.06</v>
      </c>
      <c r="R113" s="39">
        <v>2.62</v>
      </c>
      <c r="S113" s="39">
        <v>1.75</v>
      </c>
      <c r="T113" s="39">
        <v>1.22</v>
      </c>
      <c r="U113" s="39">
        <v>2.64</v>
      </c>
      <c r="V113" s="39">
        <v>1.5</v>
      </c>
      <c r="W113" s="39">
        <v>1.74</v>
      </c>
      <c r="X113" s="39">
        <v>4.67</v>
      </c>
      <c r="Y113" s="39">
        <v>5.69</v>
      </c>
      <c r="Z113" s="39">
        <v>4.6399999999999997</v>
      </c>
      <c r="AA113" s="39">
        <v>3.05</v>
      </c>
      <c r="AB113" s="39">
        <v>2.48</v>
      </c>
      <c r="AC113" s="39">
        <v>0.74</v>
      </c>
      <c r="AD113" s="39">
        <v>0.61</v>
      </c>
      <c r="AE113" s="39">
        <v>0.53</v>
      </c>
      <c r="AF113" s="39">
        <v>0.82</v>
      </c>
      <c r="AG113" s="39">
        <v>0.14000000000000001</v>
      </c>
      <c r="AH113" s="39">
        <v>0.14000000000000001</v>
      </c>
      <c r="AI113" s="39">
        <v>0.96</v>
      </c>
      <c r="AJ113" s="39">
        <v>0.87</v>
      </c>
      <c r="AK113" s="39">
        <v>1.08</v>
      </c>
      <c r="AL113" s="39">
        <v>2.5499999999999998</v>
      </c>
      <c r="AM113" s="39">
        <v>5.66</v>
      </c>
      <c r="AN113" s="39">
        <v>7.11</v>
      </c>
      <c r="AO113" s="39">
        <v>5.97</v>
      </c>
      <c r="AP113" s="39">
        <v>3.89</v>
      </c>
      <c r="AQ113" s="39">
        <v>4.04</v>
      </c>
      <c r="AR113" s="39">
        <v>1.74</v>
      </c>
    </row>
    <row r="114" spans="1:44">
      <c r="A114" s="12"/>
      <c r="B114" s="12"/>
      <c r="C114" s="8" t="s">
        <v>172</v>
      </c>
      <c r="D114" s="8"/>
      <c r="E114" s="34" t="s">
        <v>92</v>
      </c>
      <c r="F114" s="39" t="s">
        <v>159</v>
      </c>
      <c r="G114" s="39">
        <v>0</v>
      </c>
      <c r="H114" s="39">
        <v>0</v>
      </c>
      <c r="I114" s="39">
        <v>0</v>
      </c>
      <c r="J114" s="39">
        <v>0</v>
      </c>
      <c r="K114" s="39">
        <v>0</v>
      </c>
      <c r="L114" s="39">
        <v>0</v>
      </c>
      <c r="M114" s="39">
        <v>0</v>
      </c>
      <c r="N114" s="39">
        <v>0</v>
      </c>
      <c r="O114" s="39">
        <v>0</v>
      </c>
      <c r="P114" s="39">
        <v>0</v>
      </c>
      <c r="Q114" s="39">
        <v>0</v>
      </c>
      <c r="R114" s="39">
        <v>0</v>
      </c>
      <c r="S114" s="39">
        <v>0</v>
      </c>
      <c r="T114" s="39">
        <v>0</v>
      </c>
      <c r="U114" s="39">
        <v>0</v>
      </c>
      <c r="V114" s="39">
        <v>0</v>
      </c>
      <c r="W114" s="39">
        <v>0</v>
      </c>
      <c r="X114" s="39">
        <v>0</v>
      </c>
      <c r="Y114" s="39">
        <v>0</v>
      </c>
      <c r="Z114" s="39">
        <v>0</v>
      </c>
      <c r="AA114" s="39">
        <v>0</v>
      </c>
      <c r="AB114" s="39">
        <v>0</v>
      </c>
      <c r="AC114" s="39">
        <v>0</v>
      </c>
      <c r="AD114" s="39">
        <v>0</v>
      </c>
      <c r="AE114" s="39">
        <v>0</v>
      </c>
      <c r="AF114" s="39">
        <v>0</v>
      </c>
      <c r="AG114" s="39">
        <v>0</v>
      </c>
      <c r="AH114" s="39">
        <v>0</v>
      </c>
      <c r="AI114" s="39">
        <v>0</v>
      </c>
      <c r="AJ114" s="39">
        <v>0</v>
      </c>
      <c r="AK114" s="39">
        <v>0</v>
      </c>
      <c r="AL114" s="39">
        <v>0</v>
      </c>
      <c r="AM114" s="39">
        <v>0</v>
      </c>
      <c r="AN114" s="39">
        <v>0</v>
      </c>
      <c r="AO114" s="39">
        <v>0</v>
      </c>
      <c r="AP114" s="39">
        <v>0</v>
      </c>
      <c r="AQ114" s="39">
        <v>0</v>
      </c>
      <c r="AR114" s="39">
        <v>0</v>
      </c>
    </row>
    <row r="115" spans="1:44">
      <c r="A115" s="40"/>
      <c r="B115" s="12"/>
      <c r="C115" s="8" t="s">
        <v>173</v>
      </c>
      <c r="D115" s="8"/>
      <c r="E115" s="34" t="s">
        <v>92</v>
      </c>
      <c r="F115" s="39" t="s">
        <v>159</v>
      </c>
      <c r="G115" s="39">
        <v>0</v>
      </c>
      <c r="H115" s="39">
        <v>0</v>
      </c>
      <c r="I115" s="39">
        <v>0</v>
      </c>
      <c r="J115" s="39">
        <v>0</v>
      </c>
      <c r="K115" s="39">
        <v>0</v>
      </c>
      <c r="L115" s="39">
        <v>0</v>
      </c>
      <c r="M115" s="39">
        <v>0</v>
      </c>
      <c r="N115" s="39">
        <v>0</v>
      </c>
      <c r="O115" s="39">
        <v>0</v>
      </c>
      <c r="P115" s="39">
        <v>0</v>
      </c>
      <c r="Q115" s="39">
        <v>0</v>
      </c>
      <c r="R115" s="39">
        <v>0</v>
      </c>
      <c r="S115" s="39">
        <v>0</v>
      </c>
      <c r="T115" s="39">
        <v>0</v>
      </c>
      <c r="U115" s="39">
        <v>0</v>
      </c>
      <c r="V115" s="39">
        <v>0</v>
      </c>
      <c r="W115" s="39">
        <v>0</v>
      </c>
      <c r="X115" s="39">
        <v>0</v>
      </c>
      <c r="Y115" s="39">
        <v>0</v>
      </c>
      <c r="Z115" s="39">
        <v>0</v>
      </c>
      <c r="AA115" s="39">
        <v>0</v>
      </c>
      <c r="AB115" s="39">
        <v>0</v>
      </c>
      <c r="AC115" s="39">
        <v>0</v>
      </c>
      <c r="AD115" s="39">
        <v>0</v>
      </c>
      <c r="AE115" s="39">
        <v>0</v>
      </c>
      <c r="AF115" s="39">
        <v>0</v>
      </c>
      <c r="AG115" s="39">
        <v>0</v>
      </c>
      <c r="AH115" s="39">
        <v>0</v>
      </c>
      <c r="AI115" s="39">
        <v>0</v>
      </c>
      <c r="AJ115" s="39">
        <v>0</v>
      </c>
      <c r="AK115" s="39">
        <v>0</v>
      </c>
      <c r="AL115" s="39">
        <v>0</v>
      </c>
      <c r="AM115" s="39">
        <v>0</v>
      </c>
      <c r="AN115" s="39">
        <v>0</v>
      </c>
      <c r="AO115" s="39">
        <v>0</v>
      </c>
      <c r="AP115" s="39">
        <v>0</v>
      </c>
      <c r="AQ115" s="39">
        <v>0</v>
      </c>
      <c r="AR115" s="39">
        <v>0</v>
      </c>
    </row>
    <row r="116" spans="1:44">
      <c r="A116" s="40"/>
      <c r="B116" s="12"/>
      <c r="C116" s="8" t="s">
        <v>174</v>
      </c>
      <c r="D116" s="8"/>
      <c r="E116" s="34" t="s">
        <v>92</v>
      </c>
      <c r="F116" s="39" t="s">
        <v>159</v>
      </c>
      <c r="G116" s="39">
        <v>0</v>
      </c>
      <c r="H116" s="39">
        <v>0</v>
      </c>
      <c r="I116" s="39">
        <v>0</v>
      </c>
      <c r="J116" s="39">
        <v>0</v>
      </c>
      <c r="K116" s="39">
        <v>1.19</v>
      </c>
      <c r="L116" s="39">
        <v>1.29</v>
      </c>
      <c r="M116" s="39">
        <v>0.05</v>
      </c>
      <c r="N116" s="39">
        <v>0.01</v>
      </c>
      <c r="O116" s="39">
        <v>0</v>
      </c>
      <c r="P116" s="39">
        <v>7.0000000000000007E-2</v>
      </c>
      <c r="Q116" s="39">
        <v>0</v>
      </c>
      <c r="R116" s="39">
        <v>0</v>
      </c>
      <c r="S116" s="39">
        <v>0.3</v>
      </c>
      <c r="T116" s="39">
        <v>1.31</v>
      </c>
      <c r="U116" s="39">
        <v>0</v>
      </c>
      <c r="V116" s="39">
        <v>0</v>
      </c>
      <c r="W116" s="39">
        <v>0</v>
      </c>
      <c r="X116" s="39">
        <v>0</v>
      </c>
      <c r="Y116" s="39">
        <v>0</v>
      </c>
      <c r="Z116" s="39">
        <v>0</v>
      </c>
      <c r="AA116" s="39">
        <v>0</v>
      </c>
      <c r="AB116" s="39">
        <v>0</v>
      </c>
      <c r="AC116" s="39">
        <v>0</v>
      </c>
      <c r="AD116" s="39">
        <v>0</v>
      </c>
      <c r="AE116" s="39">
        <v>0</v>
      </c>
      <c r="AF116" s="39">
        <v>0</v>
      </c>
      <c r="AG116" s="39">
        <v>0</v>
      </c>
      <c r="AH116" s="39">
        <v>0</v>
      </c>
      <c r="AI116" s="39">
        <v>0</v>
      </c>
      <c r="AJ116" s="39">
        <v>0</v>
      </c>
      <c r="AK116" s="39">
        <v>0</v>
      </c>
      <c r="AL116" s="39">
        <v>0</v>
      </c>
      <c r="AM116" s="39">
        <v>0</v>
      </c>
      <c r="AN116" s="39">
        <v>0</v>
      </c>
      <c r="AO116" s="39">
        <v>0</v>
      </c>
      <c r="AP116" s="39">
        <v>0</v>
      </c>
      <c r="AQ116" s="39">
        <v>0</v>
      </c>
      <c r="AR116" s="39">
        <v>0</v>
      </c>
    </row>
    <row r="117" spans="1:44">
      <c r="A117" s="40"/>
      <c r="B117" s="12"/>
      <c r="C117" s="8" t="s">
        <v>163</v>
      </c>
      <c r="D117" s="8"/>
      <c r="E117" s="34" t="s">
        <v>92</v>
      </c>
      <c r="F117" s="39" t="s">
        <v>159</v>
      </c>
      <c r="G117" s="39">
        <v>0</v>
      </c>
      <c r="H117" s="39">
        <v>0</v>
      </c>
      <c r="I117" s="39">
        <v>0</v>
      </c>
      <c r="J117" s="39">
        <v>0</v>
      </c>
      <c r="K117" s="39">
        <v>0</v>
      </c>
      <c r="L117" s="39">
        <v>0</v>
      </c>
      <c r="M117" s="39">
        <v>0</v>
      </c>
      <c r="N117" s="39">
        <v>0</v>
      </c>
      <c r="O117" s="39">
        <v>0</v>
      </c>
      <c r="P117" s="39">
        <v>0</v>
      </c>
      <c r="Q117" s="39">
        <v>0</v>
      </c>
      <c r="R117" s="39">
        <v>3</v>
      </c>
      <c r="S117" s="39">
        <v>7.66</v>
      </c>
      <c r="T117" s="39">
        <v>6.48</v>
      </c>
      <c r="U117" s="39">
        <v>4.99</v>
      </c>
      <c r="V117" s="39">
        <v>2.99</v>
      </c>
      <c r="W117" s="39">
        <v>4.0599999999999996</v>
      </c>
      <c r="X117" s="39">
        <v>6.02</v>
      </c>
      <c r="Y117" s="39">
        <v>6.61</v>
      </c>
      <c r="Z117" s="39">
        <v>4.54</v>
      </c>
      <c r="AA117" s="39">
        <v>4.21</v>
      </c>
      <c r="AB117" s="39">
        <v>3.06</v>
      </c>
      <c r="AC117" s="39">
        <v>3.85</v>
      </c>
      <c r="AD117" s="39">
        <v>2.67</v>
      </c>
      <c r="AE117" s="39">
        <v>1.36</v>
      </c>
      <c r="AF117" s="39">
        <v>0.43</v>
      </c>
      <c r="AG117" s="39">
        <v>0.26</v>
      </c>
      <c r="AH117" s="39">
        <v>0.62</v>
      </c>
      <c r="AI117" s="39">
        <v>0.73</v>
      </c>
      <c r="AJ117" s="39">
        <v>1.26</v>
      </c>
      <c r="AK117" s="39">
        <v>0.9</v>
      </c>
      <c r="AL117" s="39">
        <v>1.88</v>
      </c>
      <c r="AM117" s="39">
        <v>2.54</v>
      </c>
      <c r="AN117" s="39">
        <v>3.58</v>
      </c>
      <c r="AO117" s="39">
        <v>4.41</v>
      </c>
      <c r="AP117" s="39">
        <v>5.4</v>
      </c>
      <c r="AQ117" s="39">
        <v>4.3899999999999997</v>
      </c>
      <c r="AR117" s="39">
        <v>1.94</v>
      </c>
    </row>
    <row r="118" spans="1:44">
      <c r="A118" s="40"/>
      <c r="B118" s="12"/>
      <c r="C118" s="8" t="s">
        <v>175</v>
      </c>
      <c r="D118" s="8"/>
      <c r="E118" s="34" t="s">
        <v>92</v>
      </c>
      <c r="F118" s="39" t="s">
        <v>159</v>
      </c>
      <c r="G118" s="39">
        <v>0</v>
      </c>
      <c r="H118" s="39">
        <v>0</v>
      </c>
      <c r="I118" s="39">
        <v>0</v>
      </c>
      <c r="J118" s="39">
        <v>0</v>
      </c>
      <c r="K118" s="39">
        <v>0</v>
      </c>
      <c r="L118" s="39">
        <v>0</v>
      </c>
      <c r="M118" s="39">
        <v>0</v>
      </c>
      <c r="N118" s="39">
        <v>0</v>
      </c>
      <c r="O118" s="39">
        <v>0</v>
      </c>
      <c r="P118" s="39">
        <v>0</v>
      </c>
      <c r="Q118" s="39">
        <v>0</v>
      </c>
      <c r="R118" s="39">
        <v>0</v>
      </c>
      <c r="S118" s="39">
        <v>0</v>
      </c>
      <c r="T118" s="39">
        <v>0</v>
      </c>
      <c r="U118" s="39">
        <v>0</v>
      </c>
      <c r="V118" s="39">
        <v>0</v>
      </c>
      <c r="W118" s="39">
        <v>0</v>
      </c>
      <c r="X118" s="39">
        <v>0</v>
      </c>
      <c r="Y118" s="39">
        <v>0.14000000000000001</v>
      </c>
      <c r="Z118" s="39">
        <v>0.14000000000000001</v>
      </c>
      <c r="AA118" s="39">
        <v>0.14000000000000001</v>
      </c>
      <c r="AB118" s="39">
        <v>0.14000000000000001</v>
      </c>
      <c r="AC118" s="39">
        <v>0.14000000000000001</v>
      </c>
      <c r="AD118" s="39">
        <v>0.2</v>
      </c>
      <c r="AE118" s="39">
        <v>0.2</v>
      </c>
      <c r="AF118" s="39">
        <v>0.2</v>
      </c>
      <c r="AG118" s="39">
        <v>0.2</v>
      </c>
      <c r="AH118" s="39">
        <v>0.2</v>
      </c>
      <c r="AI118" s="39">
        <v>0.18</v>
      </c>
      <c r="AJ118" s="39">
        <v>0.18</v>
      </c>
      <c r="AK118" s="39">
        <v>0.18</v>
      </c>
      <c r="AL118" s="39">
        <v>0.18</v>
      </c>
      <c r="AM118" s="39">
        <v>0.18</v>
      </c>
      <c r="AN118" s="39">
        <v>0.1</v>
      </c>
      <c r="AO118" s="39">
        <v>0</v>
      </c>
      <c r="AP118" s="39">
        <v>0</v>
      </c>
      <c r="AQ118" s="39">
        <v>0</v>
      </c>
      <c r="AR118" s="39">
        <v>0</v>
      </c>
    </row>
    <row r="119" spans="1:44">
      <c r="A119" s="40"/>
      <c r="B119" s="12"/>
      <c r="C119" s="8" t="s">
        <v>176</v>
      </c>
      <c r="D119" s="8"/>
      <c r="E119" s="34" t="s">
        <v>92</v>
      </c>
      <c r="F119" s="39" t="s">
        <v>159</v>
      </c>
      <c r="G119" s="39">
        <v>0</v>
      </c>
      <c r="H119" s="39">
        <v>0</v>
      </c>
      <c r="I119" s="39">
        <v>0</v>
      </c>
      <c r="J119" s="39">
        <v>0</v>
      </c>
      <c r="K119" s="39">
        <v>0</v>
      </c>
      <c r="L119" s="39">
        <v>0</v>
      </c>
      <c r="M119" s="39">
        <v>0</v>
      </c>
      <c r="N119" s="39">
        <v>0</v>
      </c>
      <c r="O119" s="39">
        <v>0</v>
      </c>
      <c r="P119" s="39">
        <v>0</v>
      </c>
      <c r="Q119" s="39">
        <v>0</v>
      </c>
      <c r="R119" s="39">
        <v>0</v>
      </c>
      <c r="S119" s="39">
        <v>0</v>
      </c>
      <c r="T119" s="39">
        <v>0</v>
      </c>
      <c r="U119" s="39">
        <v>0</v>
      </c>
      <c r="V119" s="39">
        <v>0</v>
      </c>
      <c r="W119" s="39">
        <v>0</v>
      </c>
      <c r="X119" s="39">
        <v>0</v>
      </c>
      <c r="Y119" s="39">
        <v>0</v>
      </c>
      <c r="Z119" s="39">
        <v>0</v>
      </c>
      <c r="AA119" s="39">
        <v>0</v>
      </c>
      <c r="AB119" s="39">
        <v>0</v>
      </c>
      <c r="AC119" s="39">
        <v>0</v>
      </c>
      <c r="AD119" s="39">
        <v>0</v>
      </c>
      <c r="AE119" s="39">
        <v>0</v>
      </c>
      <c r="AF119" s="39">
        <v>0</v>
      </c>
      <c r="AG119" s="39">
        <v>0</v>
      </c>
      <c r="AH119" s="39">
        <v>0</v>
      </c>
      <c r="AI119" s="39">
        <v>0</v>
      </c>
      <c r="AJ119" s="39">
        <v>0</v>
      </c>
      <c r="AK119" s="39">
        <v>0</v>
      </c>
      <c r="AL119" s="39">
        <v>0</v>
      </c>
      <c r="AM119" s="39">
        <v>0</v>
      </c>
      <c r="AN119" s="39">
        <v>0</v>
      </c>
      <c r="AO119" s="39">
        <v>0</v>
      </c>
      <c r="AP119" s="39">
        <v>0</v>
      </c>
      <c r="AQ119" s="39">
        <v>0</v>
      </c>
      <c r="AR119" s="39">
        <v>0</v>
      </c>
    </row>
    <row r="120" spans="1:44">
      <c r="A120" s="40"/>
      <c r="B120" s="12"/>
      <c r="C120" s="8" t="s">
        <v>177</v>
      </c>
      <c r="D120" s="8"/>
      <c r="E120" s="34" t="s">
        <v>92</v>
      </c>
      <c r="F120" s="39" t="s">
        <v>159</v>
      </c>
      <c r="G120" s="39">
        <v>0</v>
      </c>
      <c r="H120" s="39">
        <v>0</v>
      </c>
      <c r="I120" s="39">
        <v>0</v>
      </c>
      <c r="J120" s="39">
        <v>0</v>
      </c>
      <c r="K120" s="39">
        <v>0</v>
      </c>
      <c r="L120" s="39">
        <v>0</v>
      </c>
      <c r="M120" s="39">
        <v>0</v>
      </c>
      <c r="N120" s="39">
        <v>0</v>
      </c>
      <c r="O120" s="39">
        <v>0</v>
      </c>
      <c r="P120" s="39">
        <v>0</v>
      </c>
      <c r="Q120" s="39">
        <v>0</v>
      </c>
      <c r="R120" s="39">
        <v>0</v>
      </c>
      <c r="S120" s="39">
        <v>0</v>
      </c>
      <c r="T120" s="39">
        <v>0</v>
      </c>
      <c r="U120" s="39">
        <v>0</v>
      </c>
      <c r="V120" s="39">
        <v>0</v>
      </c>
      <c r="W120" s="39">
        <v>0</v>
      </c>
      <c r="X120" s="39">
        <v>0</v>
      </c>
      <c r="Y120" s="39">
        <v>0</v>
      </c>
      <c r="Z120" s="39">
        <v>0</v>
      </c>
      <c r="AA120" s="39">
        <v>0</v>
      </c>
      <c r="AB120" s="39">
        <v>0</v>
      </c>
      <c r="AC120" s="39">
        <v>0</v>
      </c>
      <c r="AD120" s="39">
        <v>0</v>
      </c>
      <c r="AE120" s="39">
        <v>0</v>
      </c>
      <c r="AF120" s="39">
        <v>0</v>
      </c>
      <c r="AG120" s="39">
        <v>0</v>
      </c>
      <c r="AH120" s="39">
        <v>0</v>
      </c>
      <c r="AI120" s="39">
        <v>0</v>
      </c>
      <c r="AJ120" s="39">
        <v>0</v>
      </c>
      <c r="AK120" s="39">
        <v>0</v>
      </c>
      <c r="AL120" s="39">
        <v>0</v>
      </c>
      <c r="AM120" s="39">
        <v>0</v>
      </c>
      <c r="AN120" s="39">
        <v>0</v>
      </c>
      <c r="AO120" s="39">
        <v>0</v>
      </c>
      <c r="AP120" s="39">
        <v>0</v>
      </c>
      <c r="AQ120" s="39">
        <v>0</v>
      </c>
      <c r="AR120" s="39">
        <v>0</v>
      </c>
    </row>
    <row r="121" spans="1:44">
      <c r="A121" s="40"/>
      <c r="B121" s="12"/>
      <c r="C121" s="8" t="s">
        <v>178</v>
      </c>
      <c r="D121" s="8"/>
      <c r="E121" s="34" t="s">
        <v>92</v>
      </c>
      <c r="F121" s="39" t="s">
        <v>159</v>
      </c>
      <c r="G121" s="39">
        <v>0.71</v>
      </c>
      <c r="H121" s="39">
        <v>1.1100000000000001</v>
      </c>
      <c r="I121" s="39">
        <v>0.92</v>
      </c>
      <c r="J121" s="39">
        <v>3.78</v>
      </c>
      <c r="K121" s="39">
        <v>0.1</v>
      </c>
      <c r="L121" s="39">
        <v>2.78</v>
      </c>
      <c r="M121" s="39">
        <v>1.66</v>
      </c>
      <c r="N121" s="39">
        <v>2.65</v>
      </c>
      <c r="O121" s="39">
        <v>2.35</v>
      </c>
      <c r="P121" s="39">
        <v>0</v>
      </c>
      <c r="Q121" s="39">
        <v>0</v>
      </c>
      <c r="R121" s="39">
        <v>1.42</v>
      </c>
      <c r="S121" s="39">
        <v>0.7</v>
      </c>
      <c r="T121" s="39">
        <v>0</v>
      </c>
      <c r="U121" s="39">
        <v>0</v>
      </c>
      <c r="V121" s="39">
        <v>0</v>
      </c>
      <c r="W121" s="39">
        <v>0.84</v>
      </c>
      <c r="X121" s="39">
        <v>2.62</v>
      </c>
      <c r="Y121" s="39">
        <v>1.32</v>
      </c>
      <c r="Z121" s="39">
        <v>3.59</v>
      </c>
      <c r="AA121" s="39">
        <v>0</v>
      </c>
      <c r="AB121" s="39">
        <v>0</v>
      </c>
      <c r="AC121" s="39">
        <v>0</v>
      </c>
      <c r="AD121" s="39">
        <v>1.18</v>
      </c>
      <c r="AE121" s="39">
        <v>0</v>
      </c>
      <c r="AF121" s="39">
        <v>0.91</v>
      </c>
      <c r="AG121" s="39">
        <v>0</v>
      </c>
      <c r="AH121" s="39">
        <v>0.37</v>
      </c>
      <c r="AI121" s="39">
        <v>0</v>
      </c>
      <c r="AJ121" s="39">
        <v>0</v>
      </c>
      <c r="AK121" s="39">
        <v>0</v>
      </c>
      <c r="AL121" s="39">
        <v>0.84</v>
      </c>
      <c r="AM121" s="39">
        <v>0</v>
      </c>
      <c r="AN121" s="39">
        <v>0</v>
      </c>
      <c r="AO121" s="39">
        <v>0</v>
      </c>
      <c r="AP121" s="39">
        <v>0</v>
      </c>
      <c r="AQ121" s="39">
        <v>0</v>
      </c>
      <c r="AR121" s="39">
        <v>0</v>
      </c>
    </row>
    <row r="122" spans="1:44">
      <c r="A122" s="40"/>
      <c r="B122" s="12"/>
      <c r="C122" s="8" t="s">
        <v>179</v>
      </c>
      <c r="D122" s="8"/>
      <c r="E122" s="34" t="s">
        <v>92</v>
      </c>
      <c r="F122" s="39" t="s">
        <v>159</v>
      </c>
      <c r="G122" s="39">
        <v>2.72</v>
      </c>
      <c r="H122" s="39">
        <v>0</v>
      </c>
      <c r="I122" s="39">
        <v>1.54</v>
      </c>
      <c r="J122" s="39">
        <v>0</v>
      </c>
      <c r="K122" s="39">
        <v>0</v>
      </c>
      <c r="L122" s="39">
        <v>0</v>
      </c>
      <c r="M122" s="39">
        <v>0</v>
      </c>
      <c r="N122" s="39">
        <v>0</v>
      </c>
      <c r="O122" s="39">
        <v>0</v>
      </c>
      <c r="P122" s="39">
        <v>0</v>
      </c>
      <c r="Q122" s="39">
        <v>0</v>
      </c>
      <c r="R122" s="39">
        <v>0</v>
      </c>
      <c r="S122" s="39">
        <v>0</v>
      </c>
      <c r="T122" s="39">
        <v>0</v>
      </c>
      <c r="U122" s="39">
        <v>0</v>
      </c>
      <c r="V122" s="39">
        <v>0</v>
      </c>
      <c r="W122" s="39">
        <v>0</v>
      </c>
      <c r="X122" s="39">
        <v>0</v>
      </c>
      <c r="Y122" s="39">
        <v>0</v>
      </c>
      <c r="Z122" s="39">
        <v>0</v>
      </c>
      <c r="AA122" s="39">
        <v>0</v>
      </c>
      <c r="AB122" s="39">
        <v>0</v>
      </c>
      <c r="AC122" s="39">
        <v>0</v>
      </c>
      <c r="AD122" s="39">
        <v>0</v>
      </c>
      <c r="AE122" s="39">
        <v>0</v>
      </c>
      <c r="AF122" s="39">
        <v>0</v>
      </c>
      <c r="AG122" s="39">
        <v>0</v>
      </c>
      <c r="AH122" s="39">
        <v>0</v>
      </c>
      <c r="AI122" s="39">
        <v>0</v>
      </c>
      <c r="AJ122" s="39">
        <v>0</v>
      </c>
      <c r="AK122" s="39">
        <v>0</v>
      </c>
      <c r="AL122" s="39">
        <v>0</v>
      </c>
      <c r="AM122" s="39">
        <v>0</v>
      </c>
      <c r="AN122" s="39">
        <v>0</v>
      </c>
      <c r="AO122" s="39">
        <v>0</v>
      </c>
      <c r="AP122" s="39">
        <v>0</v>
      </c>
      <c r="AQ122" s="39">
        <v>0</v>
      </c>
      <c r="AR122" s="39">
        <v>0</v>
      </c>
    </row>
    <row r="123" spans="1:44">
      <c r="A123" s="40"/>
      <c r="B123" s="12"/>
      <c r="C123" s="8" t="s">
        <v>180</v>
      </c>
      <c r="D123" s="8"/>
      <c r="E123" s="34" t="s">
        <v>92</v>
      </c>
      <c r="F123" s="39" t="s">
        <v>159</v>
      </c>
      <c r="G123" s="39">
        <v>1.06</v>
      </c>
      <c r="H123" s="39">
        <v>1.21</v>
      </c>
      <c r="I123" s="39">
        <v>1.21</v>
      </c>
      <c r="J123" s="39">
        <v>0</v>
      </c>
      <c r="K123" s="39">
        <v>1.22</v>
      </c>
      <c r="L123" s="39">
        <v>1.22</v>
      </c>
      <c r="M123" s="39">
        <v>0</v>
      </c>
      <c r="N123" s="39">
        <v>0</v>
      </c>
      <c r="O123" s="39">
        <v>0</v>
      </c>
      <c r="P123" s="39">
        <v>0</v>
      </c>
      <c r="Q123" s="39">
        <v>0</v>
      </c>
      <c r="R123" s="39">
        <v>0</v>
      </c>
      <c r="S123" s="39">
        <v>0</v>
      </c>
      <c r="T123" s="39">
        <v>0</v>
      </c>
      <c r="U123" s="39">
        <v>0</v>
      </c>
      <c r="V123" s="39">
        <v>0</v>
      </c>
      <c r="W123" s="39">
        <v>0</v>
      </c>
      <c r="X123" s="39">
        <v>0</v>
      </c>
      <c r="Y123" s="39">
        <v>0</v>
      </c>
      <c r="Z123" s="39">
        <v>0</v>
      </c>
      <c r="AA123" s="39">
        <v>0</v>
      </c>
      <c r="AB123" s="39">
        <v>0</v>
      </c>
      <c r="AC123" s="39">
        <v>0</v>
      </c>
      <c r="AD123" s="39">
        <v>0</v>
      </c>
      <c r="AE123" s="39">
        <v>0</v>
      </c>
      <c r="AF123" s="39">
        <v>0</v>
      </c>
      <c r="AG123" s="39">
        <v>0</v>
      </c>
      <c r="AH123" s="39">
        <v>0</v>
      </c>
      <c r="AI123" s="39">
        <v>0</v>
      </c>
      <c r="AJ123" s="39">
        <v>0</v>
      </c>
      <c r="AK123" s="39">
        <v>0</v>
      </c>
      <c r="AL123" s="39">
        <v>0</v>
      </c>
      <c r="AM123" s="39">
        <v>1.23</v>
      </c>
      <c r="AN123" s="39">
        <v>0</v>
      </c>
      <c r="AO123" s="39">
        <v>0</v>
      </c>
      <c r="AP123" s="39">
        <v>0</v>
      </c>
      <c r="AQ123" s="39">
        <v>0</v>
      </c>
      <c r="AR123" s="39">
        <v>0</v>
      </c>
    </row>
    <row r="124" spans="1:44">
      <c r="A124" s="12"/>
      <c r="B124" s="37" t="s">
        <v>181</v>
      </c>
    </row>
    <row r="125" spans="1:44">
      <c r="A125" s="12"/>
      <c r="C125" s="8"/>
      <c r="D125" s="8"/>
      <c r="E125" s="8"/>
      <c r="F125" s="43"/>
      <c r="G125" s="43"/>
      <c r="H125" s="43"/>
      <c r="I125" s="43"/>
      <c r="J125" s="43"/>
      <c r="K125" s="43"/>
      <c r="L125" s="43"/>
      <c r="M125" s="43"/>
      <c r="N125" s="43"/>
      <c r="O125" s="43"/>
      <c r="P125" s="43"/>
      <c r="Q125" s="43"/>
      <c r="R125" s="43"/>
      <c r="S125" s="43"/>
      <c r="T125" s="43"/>
      <c r="U125" s="43"/>
      <c r="V125" s="43"/>
      <c r="W125" s="43"/>
      <c r="X125" s="43"/>
      <c r="Y125" s="43"/>
      <c r="Z125" s="43"/>
      <c r="AA125" s="43"/>
      <c r="AB125" s="43"/>
      <c r="AC125" s="43"/>
      <c r="AD125" s="43"/>
      <c r="AE125" s="43"/>
      <c r="AF125" s="43"/>
      <c r="AG125" s="43"/>
      <c r="AH125" s="43"/>
      <c r="AI125" s="43"/>
      <c r="AJ125" s="43"/>
      <c r="AK125" s="43"/>
      <c r="AL125" s="43"/>
      <c r="AM125" s="43"/>
      <c r="AN125" s="43"/>
      <c r="AO125" s="43"/>
      <c r="AP125" s="43"/>
      <c r="AQ125" s="43"/>
      <c r="AR125" s="43"/>
    </row>
    <row r="126" spans="1:44">
      <c r="A126" s="32"/>
      <c r="B126" s="32"/>
      <c r="C126" s="32" t="s">
        <v>164</v>
      </c>
      <c r="D126" s="32"/>
      <c r="E126" s="32" t="s">
        <v>51</v>
      </c>
      <c r="F126" s="33">
        <v>2022</v>
      </c>
      <c r="G126" s="33">
        <v>2023</v>
      </c>
      <c r="H126" s="33">
        <v>2024</v>
      </c>
      <c r="I126" s="33">
        <v>2025</v>
      </c>
      <c r="J126" s="33">
        <v>2026</v>
      </c>
      <c r="K126" s="33">
        <v>2027</v>
      </c>
      <c r="L126" s="33">
        <v>2028</v>
      </c>
      <c r="M126" s="33">
        <v>2029</v>
      </c>
      <c r="N126" s="33">
        <v>2030</v>
      </c>
      <c r="O126" s="33">
        <v>2031</v>
      </c>
      <c r="P126" s="33">
        <v>2032</v>
      </c>
      <c r="Q126" s="33">
        <v>2033</v>
      </c>
      <c r="R126" s="33">
        <v>2034</v>
      </c>
      <c r="S126" s="33">
        <v>2035</v>
      </c>
      <c r="T126" s="33">
        <v>2036</v>
      </c>
      <c r="U126" s="33">
        <v>2037</v>
      </c>
      <c r="V126" s="33">
        <v>2038</v>
      </c>
      <c r="W126" s="33">
        <v>2039</v>
      </c>
      <c r="X126" s="33">
        <v>2040</v>
      </c>
      <c r="Y126" s="33">
        <v>2041</v>
      </c>
      <c r="Z126" s="33">
        <v>2042</v>
      </c>
      <c r="AA126" s="33">
        <v>2043</v>
      </c>
      <c r="AB126" s="33">
        <v>2044</v>
      </c>
      <c r="AC126" s="33">
        <v>2045</v>
      </c>
      <c r="AD126" s="33">
        <v>2046</v>
      </c>
      <c r="AE126" s="33">
        <v>2047</v>
      </c>
      <c r="AF126" s="33">
        <v>2048</v>
      </c>
      <c r="AG126" s="33">
        <v>2049</v>
      </c>
      <c r="AH126" s="33">
        <v>2050</v>
      </c>
      <c r="AI126" s="33">
        <v>2051</v>
      </c>
      <c r="AJ126" s="33">
        <v>2052</v>
      </c>
      <c r="AK126" s="33">
        <v>2053</v>
      </c>
      <c r="AL126" s="33">
        <v>2054</v>
      </c>
      <c r="AM126" s="33">
        <v>2055</v>
      </c>
      <c r="AN126" s="33">
        <v>2056</v>
      </c>
      <c r="AO126" s="33">
        <v>2057</v>
      </c>
      <c r="AP126" s="33">
        <v>2058</v>
      </c>
      <c r="AQ126" s="33">
        <v>2059</v>
      </c>
      <c r="AR126" s="33">
        <v>2060</v>
      </c>
    </row>
    <row r="127" spans="1:44">
      <c r="A127" s="12"/>
      <c r="B127" s="12" t="s">
        <v>184</v>
      </c>
      <c r="C127" s="8" t="s" cm="1">
        <v>166</v>
      </c>
      <c r="D127" s="8"/>
      <c r="E127" s="34" t="s">
        <v>96</v>
      </c>
      <c r="F127" s="39">
        <v>34.93</v>
      </c>
      <c r="G127" s="39">
        <v>30.23</v>
      </c>
      <c r="H127" s="39">
        <v>34.83</v>
      </c>
      <c r="I127" s="39">
        <v>34.92</v>
      </c>
      <c r="J127" s="39">
        <v>22.42</v>
      </c>
      <c r="K127" s="39">
        <v>11.4</v>
      </c>
      <c r="L127" s="39">
        <v>1.28</v>
      </c>
      <c r="M127" s="39">
        <v>-10.039999999999999</v>
      </c>
      <c r="N127" s="39">
        <v>-19.600000000000001</v>
      </c>
      <c r="O127" s="39">
        <v>-25.04</v>
      </c>
      <c r="P127" s="39">
        <v>-30.37</v>
      </c>
      <c r="Q127" s="39">
        <v>-31.2</v>
      </c>
      <c r="R127" s="39">
        <v>-34.64</v>
      </c>
      <c r="S127" s="39">
        <v>-40.96</v>
      </c>
      <c r="T127" s="39">
        <v>-42.9</v>
      </c>
      <c r="U127" s="39">
        <v>-36.299999999999997</v>
      </c>
      <c r="V127" s="39">
        <v>-35.020000000000003</v>
      </c>
      <c r="W127" s="39">
        <v>-33.409999999999997</v>
      </c>
      <c r="X127" s="39">
        <v>-28.57</v>
      </c>
      <c r="Y127" s="39">
        <v>-22.35</v>
      </c>
      <c r="Z127" s="39">
        <v>-15.82</v>
      </c>
      <c r="AA127" s="39">
        <v>-13.15</v>
      </c>
      <c r="AB127" s="39">
        <v>-11.75</v>
      </c>
      <c r="AC127" s="39">
        <v>-10.49</v>
      </c>
      <c r="AD127" s="39">
        <v>-12.48</v>
      </c>
      <c r="AE127" s="39">
        <v>-15.49</v>
      </c>
      <c r="AF127" s="39">
        <v>-17.12</v>
      </c>
      <c r="AG127" s="39">
        <v>-15.7</v>
      </c>
      <c r="AH127" s="39">
        <v>-14.01</v>
      </c>
      <c r="AI127" s="39">
        <v>-10.69</v>
      </c>
      <c r="AJ127" s="39">
        <v>-8.6199999999999992</v>
      </c>
      <c r="AK127" s="39">
        <v>-6.4</v>
      </c>
      <c r="AL127" s="39">
        <v>-5.87</v>
      </c>
      <c r="AM127" s="39">
        <v>-6.3</v>
      </c>
      <c r="AN127" s="39">
        <v>-7.46</v>
      </c>
      <c r="AO127" s="39">
        <v>-10.72</v>
      </c>
      <c r="AP127" s="39">
        <v>-12.9</v>
      </c>
      <c r="AQ127" s="39">
        <v>-13.07</v>
      </c>
      <c r="AR127" s="39">
        <v>-12.8</v>
      </c>
    </row>
    <row r="128" spans="1:44" s="35" customFormat="1">
      <c r="A128" s="12"/>
      <c r="B128" s="12"/>
      <c r="C128" s="8" t="s">
        <v>167</v>
      </c>
      <c r="D128" s="8"/>
      <c r="E128" s="34" t="s">
        <v>96</v>
      </c>
      <c r="F128" s="39">
        <v>0.12</v>
      </c>
      <c r="G128" s="39">
        <v>0.11</v>
      </c>
      <c r="H128" s="39">
        <v>0.22</v>
      </c>
      <c r="I128" s="39">
        <v>0.32</v>
      </c>
      <c r="J128" s="39">
        <v>0.41</v>
      </c>
      <c r="K128" s="39">
        <v>0.52</v>
      </c>
      <c r="L128" s="39">
        <v>0.51</v>
      </c>
      <c r="M128" s="39">
        <v>0.56000000000000005</v>
      </c>
      <c r="N128" s="39">
        <v>0.57999999999999996</v>
      </c>
      <c r="O128" s="39">
        <v>0.72</v>
      </c>
      <c r="P128" s="39">
        <v>0.77</v>
      </c>
      <c r="Q128" s="39">
        <v>0.87</v>
      </c>
      <c r="R128" s="39">
        <v>0.96</v>
      </c>
      <c r="S128" s="39">
        <v>0.95</v>
      </c>
      <c r="T128" s="39">
        <v>1.05</v>
      </c>
      <c r="U128" s="39">
        <v>1.1200000000000001</v>
      </c>
      <c r="V128" s="39">
        <v>1.29</v>
      </c>
      <c r="W128" s="39">
        <v>1.37</v>
      </c>
      <c r="X128" s="39">
        <v>1.4</v>
      </c>
      <c r="Y128" s="39">
        <v>1.42</v>
      </c>
      <c r="Z128" s="39">
        <v>1.45</v>
      </c>
      <c r="AA128" s="39">
        <v>1.48</v>
      </c>
      <c r="AB128" s="39">
        <v>1.51</v>
      </c>
      <c r="AC128" s="39">
        <v>1.54</v>
      </c>
      <c r="AD128" s="39">
        <v>1.57</v>
      </c>
      <c r="AE128" s="39">
        <v>1.6</v>
      </c>
      <c r="AF128" s="39">
        <v>1.57</v>
      </c>
      <c r="AG128" s="39">
        <v>1.42</v>
      </c>
      <c r="AH128" s="39">
        <v>1.43</v>
      </c>
      <c r="AI128" s="39">
        <v>1.5</v>
      </c>
      <c r="AJ128" s="39">
        <v>1.46</v>
      </c>
      <c r="AK128" s="39">
        <v>1.52</v>
      </c>
      <c r="AL128" s="39">
        <v>1.52</v>
      </c>
      <c r="AM128" s="39">
        <v>1.38</v>
      </c>
      <c r="AN128" s="39">
        <v>1.23</v>
      </c>
      <c r="AO128" s="39">
        <v>1.06</v>
      </c>
      <c r="AP128" s="39">
        <v>1.01</v>
      </c>
      <c r="AQ128" s="39">
        <v>1.01</v>
      </c>
      <c r="AR128" s="39">
        <v>1.05</v>
      </c>
    </row>
    <row r="129" spans="1:44">
      <c r="A129" s="12"/>
      <c r="B129" s="12"/>
      <c r="C129" s="8" t="s">
        <v>158</v>
      </c>
      <c r="D129" s="8"/>
      <c r="E129" s="34" t="s">
        <v>96</v>
      </c>
      <c r="F129" s="39">
        <v>-0.05</v>
      </c>
      <c r="G129" s="39">
        <v>-0.05</v>
      </c>
      <c r="H129" s="39">
        <v>-0.04</v>
      </c>
      <c r="I129" s="39">
        <v>-0.09</v>
      </c>
      <c r="J129" s="39">
        <v>-0.11</v>
      </c>
      <c r="K129" s="39">
        <v>-0.21</v>
      </c>
      <c r="L129" s="39">
        <v>-0.32</v>
      </c>
      <c r="M129" s="39">
        <v>-0.36</v>
      </c>
      <c r="N129" s="39">
        <v>-0.34</v>
      </c>
      <c r="O129" s="39">
        <v>-0.4</v>
      </c>
      <c r="P129" s="39">
        <v>-0.44</v>
      </c>
      <c r="Q129" s="39">
        <v>-0.43</v>
      </c>
      <c r="R129" s="39">
        <v>-0.43</v>
      </c>
      <c r="S129" s="39">
        <v>-0.43</v>
      </c>
      <c r="T129" s="39">
        <v>-0.4</v>
      </c>
      <c r="U129" s="39">
        <v>-0.31</v>
      </c>
      <c r="V129" s="39">
        <v>-0.27</v>
      </c>
      <c r="W129" s="39">
        <v>-0.37</v>
      </c>
      <c r="X129" s="39">
        <v>-0.39</v>
      </c>
      <c r="Y129" s="39">
        <v>-0.37</v>
      </c>
      <c r="Z129" s="39">
        <v>-0.36</v>
      </c>
      <c r="AA129" s="39">
        <v>-0.39</v>
      </c>
      <c r="AB129" s="39">
        <v>-0.41</v>
      </c>
      <c r="AC129" s="39">
        <v>-0.4</v>
      </c>
      <c r="AD129" s="39">
        <v>-0.4</v>
      </c>
      <c r="AE129" s="39">
        <v>-0.36</v>
      </c>
      <c r="AF129" s="39">
        <v>-0.33</v>
      </c>
      <c r="AG129" s="39">
        <v>-0.28000000000000003</v>
      </c>
      <c r="AH129" s="39">
        <v>-0.23</v>
      </c>
      <c r="AI129" s="39">
        <v>-0.21</v>
      </c>
      <c r="AJ129" s="39">
        <v>-0.21</v>
      </c>
      <c r="AK129" s="39">
        <v>-0.18</v>
      </c>
      <c r="AL129" s="39">
        <v>-0.16</v>
      </c>
      <c r="AM129" s="39">
        <v>-0.16</v>
      </c>
      <c r="AN129" s="39">
        <v>-0.16</v>
      </c>
      <c r="AO129" s="39">
        <v>-0.16</v>
      </c>
      <c r="AP129" s="39">
        <v>-0.17</v>
      </c>
      <c r="AQ129" s="39">
        <v>-0.16</v>
      </c>
      <c r="AR129" s="39">
        <v>-0.16</v>
      </c>
    </row>
    <row r="130" spans="1:44">
      <c r="A130" s="12"/>
      <c r="B130" s="12"/>
      <c r="C130" s="8" t="s">
        <v>160</v>
      </c>
      <c r="D130" s="8"/>
      <c r="E130" s="34" t="s">
        <v>96</v>
      </c>
      <c r="F130" s="39">
        <v>0.01</v>
      </c>
      <c r="G130" s="39">
        <v>0.01</v>
      </c>
      <c r="H130" s="39">
        <v>0.01</v>
      </c>
      <c r="I130" s="39">
        <v>0.01</v>
      </c>
      <c r="J130" s="39">
        <v>0</v>
      </c>
      <c r="K130" s="39">
        <v>0</v>
      </c>
      <c r="L130" s="39">
        <v>0</v>
      </c>
      <c r="M130" s="39">
        <v>0</v>
      </c>
      <c r="N130" s="39">
        <v>1.43</v>
      </c>
      <c r="O130" s="39">
        <v>2.5299999999999998</v>
      </c>
      <c r="P130" s="39">
        <v>3.21</v>
      </c>
      <c r="Q130" s="39">
        <v>4.62</v>
      </c>
      <c r="R130" s="39">
        <v>5.0599999999999996</v>
      </c>
      <c r="S130" s="39">
        <v>5.14</v>
      </c>
      <c r="T130" s="39">
        <v>5.84</v>
      </c>
      <c r="U130" s="39">
        <v>6.95</v>
      </c>
      <c r="V130" s="39">
        <v>8.33</v>
      </c>
      <c r="W130" s="39">
        <v>9.74</v>
      </c>
      <c r="X130" s="39">
        <v>10.32</v>
      </c>
      <c r="Y130" s="39">
        <v>11.12</v>
      </c>
      <c r="Z130" s="39">
        <v>11.34</v>
      </c>
      <c r="AA130" s="39">
        <v>11.11</v>
      </c>
      <c r="AB130" s="39">
        <v>10.68</v>
      </c>
      <c r="AC130" s="39">
        <v>10.72</v>
      </c>
      <c r="AD130" s="39">
        <v>9.94</v>
      </c>
      <c r="AE130" s="39">
        <v>8.58</v>
      </c>
      <c r="AF130" s="39">
        <v>7.02</v>
      </c>
      <c r="AG130" s="39">
        <v>6.36</v>
      </c>
      <c r="AH130" s="39">
        <v>5.91</v>
      </c>
      <c r="AI130" s="39">
        <v>6.18</v>
      </c>
      <c r="AJ130" s="39">
        <v>5.55</v>
      </c>
      <c r="AK130" s="39">
        <v>5.88</v>
      </c>
      <c r="AL130" s="39">
        <v>5.71</v>
      </c>
      <c r="AM130" s="39">
        <v>4.8899999999999997</v>
      </c>
      <c r="AN130" s="39">
        <v>3.41</v>
      </c>
      <c r="AO130" s="39">
        <v>2.27</v>
      </c>
      <c r="AP130" s="39">
        <v>1.52</v>
      </c>
      <c r="AQ130" s="39">
        <v>1.25</v>
      </c>
      <c r="AR130" s="39">
        <v>0.81</v>
      </c>
    </row>
    <row r="131" spans="1:44">
      <c r="A131" s="12"/>
      <c r="B131" s="12"/>
      <c r="C131" s="8" t="s">
        <v>161</v>
      </c>
      <c r="D131" s="8"/>
      <c r="E131" s="34" t="s">
        <v>96</v>
      </c>
      <c r="F131" s="39">
        <v>0.5</v>
      </c>
      <c r="G131" s="39">
        <v>0.55000000000000004</v>
      </c>
      <c r="H131" s="39">
        <v>0.78</v>
      </c>
      <c r="I131" s="39">
        <v>0.59</v>
      </c>
      <c r="J131" s="39">
        <v>0.74</v>
      </c>
      <c r="K131" s="39">
        <v>0.49</v>
      </c>
      <c r="L131" s="39">
        <v>0.4</v>
      </c>
      <c r="M131" s="39">
        <v>0.33</v>
      </c>
      <c r="N131" s="39">
        <v>0.16</v>
      </c>
      <c r="O131" s="39">
        <v>0.28999999999999998</v>
      </c>
      <c r="P131" s="39">
        <v>0.21</v>
      </c>
      <c r="Q131" s="39">
        <v>0.21</v>
      </c>
      <c r="R131" s="39">
        <v>0.2</v>
      </c>
      <c r="S131" s="39">
        <v>0.12</v>
      </c>
      <c r="T131" s="39">
        <v>0.15</v>
      </c>
      <c r="U131" s="39">
        <v>0.15</v>
      </c>
      <c r="V131" s="39">
        <v>0.19</v>
      </c>
      <c r="W131" s="39">
        <v>0.39</v>
      </c>
      <c r="X131" s="39">
        <v>0.5</v>
      </c>
      <c r="Y131" s="39">
        <v>0.67</v>
      </c>
      <c r="Z131" s="39">
        <v>1.1100000000000001</v>
      </c>
      <c r="AA131" s="39">
        <v>0.79</v>
      </c>
      <c r="AB131" s="39">
        <v>0.61</v>
      </c>
      <c r="AC131" s="39">
        <v>0.52</v>
      </c>
      <c r="AD131" s="39">
        <v>0.41</v>
      </c>
      <c r="AE131" s="39">
        <v>0.19</v>
      </c>
      <c r="AF131" s="39">
        <v>0.09</v>
      </c>
      <c r="AG131" s="39">
        <v>0.03</v>
      </c>
      <c r="AH131" s="39">
        <v>0.02</v>
      </c>
      <c r="AI131" s="39">
        <v>0.01</v>
      </c>
      <c r="AJ131" s="39">
        <v>0</v>
      </c>
      <c r="AK131" s="39">
        <v>0</v>
      </c>
      <c r="AL131" s="39">
        <v>0</v>
      </c>
      <c r="AM131" s="39">
        <v>0</v>
      </c>
      <c r="AN131" s="39">
        <v>0</v>
      </c>
      <c r="AO131" s="39">
        <v>0</v>
      </c>
      <c r="AP131" s="39">
        <v>0</v>
      </c>
      <c r="AQ131" s="39">
        <v>0</v>
      </c>
      <c r="AR131" s="39">
        <v>0</v>
      </c>
    </row>
    <row r="132" spans="1:44">
      <c r="A132" s="12"/>
      <c r="B132" s="12"/>
      <c r="C132" s="8" t="s">
        <v>162</v>
      </c>
      <c r="D132" s="8"/>
      <c r="E132" s="34" t="s">
        <v>96</v>
      </c>
      <c r="F132" s="39">
        <v>0.02</v>
      </c>
      <c r="G132" s="39">
        <v>0.02</v>
      </c>
      <c r="H132" s="39">
        <v>0.03</v>
      </c>
      <c r="I132" s="39">
        <v>0.03</v>
      </c>
      <c r="J132" s="39">
        <v>0.08</v>
      </c>
      <c r="K132" s="39">
        <v>0.06</v>
      </c>
      <c r="L132" s="39">
        <v>7.0000000000000007E-2</v>
      </c>
      <c r="M132" s="39">
        <v>0.05</v>
      </c>
      <c r="N132" s="39">
        <v>0.02</v>
      </c>
      <c r="O132" s="39">
        <v>0.05</v>
      </c>
      <c r="P132" s="39">
        <v>0.04</v>
      </c>
      <c r="Q132" s="39">
        <v>0.04</v>
      </c>
      <c r="R132" s="39">
        <v>0.03</v>
      </c>
      <c r="S132" s="39">
        <v>0.02</v>
      </c>
      <c r="T132" s="39">
        <v>0.03</v>
      </c>
      <c r="U132" s="39">
        <v>0.04</v>
      </c>
      <c r="V132" s="39">
        <v>0.09</v>
      </c>
      <c r="W132" s="39">
        <v>0.14000000000000001</v>
      </c>
      <c r="X132" s="39">
        <v>0.2</v>
      </c>
      <c r="Y132" s="39">
        <v>0.18</v>
      </c>
      <c r="Z132" s="39">
        <v>0.23</v>
      </c>
      <c r="AA132" s="39">
        <v>0.19</v>
      </c>
      <c r="AB132" s="39">
        <v>0.15</v>
      </c>
      <c r="AC132" s="39">
        <v>0.12</v>
      </c>
      <c r="AD132" s="39">
        <v>0.08</v>
      </c>
      <c r="AE132" s="39">
        <v>0.03</v>
      </c>
      <c r="AF132" s="39">
        <v>0.02</v>
      </c>
      <c r="AG132" s="39">
        <v>0</v>
      </c>
      <c r="AH132" s="39">
        <v>0</v>
      </c>
      <c r="AI132" s="39">
        <v>0</v>
      </c>
      <c r="AJ132" s="39">
        <v>0</v>
      </c>
      <c r="AK132" s="39">
        <v>0</v>
      </c>
      <c r="AL132" s="39">
        <v>0</v>
      </c>
      <c r="AM132" s="39">
        <v>0</v>
      </c>
      <c r="AN132" s="39">
        <v>0</v>
      </c>
      <c r="AO132" s="39">
        <v>0</v>
      </c>
      <c r="AP132" s="39">
        <v>0</v>
      </c>
      <c r="AQ132" s="39">
        <v>0</v>
      </c>
      <c r="AR132" s="39">
        <v>0</v>
      </c>
    </row>
    <row r="133" spans="1:44">
      <c r="A133" s="12"/>
      <c r="B133" s="12"/>
      <c r="C133" s="8" t="s">
        <v>168</v>
      </c>
      <c r="D133" s="8"/>
      <c r="E133" s="34" t="s">
        <v>96</v>
      </c>
      <c r="F133" s="39">
        <v>0.04</v>
      </c>
      <c r="G133" s="39">
        <v>0.01</v>
      </c>
      <c r="H133" s="39">
        <v>0</v>
      </c>
      <c r="I133" s="39">
        <v>0</v>
      </c>
      <c r="J133" s="39">
        <v>0</v>
      </c>
      <c r="K133" s="39">
        <v>0</v>
      </c>
      <c r="L133" s="39">
        <v>0</v>
      </c>
      <c r="M133" s="39">
        <v>0</v>
      </c>
      <c r="N133" s="39">
        <v>0</v>
      </c>
      <c r="O133" s="39">
        <v>0</v>
      </c>
      <c r="P133" s="39">
        <v>0</v>
      </c>
      <c r="Q133" s="39">
        <v>0</v>
      </c>
      <c r="R133" s="39">
        <v>0</v>
      </c>
      <c r="S133" s="39">
        <v>0</v>
      </c>
      <c r="T133" s="39">
        <v>0</v>
      </c>
      <c r="U133" s="39">
        <v>0</v>
      </c>
      <c r="V133" s="39">
        <v>0</v>
      </c>
      <c r="W133" s="39">
        <v>0</v>
      </c>
      <c r="X133" s="39">
        <v>0</v>
      </c>
      <c r="Y133" s="39">
        <v>0</v>
      </c>
      <c r="Z133" s="39">
        <v>0</v>
      </c>
      <c r="AA133" s="39">
        <v>0</v>
      </c>
      <c r="AB133" s="39">
        <v>0</v>
      </c>
      <c r="AC133" s="39">
        <v>0</v>
      </c>
      <c r="AD133" s="39">
        <v>0</v>
      </c>
      <c r="AE133" s="39">
        <v>0</v>
      </c>
      <c r="AF133" s="39">
        <v>0</v>
      </c>
      <c r="AG133" s="39">
        <v>0</v>
      </c>
      <c r="AH133" s="39">
        <v>0</v>
      </c>
      <c r="AI133" s="39">
        <v>0</v>
      </c>
      <c r="AJ133" s="39">
        <v>0</v>
      </c>
      <c r="AK133" s="39">
        <v>0</v>
      </c>
      <c r="AL133" s="39">
        <v>0</v>
      </c>
      <c r="AM133" s="39">
        <v>0</v>
      </c>
      <c r="AN133" s="39">
        <v>0</v>
      </c>
      <c r="AO133" s="39">
        <v>0</v>
      </c>
      <c r="AP133" s="39">
        <v>0</v>
      </c>
      <c r="AQ133" s="39">
        <v>0</v>
      </c>
      <c r="AR133" s="39">
        <v>0</v>
      </c>
    </row>
    <row r="134" spans="1:44">
      <c r="A134" s="12"/>
      <c r="B134" s="12"/>
      <c r="C134" s="8" t="s">
        <v>169</v>
      </c>
      <c r="D134" s="8"/>
      <c r="E134" s="34" t="s">
        <v>96</v>
      </c>
      <c r="F134" s="39">
        <v>-0.8</v>
      </c>
      <c r="G134" s="39">
        <v>-1.1100000000000001</v>
      </c>
      <c r="H134" s="39">
        <v>-1.1100000000000001</v>
      </c>
      <c r="I134" s="39">
        <v>-1.21</v>
      </c>
      <c r="J134" s="39">
        <v>-1.38</v>
      </c>
      <c r="K134" s="39">
        <v>-1.45</v>
      </c>
      <c r="L134" s="39">
        <v>-1.51</v>
      </c>
      <c r="M134" s="39">
        <v>-1.58</v>
      </c>
      <c r="N134" s="39">
        <v>-2.0699999999999998</v>
      </c>
      <c r="O134" s="39">
        <v>-2.08</v>
      </c>
      <c r="P134" s="39">
        <v>-1.85</v>
      </c>
      <c r="Q134" s="39">
        <v>-1.84</v>
      </c>
      <c r="R134" s="39">
        <v>-1.82</v>
      </c>
      <c r="S134" s="39">
        <v>-1.78</v>
      </c>
      <c r="T134" s="39">
        <v>-1.7</v>
      </c>
      <c r="U134" s="39">
        <v>-1.87</v>
      </c>
      <c r="V134" s="39">
        <v>-1.77</v>
      </c>
      <c r="W134" s="39">
        <v>-1.69</v>
      </c>
      <c r="X134" s="39">
        <v>-1.67</v>
      </c>
      <c r="Y134" s="39">
        <v>-1.61</v>
      </c>
      <c r="Z134" s="39">
        <v>-1.54</v>
      </c>
      <c r="AA134" s="39">
        <v>-1.54</v>
      </c>
      <c r="AB134" s="39">
        <v>-1.48</v>
      </c>
      <c r="AC134" s="39">
        <v>-1.44</v>
      </c>
      <c r="AD134" s="39">
        <v>-1.44</v>
      </c>
      <c r="AE134" s="39">
        <v>-1.47</v>
      </c>
      <c r="AF134" s="39">
        <v>-1.43</v>
      </c>
      <c r="AG134" s="39">
        <v>-1.38</v>
      </c>
      <c r="AH134" s="39">
        <v>-1.3</v>
      </c>
      <c r="AI134" s="39">
        <v>-1.18</v>
      </c>
      <c r="AJ134" s="39">
        <v>-1.1599999999999999</v>
      </c>
      <c r="AK134" s="39">
        <v>-1.1200000000000001</v>
      </c>
      <c r="AL134" s="39">
        <v>-1.1000000000000001</v>
      </c>
      <c r="AM134" s="39">
        <v>-1.0900000000000001</v>
      </c>
      <c r="AN134" s="39">
        <v>-1.08</v>
      </c>
      <c r="AO134" s="39">
        <v>-1.1100000000000001</v>
      </c>
      <c r="AP134" s="39">
        <v>-1.1299999999999999</v>
      </c>
      <c r="AQ134" s="39">
        <v>-1.1399999999999999</v>
      </c>
      <c r="AR134" s="39">
        <v>-1.1499999999999999</v>
      </c>
    </row>
    <row r="135" spans="1:44">
      <c r="A135" s="40"/>
      <c r="B135" s="12"/>
      <c r="C135" s="8" t="s">
        <v>170</v>
      </c>
      <c r="D135" s="8"/>
      <c r="E135" s="34" t="s">
        <v>96</v>
      </c>
      <c r="F135" s="39">
        <v>31.88</v>
      </c>
      <c r="G135" s="39">
        <v>34.369999999999997</v>
      </c>
      <c r="H135" s="39">
        <v>38.54</v>
      </c>
      <c r="I135" s="39">
        <v>46.01</v>
      </c>
      <c r="J135" s="39">
        <v>50.51</v>
      </c>
      <c r="K135" s="39">
        <v>54.59</v>
      </c>
      <c r="L135" s="39">
        <v>57.95</v>
      </c>
      <c r="M135" s="39">
        <v>57.13</v>
      </c>
      <c r="N135" s="39">
        <v>58.35</v>
      </c>
      <c r="O135" s="39">
        <v>58.81</v>
      </c>
      <c r="P135" s="39">
        <v>59.3</v>
      </c>
      <c r="Q135" s="39">
        <v>59.85</v>
      </c>
      <c r="R135" s="39">
        <v>59.68</v>
      </c>
      <c r="S135" s="39">
        <v>61.45</v>
      </c>
      <c r="T135" s="39">
        <v>64.56</v>
      </c>
      <c r="U135" s="39">
        <v>66.599999999999994</v>
      </c>
      <c r="V135" s="39">
        <v>70.150000000000006</v>
      </c>
      <c r="W135" s="39">
        <v>73.05</v>
      </c>
      <c r="X135" s="39">
        <v>76.52</v>
      </c>
      <c r="Y135" s="39">
        <v>80.959999999999994</v>
      </c>
      <c r="Z135" s="39">
        <v>85.45</v>
      </c>
      <c r="AA135" s="39">
        <v>90.01</v>
      </c>
      <c r="AB135" s="39">
        <v>94.59</v>
      </c>
      <c r="AC135" s="39">
        <v>97.07</v>
      </c>
      <c r="AD135" s="39">
        <v>99.59</v>
      </c>
      <c r="AE135" s="39">
        <v>104.11</v>
      </c>
      <c r="AF135" s="39">
        <v>106.72</v>
      </c>
      <c r="AG135" s="39">
        <v>107.57</v>
      </c>
      <c r="AH135" s="39">
        <v>107.8</v>
      </c>
      <c r="AI135" s="39">
        <v>106.97</v>
      </c>
      <c r="AJ135" s="39">
        <v>105.78</v>
      </c>
      <c r="AK135" s="39">
        <v>103.39</v>
      </c>
      <c r="AL135" s="39">
        <v>104.55</v>
      </c>
      <c r="AM135" s="39">
        <v>105.25</v>
      </c>
      <c r="AN135" s="39">
        <v>106.57</v>
      </c>
      <c r="AO135" s="39">
        <v>106.75</v>
      </c>
      <c r="AP135" s="39">
        <v>107.43</v>
      </c>
      <c r="AQ135" s="39">
        <v>106.37</v>
      </c>
      <c r="AR135" s="39">
        <v>106</v>
      </c>
    </row>
    <row r="136" spans="1:44">
      <c r="A136" s="12"/>
      <c r="B136" s="12"/>
      <c r="C136" s="8" t="s">
        <v>171</v>
      </c>
      <c r="D136" s="8"/>
      <c r="E136" s="34" t="s">
        <v>96</v>
      </c>
      <c r="F136" s="39">
        <v>44.78</v>
      </c>
      <c r="G136" s="39">
        <v>49.6</v>
      </c>
      <c r="H136" s="39">
        <v>59.16</v>
      </c>
      <c r="I136" s="39">
        <v>86.36</v>
      </c>
      <c r="J136" s="39">
        <v>115</v>
      </c>
      <c r="K136" s="39">
        <v>150.29</v>
      </c>
      <c r="L136" s="39">
        <v>179.03</v>
      </c>
      <c r="M136" s="39">
        <v>199.61</v>
      </c>
      <c r="N136" s="39">
        <v>218.75</v>
      </c>
      <c r="O136" s="39">
        <v>227.92</v>
      </c>
      <c r="P136" s="39">
        <v>235.56</v>
      </c>
      <c r="Q136" s="39">
        <v>240.46</v>
      </c>
      <c r="R136" s="39">
        <v>246.36</v>
      </c>
      <c r="S136" s="39">
        <v>251.44</v>
      </c>
      <c r="T136" s="39">
        <v>259.07</v>
      </c>
      <c r="U136" s="39">
        <v>262.54000000000002</v>
      </c>
      <c r="V136" s="39">
        <v>267.49</v>
      </c>
      <c r="W136" s="39">
        <v>271.41000000000003</v>
      </c>
      <c r="X136" s="39">
        <v>275.24</v>
      </c>
      <c r="Y136" s="39">
        <v>278.07</v>
      </c>
      <c r="Z136" s="39">
        <v>281.63</v>
      </c>
      <c r="AA136" s="39">
        <v>285.81</v>
      </c>
      <c r="AB136" s="39">
        <v>298.83</v>
      </c>
      <c r="AC136" s="39">
        <v>306.55</v>
      </c>
      <c r="AD136" s="39">
        <v>314.99</v>
      </c>
      <c r="AE136" s="39">
        <v>326.49</v>
      </c>
      <c r="AF136" s="39">
        <v>340.62</v>
      </c>
      <c r="AG136" s="39">
        <v>347.97</v>
      </c>
      <c r="AH136" s="39">
        <v>352.64</v>
      </c>
      <c r="AI136" s="39">
        <v>347.51</v>
      </c>
      <c r="AJ136" s="39">
        <v>344.87</v>
      </c>
      <c r="AK136" s="39">
        <v>338.1</v>
      </c>
      <c r="AL136" s="39">
        <v>336.62</v>
      </c>
      <c r="AM136" s="39">
        <v>345.31</v>
      </c>
      <c r="AN136" s="39">
        <v>356.34</v>
      </c>
      <c r="AO136" s="39">
        <v>367.14</v>
      </c>
      <c r="AP136" s="39">
        <v>376.44</v>
      </c>
      <c r="AQ136" s="39">
        <v>382.26</v>
      </c>
      <c r="AR136" s="39">
        <v>388.47</v>
      </c>
    </row>
    <row r="137" spans="1:44">
      <c r="A137" s="12"/>
      <c r="B137" s="12"/>
      <c r="C137" s="8" t="s">
        <v>172</v>
      </c>
      <c r="D137" s="8"/>
      <c r="E137" s="34" t="s">
        <v>96</v>
      </c>
      <c r="F137" s="39">
        <v>5.69</v>
      </c>
      <c r="G137" s="39">
        <v>5.74</v>
      </c>
      <c r="H137" s="39">
        <v>5.81</v>
      </c>
      <c r="I137" s="39">
        <v>5.84</v>
      </c>
      <c r="J137" s="39">
        <v>5.87</v>
      </c>
      <c r="K137" s="39">
        <v>5.84</v>
      </c>
      <c r="L137" s="39">
        <v>5.66</v>
      </c>
      <c r="M137" s="39">
        <v>5.37</v>
      </c>
      <c r="N137" s="39">
        <v>5.45</v>
      </c>
      <c r="O137" s="39">
        <v>5.54</v>
      </c>
      <c r="P137" s="39">
        <v>5.63</v>
      </c>
      <c r="Q137" s="39">
        <v>5.79</v>
      </c>
      <c r="R137" s="39">
        <v>5.91</v>
      </c>
      <c r="S137" s="39">
        <v>5.99</v>
      </c>
      <c r="T137" s="39">
        <v>6.08</v>
      </c>
      <c r="U137" s="39">
        <v>6.16</v>
      </c>
      <c r="V137" s="39">
        <v>6.19</v>
      </c>
      <c r="W137" s="39">
        <v>6.21</v>
      </c>
      <c r="X137" s="39">
        <v>6.23</v>
      </c>
      <c r="Y137" s="39">
        <v>6.22</v>
      </c>
      <c r="Z137" s="39">
        <v>6.22</v>
      </c>
      <c r="AA137" s="39">
        <v>6.22</v>
      </c>
      <c r="AB137" s="39">
        <v>6.24</v>
      </c>
      <c r="AC137" s="39">
        <v>6.22</v>
      </c>
      <c r="AD137" s="39">
        <v>6.22</v>
      </c>
      <c r="AE137" s="39">
        <v>6.22</v>
      </c>
      <c r="AF137" s="39">
        <v>6.24</v>
      </c>
      <c r="AG137" s="39">
        <v>6.22</v>
      </c>
      <c r="AH137" s="39">
        <v>6.22</v>
      </c>
      <c r="AI137" s="39">
        <v>6.22</v>
      </c>
      <c r="AJ137" s="39">
        <v>6.24</v>
      </c>
      <c r="AK137" s="39">
        <v>6.22</v>
      </c>
      <c r="AL137" s="39">
        <v>6.22</v>
      </c>
      <c r="AM137" s="39">
        <v>6.22</v>
      </c>
      <c r="AN137" s="39">
        <v>6.24</v>
      </c>
      <c r="AO137" s="39">
        <v>6.22</v>
      </c>
      <c r="AP137" s="39">
        <v>6.22</v>
      </c>
      <c r="AQ137" s="39">
        <v>6.22</v>
      </c>
      <c r="AR137" s="39">
        <v>6.24</v>
      </c>
    </row>
    <row r="138" spans="1:44">
      <c r="A138" s="40"/>
      <c r="B138" s="12"/>
      <c r="C138" s="8" t="s">
        <v>173</v>
      </c>
      <c r="D138" s="8"/>
      <c r="E138" s="34" t="s">
        <v>96</v>
      </c>
      <c r="F138" s="39">
        <v>0</v>
      </c>
      <c r="G138" s="39">
        <v>0</v>
      </c>
      <c r="H138" s="39">
        <v>0</v>
      </c>
      <c r="I138" s="39">
        <v>0</v>
      </c>
      <c r="J138" s="39">
        <v>0</v>
      </c>
      <c r="K138" s="39">
        <v>0</v>
      </c>
      <c r="L138" s="39">
        <v>0</v>
      </c>
      <c r="M138" s="39">
        <v>0</v>
      </c>
      <c r="N138" s="39">
        <v>0.43</v>
      </c>
      <c r="O138" s="39">
        <v>2.9</v>
      </c>
      <c r="P138" s="39">
        <v>5.32</v>
      </c>
      <c r="Q138" s="39">
        <v>5.36</v>
      </c>
      <c r="R138" s="39">
        <v>7.78</v>
      </c>
      <c r="S138" s="39">
        <v>9.9600000000000009</v>
      </c>
      <c r="T138" s="39">
        <v>11.36</v>
      </c>
      <c r="U138" s="39">
        <v>11.76</v>
      </c>
      <c r="V138" s="39">
        <v>12.07</v>
      </c>
      <c r="W138" s="39">
        <v>12.33</v>
      </c>
      <c r="X138" s="39">
        <v>13.79</v>
      </c>
      <c r="Y138" s="39">
        <v>13.98</v>
      </c>
      <c r="Z138" s="39">
        <v>14.16</v>
      </c>
      <c r="AA138" s="39">
        <v>16.78</v>
      </c>
      <c r="AB138" s="39">
        <v>16.75</v>
      </c>
      <c r="AC138" s="39">
        <v>16.670000000000002</v>
      </c>
      <c r="AD138" s="39">
        <v>19.059999999999999</v>
      </c>
      <c r="AE138" s="39">
        <v>18.91</v>
      </c>
      <c r="AF138" s="39">
        <v>20.77</v>
      </c>
      <c r="AG138" s="39">
        <v>20.9</v>
      </c>
      <c r="AH138" s="39">
        <v>21.46</v>
      </c>
      <c r="AI138" s="39">
        <v>22.54</v>
      </c>
      <c r="AJ138" s="39">
        <v>25.7</v>
      </c>
      <c r="AK138" s="39">
        <v>27.35</v>
      </c>
      <c r="AL138" s="39">
        <v>27.98</v>
      </c>
      <c r="AM138" s="39">
        <v>28.5</v>
      </c>
      <c r="AN138" s="39">
        <v>28.54</v>
      </c>
      <c r="AO138" s="39">
        <v>28.22</v>
      </c>
      <c r="AP138" s="39">
        <v>28.33</v>
      </c>
      <c r="AQ138" s="39">
        <v>28.44</v>
      </c>
      <c r="AR138" s="39">
        <v>28.45</v>
      </c>
    </row>
    <row r="139" spans="1:44">
      <c r="A139" s="40"/>
      <c r="B139" s="12"/>
      <c r="C139" s="8" t="s">
        <v>174</v>
      </c>
      <c r="D139" s="8"/>
      <c r="E139" s="34" t="s">
        <v>96</v>
      </c>
      <c r="F139" s="39">
        <v>47.36</v>
      </c>
      <c r="G139" s="39">
        <v>49.81</v>
      </c>
      <c r="H139" s="39">
        <v>49.89</v>
      </c>
      <c r="I139" s="39">
        <v>45.61</v>
      </c>
      <c r="J139" s="39">
        <v>42.36</v>
      </c>
      <c r="K139" s="39">
        <v>32.71</v>
      </c>
      <c r="L139" s="39">
        <v>23.38</v>
      </c>
      <c r="M139" s="39">
        <v>20.079999999999998</v>
      </c>
      <c r="N139" s="39">
        <v>19.04</v>
      </c>
      <c r="O139" s="39">
        <v>19.18</v>
      </c>
      <c r="P139" s="39">
        <v>18.47</v>
      </c>
      <c r="Q139" s="39">
        <v>18.82</v>
      </c>
      <c r="R139" s="39">
        <v>18.579999999999998</v>
      </c>
      <c r="S139" s="39">
        <v>17.53</v>
      </c>
      <c r="T139" s="39">
        <v>15.51</v>
      </c>
      <c r="U139" s="39">
        <v>16.350000000000001</v>
      </c>
      <c r="V139" s="39">
        <v>16.96</v>
      </c>
      <c r="W139" s="39">
        <v>17.399999999999999</v>
      </c>
      <c r="X139" s="39">
        <v>17.53</v>
      </c>
      <c r="Y139" s="39">
        <v>17.850000000000001</v>
      </c>
      <c r="Z139" s="39">
        <v>18.05</v>
      </c>
      <c r="AA139" s="39">
        <v>18.03</v>
      </c>
      <c r="AB139" s="39">
        <v>18.02</v>
      </c>
      <c r="AC139" s="39">
        <v>18.13</v>
      </c>
      <c r="AD139" s="39">
        <v>18.09</v>
      </c>
      <c r="AE139" s="39">
        <v>17.84</v>
      </c>
      <c r="AF139" s="39">
        <v>17.5</v>
      </c>
      <c r="AG139" s="39">
        <v>17.7</v>
      </c>
      <c r="AH139" s="39">
        <v>17.89</v>
      </c>
      <c r="AI139" s="39">
        <v>18.43</v>
      </c>
      <c r="AJ139" s="39">
        <v>18.98</v>
      </c>
      <c r="AK139" s="39">
        <v>19.79</v>
      </c>
      <c r="AL139" s="39">
        <v>20.190000000000001</v>
      </c>
      <c r="AM139" s="39">
        <v>20.55</v>
      </c>
      <c r="AN139" s="39">
        <v>20.64</v>
      </c>
      <c r="AO139" s="39">
        <v>20.58</v>
      </c>
      <c r="AP139" s="39">
        <v>20.56</v>
      </c>
      <c r="AQ139" s="39">
        <v>20.59</v>
      </c>
      <c r="AR139" s="39">
        <v>20.59</v>
      </c>
    </row>
    <row r="140" spans="1:44">
      <c r="A140" s="40"/>
      <c r="B140" s="12"/>
      <c r="C140" s="8" t="s">
        <v>163</v>
      </c>
      <c r="D140" s="8"/>
      <c r="E140" s="34" t="s">
        <v>96</v>
      </c>
      <c r="F140" s="39">
        <v>12.47</v>
      </c>
      <c r="G140" s="39">
        <v>12.76</v>
      </c>
      <c r="H140" s="39">
        <v>16.5</v>
      </c>
      <c r="I140" s="39">
        <v>20.05</v>
      </c>
      <c r="J140" s="39">
        <v>24.58</v>
      </c>
      <c r="K140" s="39">
        <v>28.12</v>
      </c>
      <c r="L140" s="39">
        <v>31.54</v>
      </c>
      <c r="M140" s="39">
        <v>34.39</v>
      </c>
      <c r="N140" s="39">
        <v>39.71</v>
      </c>
      <c r="O140" s="39">
        <v>44.08</v>
      </c>
      <c r="P140" s="39">
        <v>50.28</v>
      </c>
      <c r="Q140" s="39">
        <v>54.49</v>
      </c>
      <c r="R140" s="39">
        <v>57.9</v>
      </c>
      <c r="S140" s="39">
        <v>60.87</v>
      </c>
      <c r="T140" s="39">
        <v>62.03</v>
      </c>
      <c r="U140" s="39">
        <v>63.22</v>
      </c>
      <c r="V140" s="39">
        <v>64.5</v>
      </c>
      <c r="W140" s="39">
        <v>65.8</v>
      </c>
      <c r="X140" s="39">
        <v>67.38</v>
      </c>
      <c r="Y140" s="39">
        <v>68.900000000000006</v>
      </c>
      <c r="Z140" s="39">
        <v>70.61</v>
      </c>
      <c r="AA140" s="39">
        <v>72.569999999999993</v>
      </c>
      <c r="AB140" s="39">
        <v>74.8</v>
      </c>
      <c r="AC140" s="39">
        <v>78.290000000000006</v>
      </c>
      <c r="AD140" s="39">
        <v>82.43</v>
      </c>
      <c r="AE140" s="39">
        <v>84.26</v>
      </c>
      <c r="AF140" s="39">
        <v>86.03</v>
      </c>
      <c r="AG140" s="39">
        <v>86.19</v>
      </c>
      <c r="AH140" s="39">
        <v>86.72</v>
      </c>
      <c r="AI140" s="39">
        <v>86.86</v>
      </c>
      <c r="AJ140" s="39">
        <v>87.43</v>
      </c>
      <c r="AK140" s="39">
        <v>87.35</v>
      </c>
      <c r="AL140" s="39">
        <v>87.96</v>
      </c>
      <c r="AM140" s="39">
        <v>88.62</v>
      </c>
      <c r="AN140" s="39">
        <v>89.77</v>
      </c>
      <c r="AO140" s="39">
        <v>90.3</v>
      </c>
      <c r="AP140" s="39">
        <v>91.36</v>
      </c>
      <c r="AQ140" s="39">
        <v>92.31</v>
      </c>
      <c r="AR140" s="39">
        <v>93.33</v>
      </c>
    </row>
    <row r="141" spans="1:44">
      <c r="A141" s="40"/>
      <c r="B141" s="12"/>
      <c r="C141" s="8" t="s">
        <v>175</v>
      </c>
      <c r="D141" s="8"/>
      <c r="E141" s="34" t="s">
        <v>96</v>
      </c>
      <c r="F141" s="39">
        <v>9.2100000000000009</v>
      </c>
      <c r="G141" s="39">
        <v>9.26</v>
      </c>
      <c r="H141" s="39">
        <v>9.2899999999999991</v>
      </c>
      <c r="I141" s="39">
        <v>9.58</v>
      </c>
      <c r="J141" s="39">
        <v>9.58</v>
      </c>
      <c r="K141" s="39">
        <v>9.58</v>
      </c>
      <c r="L141" s="39">
        <v>9.6</v>
      </c>
      <c r="M141" s="39">
        <v>9.58</v>
      </c>
      <c r="N141" s="39">
        <v>9.58</v>
      </c>
      <c r="O141" s="39">
        <v>9.58</v>
      </c>
      <c r="P141" s="39">
        <v>9.6</v>
      </c>
      <c r="Q141" s="39">
        <v>9.58</v>
      </c>
      <c r="R141" s="39">
        <v>9.58</v>
      </c>
      <c r="S141" s="39">
        <v>9.58</v>
      </c>
      <c r="T141" s="39">
        <v>9.6</v>
      </c>
      <c r="U141" s="39">
        <v>9.58</v>
      </c>
      <c r="V141" s="39">
        <v>9.58</v>
      </c>
      <c r="W141" s="39">
        <v>9.58</v>
      </c>
      <c r="X141" s="39">
        <v>9.6</v>
      </c>
      <c r="Y141" s="39">
        <v>9.07</v>
      </c>
      <c r="Z141" s="39">
        <v>8.56</v>
      </c>
      <c r="AA141" s="39">
        <v>8.06</v>
      </c>
      <c r="AB141" s="39">
        <v>7.57</v>
      </c>
      <c r="AC141" s="39">
        <v>7.05</v>
      </c>
      <c r="AD141" s="39">
        <v>6.34</v>
      </c>
      <c r="AE141" s="39">
        <v>5.64</v>
      </c>
      <c r="AF141" s="39">
        <v>4.95</v>
      </c>
      <c r="AG141" s="39">
        <v>4.2300000000000004</v>
      </c>
      <c r="AH141" s="39">
        <v>3.52</v>
      </c>
      <c r="AI141" s="39">
        <v>2.89</v>
      </c>
      <c r="AJ141" s="39">
        <v>2.2599999999999998</v>
      </c>
      <c r="AK141" s="39">
        <v>1.62</v>
      </c>
      <c r="AL141" s="39">
        <v>0.99</v>
      </c>
      <c r="AM141" s="39">
        <v>0.35</v>
      </c>
      <c r="AN141" s="39">
        <v>0</v>
      </c>
      <c r="AO141" s="39">
        <v>0</v>
      </c>
      <c r="AP141" s="39">
        <v>0</v>
      </c>
      <c r="AQ141" s="39">
        <v>0</v>
      </c>
      <c r="AR141" s="39">
        <v>0</v>
      </c>
    </row>
    <row r="142" spans="1:44">
      <c r="A142" s="40"/>
      <c r="B142" s="12"/>
      <c r="C142" s="8" t="s">
        <v>176</v>
      </c>
      <c r="D142" s="8"/>
      <c r="E142" s="34" t="s">
        <v>96</v>
      </c>
      <c r="F142" s="39">
        <v>0</v>
      </c>
      <c r="G142" s="39">
        <v>0</v>
      </c>
      <c r="H142" s="39">
        <v>0</v>
      </c>
      <c r="I142" s="39">
        <v>1.41</v>
      </c>
      <c r="J142" s="39">
        <v>2.5</v>
      </c>
      <c r="K142" s="39">
        <v>2.23</v>
      </c>
      <c r="L142" s="39">
        <v>3.95</v>
      </c>
      <c r="M142" s="39">
        <v>3.5</v>
      </c>
      <c r="N142" s="39">
        <v>4.6900000000000004</v>
      </c>
      <c r="O142" s="39">
        <v>4.8600000000000003</v>
      </c>
      <c r="P142" s="39">
        <v>6.09</v>
      </c>
      <c r="Q142" s="39">
        <v>6.16</v>
      </c>
      <c r="R142" s="39">
        <v>7.33</v>
      </c>
      <c r="S142" s="39">
        <v>9.9600000000000009</v>
      </c>
      <c r="T142" s="39">
        <v>11.75</v>
      </c>
      <c r="U142" s="39">
        <v>13.52</v>
      </c>
      <c r="V142" s="39">
        <v>14.62</v>
      </c>
      <c r="W142" s="39">
        <v>16.36</v>
      </c>
      <c r="X142" s="39">
        <v>17.46</v>
      </c>
      <c r="Y142" s="39">
        <v>17.16</v>
      </c>
      <c r="Z142" s="39">
        <v>17.920000000000002</v>
      </c>
      <c r="AA142" s="39">
        <v>18.309999999999999</v>
      </c>
      <c r="AB142" s="39">
        <v>18.88</v>
      </c>
      <c r="AC142" s="39">
        <v>19.72</v>
      </c>
      <c r="AD142" s="39">
        <v>20.12</v>
      </c>
      <c r="AE142" s="39">
        <v>19.63</v>
      </c>
      <c r="AF142" s="39">
        <v>19.11</v>
      </c>
      <c r="AG142" s="39">
        <v>18.95</v>
      </c>
      <c r="AH142" s="39">
        <v>19.059999999999999</v>
      </c>
      <c r="AI142" s="39">
        <v>19.41</v>
      </c>
      <c r="AJ142" s="39">
        <v>19.190000000000001</v>
      </c>
      <c r="AK142" s="39">
        <v>20.77</v>
      </c>
      <c r="AL142" s="39">
        <v>20.5</v>
      </c>
      <c r="AM142" s="39">
        <v>20.11</v>
      </c>
      <c r="AN142" s="39">
        <v>17.91</v>
      </c>
      <c r="AO142" s="39">
        <v>16.57</v>
      </c>
      <c r="AP142" s="39">
        <v>15.32</v>
      </c>
      <c r="AQ142" s="39">
        <v>14.8</v>
      </c>
      <c r="AR142" s="39">
        <v>14.15</v>
      </c>
    </row>
    <row r="143" spans="1:44">
      <c r="A143" s="40"/>
      <c r="B143" s="12"/>
      <c r="C143" s="8" t="s">
        <v>177</v>
      </c>
      <c r="D143" s="8"/>
      <c r="E143" s="34" t="s">
        <v>96</v>
      </c>
      <c r="F143" s="39">
        <v>0</v>
      </c>
      <c r="G143" s="39">
        <v>0</v>
      </c>
      <c r="H143" s="39">
        <v>0</v>
      </c>
      <c r="I143" s="39">
        <v>4.09</v>
      </c>
      <c r="J143" s="39">
        <v>10.75</v>
      </c>
      <c r="K143" s="39">
        <v>15.92</v>
      </c>
      <c r="L143" s="39">
        <v>22.71</v>
      </c>
      <c r="M143" s="39">
        <v>20.170000000000002</v>
      </c>
      <c r="N143" s="39">
        <v>22.62</v>
      </c>
      <c r="O143" s="39">
        <v>25.23</v>
      </c>
      <c r="P143" s="39">
        <v>25.09</v>
      </c>
      <c r="Q143" s="39">
        <v>26.47</v>
      </c>
      <c r="R143" s="39">
        <v>26.61</v>
      </c>
      <c r="S143" s="39">
        <v>24.2</v>
      </c>
      <c r="T143" s="39">
        <v>26.08</v>
      </c>
      <c r="U143" s="39">
        <v>27.68</v>
      </c>
      <c r="V143" s="39">
        <v>30.25</v>
      </c>
      <c r="W143" s="39">
        <v>33.130000000000003</v>
      </c>
      <c r="X143" s="39">
        <v>33.729999999999997</v>
      </c>
      <c r="Y143" s="39">
        <v>35.909999999999997</v>
      </c>
      <c r="Z143" s="39">
        <v>37.04</v>
      </c>
      <c r="AA143" s="39">
        <v>37.76</v>
      </c>
      <c r="AB143" s="39">
        <v>38.08</v>
      </c>
      <c r="AC143" s="39">
        <v>38.1</v>
      </c>
      <c r="AD143" s="39">
        <v>38.46</v>
      </c>
      <c r="AE143" s="39">
        <v>39.75</v>
      </c>
      <c r="AF143" s="39">
        <v>39.08</v>
      </c>
      <c r="AG143" s="39">
        <v>40.32</v>
      </c>
      <c r="AH143" s="39">
        <v>42.69</v>
      </c>
      <c r="AI143" s="39">
        <v>46.09</v>
      </c>
      <c r="AJ143" s="39">
        <v>46.94</v>
      </c>
      <c r="AK143" s="39">
        <v>51.19</v>
      </c>
      <c r="AL143" s="39">
        <v>52.01</v>
      </c>
      <c r="AM143" s="39">
        <v>51.44</v>
      </c>
      <c r="AN143" s="39">
        <v>47.61</v>
      </c>
      <c r="AO143" s="39">
        <v>45.17</v>
      </c>
      <c r="AP143" s="39">
        <v>42.12</v>
      </c>
      <c r="AQ143" s="39">
        <v>41.02</v>
      </c>
      <c r="AR143" s="39">
        <v>39.35</v>
      </c>
    </row>
    <row r="144" spans="1:44">
      <c r="A144" s="40"/>
      <c r="B144" s="12"/>
      <c r="C144" s="8" t="s">
        <v>178</v>
      </c>
      <c r="D144" s="8"/>
      <c r="E144" s="34" t="s">
        <v>96</v>
      </c>
      <c r="F144" s="39">
        <v>84.07</v>
      </c>
      <c r="G144" s="39">
        <v>88.28</v>
      </c>
      <c r="H144" s="39">
        <v>81.790000000000006</v>
      </c>
      <c r="I144" s="39">
        <v>62.44</v>
      </c>
      <c r="J144" s="39">
        <v>43.32</v>
      </c>
      <c r="K144" s="39">
        <v>34.33</v>
      </c>
      <c r="L144" s="39">
        <v>21.59</v>
      </c>
      <c r="M144" s="39">
        <v>16.059999999999999</v>
      </c>
      <c r="N144" s="39">
        <v>9.4600000000000009</v>
      </c>
      <c r="O144" s="39">
        <v>10.119999999999999</v>
      </c>
      <c r="P144" s="39">
        <v>8.8699999999999992</v>
      </c>
      <c r="Q144" s="39">
        <v>9.19</v>
      </c>
      <c r="R144" s="39">
        <v>7.87</v>
      </c>
      <c r="S144" s="39">
        <v>6.02</v>
      </c>
      <c r="T144" s="39">
        <v>6.57</v>
      </c>
      <c r="U144" s="39">
        <v>6.66</v>
      </c>
      <c r="V144" s="39">
        <v>7.24</v>
      </c>
      <c r="W144" s="39">
        <v>7.32</v>
      </c>
      <c r="X144" s="39">
        <v>5.63</v>
      </c>
      <c r="Y144" s="39">
        <v>4.8899999999999997</v>
      </c>
      <c r="Z144" s="39">
        <v>2.46</v>
      </c>
      <c r="AA144" s="39">
        <v>2.15</v>
      </c>
      <c r="AB144" s="39">
        <v>1.86</v>
      </c>
      <c r="AC144" s="39">
        <v>1.71</v>
      </c>
      <c r="AD144" s="39">
        <v>1.04</v>
      </c>
      <c r="AE144" s="39">
        <v>0.88</v>
      </c>
      <c r="AF144" s="39">
        <v>0.46</v>
      </c>
      <c r="AG144" s="39">
        <v>0.4</v>
      </c>
      <c r="AH144" s="39">
        <v>0.25</v>
      </c>
      <c r="AI144" s="39">
        <v>0.25</v>
      </c>
      <c r="AJ144" s="39">
        <v>0.22</v>
      </c>
      <c r="AK144" s="39">
        <v>0.22</v>
      </c>
      <c r="AL144" s="39">
        <v>0</v>
      </c>
      <c r="AM144" s="39">
        <v>0</v>
      </c>
      <c r="AN144" s="39">
        <v>0</v>
      </c>
      <c r="AO144" s="39">
        <v>0</v>
      </c>
      <c r="AP144" s="39">
        <v>0</v>
      </c>
      <c r="AQ144" s="39">
        <v>0.01</v>
      </c>
      <c r="AR144" s="39">
        <v>0</v>
      </c>
    </row>
    <row r="145" spans="1:44">
      <c r="A145" s="40"/>
      <c r="B145" s="12"/>
      <c r="C145" s="8" t="s">
        <v>179</v>
      </c>
      <c r="D145" s="8"/>
      <c r="E145" s="34" t="s">
        <v>96</v>
      </c>
      <c r="F145" s="39">
        <v>3.28</v>
      </c>
      <c r="G145" s="39">
        <v>4.8899999999999997</v>
      </c>
      <c r="H145" s="39">
        <v>2.41</v>
      </c>
      <c r="I145" s="39">
        <v>0</v>
      </c>
      <c r="J145" s="39">
        <v>0</v>
      </c>
      <c r="K145" s="39">
        <v>0</v>
      </c>
      <c r="L145" s="39">
        <v>0</v>
      </c>
      <c r="M145" s="39">
        <v>0</v>
      </c>
      <c r="N145" s="39">
        <v>0</v>
      </c>
      <c r="O145" s="39">
        <v>0</v>
      </c>
      <c r="P145" s="39">
        <v>0</v>
      </c>
      <c r="Q145" s="39">
        <v>0</v>
      </c>
      <c r="R145" s="39">
        <v>0</v>
      </c>
      <c r="S145" s="39">
        <v>0</v>
      </c>
      <c r="T145" s="39">
        <v>0</v>
      </c>
      <c r="U145" s="39">
        <v>0</v>
      </c>
      <c r="V145" s="39">
        <v>0</v>
      </c>
      <c r="W145" s="39">
        <v>0</v>
      </c>
      <c r="X145" s="39">
        <v>0</v>
      </c>
      <c r="Y145" s="39">
        <v>0</v>
      </c>
      <c r="Z145" s="39">
        <v>0</v>
      </c>
      <c r="AA145" s="39">
        <v>0</v>
      </c>
      <c r="AB145" s="39">
        <v>0</v>
      </c>
      <c r="AC145" s="39">
        <v>0</v>
      </c>
      <c r="AD145" s="39">
        <v>0</v>
      </c>
      <c r="AE145" s="39">
        <v>0</v>
      </c>
      <c r="AF145" s="39">
        <v>0</v>
      </c>
      <c r="AG145" s="39">
        <v>0</v>
      </c>
      <c r="AH145" s="39">
        <v>0</v>
      </c>
      <c r="AI145" s="39">
        <v>0</v>
      </c>
      <c r="AJ145" s="39">
        <v>0</v>
      </c>
      <c r="AK145" s="39">
        <v>0</v>
      </c>
      <c r="AL145" s="39">
        <v>0</v>
      </c>
      <c r="AM145" s="39">
        <v>0</v>
      </c>
      <c r="AN145" s="39">
        <v>0</v>
      </c>
      <c r="AO145" s="39">
        <v>0</v>
      </c>
      <c r="AP145" s="39">
        <v>0</v>
      </c>
      <c r="AQ145" s="39">
        <v>0</v>
      </c>
      <c r="AR145" s="39">
        <v>0</v>
      </c>
    </row>
    <row r="146" spans="1:44">
      <c r="A146" s="40"/>
      <c r="B146" s="12"/>
      <c r="C146" s="8" t="s">
        <v>180</v>
      </c>
      <c r="D146" s="8"/>
      <c r="E146" s="34" t="s">
        <v>96</v>
      </c>
      <c r="F146" s="39">
        <v>44.79</v>
      </c>
      <c r="G146" s="39">
        <v>37.82</v>
      </c>
      <c r="H146" s="39">
        <v>30.36</v>
      </c>
      <c r="I146" s="39">
        <v>22.94</v>
      </c>
      <c r="J146" s="39">
        <v>22.6</v>
      </c>
      <c r="K146" s="39">
        <v>14.7</v>
      </c>
      <c r="L146" s="39">
        <v>13.84</v>
      </c>
      <c r="M146" s="39">
        <v>25.98</v>
      </c>
      <c r="N146" s="39">
        <v>32.46</v>
      </c>
      <c r="O146" s="39">
        <v>32.47</v>
      </c>
      <c r="P146" s="39">
        <v>32.47</v>
      </c>
      <c r="Q146" s="39">
        <v>32.49</v>
      </c>
      <c r="R146" s="39">
        <v>39.06</v>
      </c>
      <c r="S146" s="39">
        <v>52.15</v>
      </c>
      <c r="T146" s="39">
        <v>58.9</v>
      </c>
      <c r="U146" s="39">
        <v>58.93</v>
      </c>
      <c r="V146" s="39">
        <v>59.04</v>
      </c>
      <c r="W146" s="39">
        <v>59.16</v>
      </c>
      <c r="X146" s="39">
        <v>59.47</v>
      </c>
      <c r="Y146" s="39">
        <v>59.68</v>
      </c>
      <c r="Z146" s="39">
        <v>59.97</v>
      </c>
      <c r="AA146" s="39">
        <v>60.17</v>
      </c>
      <c r="AB146" s="39">
        <v>60.43</v>
      </c>
      <c r="AC146" s="39">
        <v>60.31</v>
      </c>
      <c r="AD146" s="39">
        <v>60.27</v>
      </c>
      <c r="AE146" s="39">
        <v>60.12</v>
      </c>
      <c r="AF146" s="39">
        <v>60.05</v>
      </c>
      <c r="AG146" s="39">
        <v>59.82</v>
      </c>
      <c r="AH146" s="39">
        <v>59.75</v>
      </c>
      <c r="AI146" s="39">
        <v>59.91</v>
      </c>
      <c r="AJ146" s="39">
        <v>59.94</v>
      </c>
      <c r="AK146" s="39">
        <v>59.74</v>
      </c>
      <c r="AL146" s="39">
        <v>59.67</v>
      </c>
      <c r="AM146" s="39">
        <v>52.67</v>
      </c>
      <c r="AN146" s="39">
        <v>52.81</v>
      </c>
      <c r="AO146" s="39">
        <v>52.67</v>
      </c>
      <c r="AP146" s="39">
        <v>52.67</v>
      </c>
      <c r="AQ146" s="39">
        <v>52.67</v>
      </c>
      <c r="AR146" s="39">
        <v>52.81</v>
      </c>
    </row>
    <row r="147" spans="1:44">
      <c r="A147" s="40"/>
      <c r="B147" s="12"/>
      <c r="C147" s="8"/>
      <c r="D147" s="8"/>
      <c r="E147" s="34"/>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c r="AE147" s="39"/>
      <c r="AF147" s="39"/>
      <c r="AG147" s="39"/>
      <c r="AH147" s="39"/>
      <c r="AI147" s="39"/>
      <c r="AJ147" s="39"/>
      <c r="AK147" s="39"/>
      <c r="AL147" s="39"/>
      <c r="AM147" s="39"/>
      <c r="AN147" s="39"/>
      <c r="AO147" s="39"/>
      <c r="AP147" s="39"/>
      <c r="AQ147" s="39"/>
      <c r="AR147" s="39"/>
    </row>
    <row r="148" spans="1:44">
      <c r="A148" s="40"/>
      <c r="B148" s="12" t="s">
        <v>185</v>
      </c>
      <c r="C148" s="8" t="s" cm="1">
        <v>166</v>
      </c>
      <c r="D148" s="8"/>
      <c r="E148" s="34" t="s">
        <v>67</v>
      </c>
      <c r="F148" s="39">
        <f>(F127*1000)/(8760*F58)</f>
        <v>0.47469558599695588</v>
      </c>
      <c r="G148" s="39">
        <f t="shared" ref="G148:AH157" si="0">(G127*1000)/(8760*G58)</f>
        <v>0.33504012058341093</v>
      </c>
      <c r="H148" s="39">
        <f t="shared" si="0"/>
        <v>0.30351354177559342</v>
      </c>
      <c r="I148" s="39">
        <f t="shared" si="0"/>
        <v>0.25071077797880587</v>
      </c>
      <c r="J148" s="39">
        <f t="shared" si="0"/>
        <v>0.16096608368513254</v>
      </c>
      <c r="K148" s="39">
        <f t="shared" si="0"/>
        <v>8.1847161195830104E-2</v>
      </c>
      <c r="L148" s="39">
        <f t="shared" si="0"/>
        <v>9.1898566956721515E-3</v>
      </c>
      <c r="M148" s="39">
        <f t="shared" si="0"/>
        <v>-7.2082938456678444E-2</v>
      </c>
      <c r="N148" s="39">
        <f t="shared" si="0"/>
        <v>-0.12499681130583404</v>
      </c>
      <c r="O148" s="39">
        <f t="shared" si="0"/>
        <v>-0.15968980383153492</v>
      </c>
      <c r="P148" s="39">
        <f t="shared" si="0"/>
        <v>-0.19368128364072346</v>
      </c>
      <c r="Q148" s="39">
        <f t="shared" si="0"/>
        <v>-0.19897451595622562</v>
      </c>
      <c r="R148" s="39">
        <f t="shared" si="0"/>
        <v>-0.22091273181806587</v>
      </c>
      <c r="S148" s="39">
        <f t="shared" si="0"/>
        <v>-0.26121782607586541</v>
      </c>
      <c r="T148" s="39">
        <f t="shared" si="0"/>
        <v>-0.27358995943981018</v>
      </c>
      <c r="U148" s="39">
        <f t="shared" si="0"/>
        <v>-0.23149919644907019</v>
      </c>
      <c r="V148" s="39">
        <f t="shared" si="0"/>
        <v>-0.22333613938419938</v>
      </c>
      <c r="W148" s="39">
        <f t="shared" si="0"/>
        <v>-0.2130685441697916</v>
      </c>
      <c r="X148" s="39">
        <f t="shared" si="0"/>
        <v>-0.18220198464324891</v>
      </c>
      <c r="Y148" s="39">
        <f t="shared" si="0"/>
        <v>-0.14253462921864238</v>
      </c>
      <c r="Z148" s="39">
        <f t="shared" si="0"/>
        <v>-0.10089028341113747</v>
      </c>
      <c r="AA148" s="39">
        <f t="shared" si="0"/>
        <v>-8.386265656488355E-2</v>
      </c>
      <c r="AB148" s="39">
        <f t="shared" si="0"/>
        <v>-7.4934312900181113E-2</v>
      </c>
      <c r="AC148" s="39">
        <f t="shared" si="0"/>
        <v>-6.6898803601948928E-2</v>
      </c>
      <c r="AD148" s="39">
        <f t="shared" si="0"/>
        <v>-7.9589806382490247E-2</v>
      </c>
      <c r="AE148" s="39">
        <f t="shared" si="0"/>
        <v>-9.8785745261600472E-2</v>
      </c>
      <c r="AF148" s="39">
        <f t="shared" si="0"/>
        <v>-0.10918088824264686</v>
      </c>
      <c r="AG148" s="39">
        <f t="shared" si="0"/>
        <v>-0.10012499681130584</v>
      </c>
      <c r="AH148" s="39">
        <f t="shared" si="0"/>
        <v>-8.9347210530343613E-2</v>
      </c>
      <c r="AI148" s="39">
        <f t="shared" ref="AI148:AR148" si="1">(AI127*1000)/(8760*AI58)</f>
        <v>-6.8174281268334996E-2</v>
      </c>
      <c r="AJ148" s="39">
        <f t="shared" si="1"/>
        <v>-5.4973087421239256E-2</v>
      </c>
      <c r="AK148" s="39">
        <f t="shared" si="1"/>
        <v>-4.0815285324353974E-2</v>
      </c>
      <c r="AL148" s="39">
        <f t="shared" si="1"/>
        <v>-3.7435269508430909E-2</v>
      </c>
      <c r="AM148" s="39">
        <f t="shared" si="1"/>
        <v>-4.017754649116094E-2</v>
      </c>
      <c r="AN148" s="39">
        <f t="shared" si="1"/>
        <v>-4.7575316956200098E-2</v>
      </c>
      <c r="AO148" s="39">
        <f t="shared" si="1"/>
        <v>-6.8365602918292898E-2</v>
      </c>
      <c r="AP148" s="39">
        <f t="shared" si="1"/>
        <v>-8.2268309481900975E-2</v>
      </c>
      <c r="AQ148" s="39">
        <f t="shared" si="1"/>
        <v>-8.3352465498329129E-2</v>
      </c>
      <c r="AR148" s="39">
        <f t="shared" si="1"/>
        <v>-8.1630570648707948E-2</v>
      </c>
    </row>
    <row r="149" spans="1:44">
      <c r="A149" s="40"/>
      <c r="B149" s="12"/>
      <c r="C149" s="8" t="s">
        <v>167</v>
      </c>
      <c r="D149" s="8"/>
      <c r="E149" s="34" t="s">
        <v>67</v>
      </c>
      <c r="F149" s="39">
        <f t="shared" ref="F149:U162" si="2">(F128*1000)/(8760*F59)</f>
        <v>7.6103500761035003E-3</v>
      </c>
      <c r="G149" s="39">
        <f t="shared" si="2"/>
        <v>5.9795607740813217E-3</v>
      </c>
      <c r="H149" s="39">
        <f t="shared" si="2"/>
        <v>1.0005639542287472E-2</v>
      </c>
      <c r="I149" s="39">
        <f t="shared" si="2"/>
        <v>1.2596441505274759E-2</v>
      </c>
      <c r="J149" s="39">
        <f t="shared" si="2"/>
        <v>1.4097485833745944E-2</v>
      </c>
      <c r="K149" s="39">
        <f t="shared" si="2"/>
        <v>1.5871853099895E-2</v>
      </c>
      <c r="L149" s="39">
        <f t="shared" si="2"/>
        <v>1.3994994731296102E-2</v>
      </c>
      <c r="M149" s="39">
        <f t="shared" si="2"/>
        <v>1.3957847301150524E-2</v>
      </c>
      <c r="N149" s="39">
        <f t="shared" si="2"/>
        <v>1.3242009132420091E-2</v>
      </c>
      <c r="O149" s="39">
        <f t="shared" si="2"/>
        <v>1.5220700152207001E-2</v>
      </c>
      <c r="P149" s="39">
        <f t="shared" si="2"/>
        <v>1.5260337392186707E-2</v>
      </c>
      <c r="Q149" s="39">
        <f t="shared" si="2"/>
        <v>1.6227952368161876E-2</v>
      </c>
      <c r="R149" s="39">
        <f t="shared" si="2"/>
        <v>1.6911889058007779E-2</v>
      </c>
      <c r="S149" s="39">
        <f t="shared" si="2"/>
        <v>1.5948160085952189E-2</v>
      </c>
      <c r="T149" s="39">
        <f t="shared" si="2"/>
        <v>1.6882114605440864E-2</v>
      </c>
      <c r="U149" s="39">
        <f t="shared" si="2"/>
        <v>1.7395085888236572E-2</v>
      </c>
      <c r="V149" s="39">
        <f t="shared" si="0"/>
        <v>1.9504672049351357E-2</v>
      </c>
      <c r="W149" s="39">
        <f t="shared" si="0"/>
        <v>2.0310739488821682E-2</v>
      </c>
      <c r="X149" s="39">
        <f t="shared" si="0"/>
        <v>2.0358898292760958E-2</v>
      </c>
      <c r="Y149" s="39">
        <f t="shared" si="0"/>
        <v>2.0287916973842871E-2</v>
      </c>
      <c r="Z149" s="39">
        <f t="shared" si="0"/>
        <v>2.0334780608753208E-2</v>
      </c>
      <c r="AA149" s="39">
        <f t="shared" si="0"/>
        <v>2.0355394179457555E-2</v>
      </c>
      <c r="AB149" s="39">
        <f t="shared" si="0"/>
        <v>2.0351172281433797E-2</v>
      </c>
      <c r="AC149" s="39">
        <f t="shared" si="0"/>
        <v>2.0347116522915609E-2</v>
      </c>
      <c r="AD149" s="39">
        <f t="shared" si="0"/>
        <v>2.0320152414085878E-2</v>
      </c>
      <c r="AE149" s="39">
        <f t="shared" si="0"/>
        <v>2.0294266869609334E-2</v>
      </c>
      <c r="AF149" s="39">
        <f t="shared" si="0"/>
        <v>1.9480841770895374E-2</v>
      </c>
      <c r="AG149" s="39">
        <f t="shared" si="0"/>
        <v>1.7263094421832222E-2</v>
      </c>
      <c r="AH149" s="39">
        <f t="shared" si="0"/>
        <v>1.7183369382360009E-2</v>
      </c>
      <c r="AI149" s="39">
        <f t="shared" ref="AI149:AR149" si="3">(AI128*1000)/(8760*AI59)</f>
        <v>1.7744339555681738E-2</v>
      </c>
      <c r="AJ149" s="39">
        <f t="shared" si="3"/>
        <v>1.6989466530750934E-2</v>
      </c>
      <c r="AK149" s="39">
        <f t="shared" si="3"/>
        <v>1.7421283306742953E-2</v>
      </c>
      <c r="AL149" s="39">
        <f t="shared" si="3"/>
        <v>1.7145847997545437E-2</v>
      </c>
      <c r="AM149" s="39">
        <f t="shared" si="3"/>
        <v>1.5339264515612704E-2</v>
      </c>
      <c r="AN149" s="39">
        <f t="shared" si="3"/>
        <v>1.3462220412666308E-2</v>
      </c>
      <c r="AO149" s="39">
        <f t="shared" si="3"/>
        <v>1.1437104556715091E-2</v>
      </c>
      <c r="AP149" s="39">
        <f t="shared" si="3"/>
        <v>1.0735270358749351E-2</v>
      </c>
      <c r="AQ149" s="39">
        <f t="shared" si="3"/>
        <v>1.0587401621025531E-2</v>
      </c>
      <c r="AR149" s="39">
        <f t="shared" si="3"/>
        <v>1.0847331556437117E-2</v>
      </c>
    </row>
    <row r="150" spans="1:44">
      <c r="A150" s="40"/>
      <c r="B150" s="12"/>
      <c r="C150" s="8" t="s">
        <v>158</v>
      </c>
      <c r="D150" s="8"/>
      <c r="E150" s="34" t="s">
        <v>67</v>
      </c>
      <c r="F150" s="39">
        <f t="shared" si="2"/>
        <v>-2.6797007310223595E-3</v>
      </c>
      <c r="G150" s="39">
        <f t="shared" si="0"/>
        <v>-2.186882205776868E-3</v>
      </c>
      <c r="H150" s="39">
        <f t="shared" si="0"/>
        <v>-1.4314138074175864E-3</v>
      </c>
      <c r="I150" s="39">
        <f t="shared" si="0"/>
        <v>-1.6678526952499555E-3</v>
      </c>
      <c r="J150" s="39">
        <f t="shared" si="0"/>
        <v>-2.0384866275277233E-3</v>
      </c>
      <c r="K150" s="39">
        <f t="shared" si="0"/>
        <v>-3.089252930377066E-3</v>
      </c>
      <c r="L150" s="39">
        <f t="shared" si="0"/>
        <v>-3.7427951193951645E-3</v>
      </c>
      <c r="M150" s="39">
        <f t="shared" si="0"/>
        <v>-3.9477320279499425E-3</v>
      </c>
      <c r="N150" s="39">
        <f t="shared" si="0"/>
        <v>-3.7284135819527233E-3</v>
      </c>
      <c r="O150" s="39">
        <f t="shared" si="0"/>
        <v>-3.926233917164317E-3</v>
      </c>
      <c r="P150" s="39">
        <f t="shared" si="0"/>
        <v>-4.318857308880748E-3</v>
      </c>
      <c r="Q150" s="39">
        <f t="shared" si="0"/>
        <v>-4.2207014609516409E-3</v>
      </c>
      <c r="R150" s="39">
        <f t="shared" si="0"/>
        <v>-4.2026333896290737E-3</v>
      </c>
      <c r="S150" s="39">
        <f t="shared" si="0"/>
        <v>-4.2833122156079907E-3</v>
      </c>
      <c r="T150" s="39">
        <f t="shared" si="0"/>
        <v>-4.0054474084755265E-3</v>
      </c>
      <c r="U150" s="39">
        <f t="shared" si="0"/>
        <v>-3.6370121124235637E-3</v>
      </c>
      <c r="V150" s="39">
        <f t="shared" si="0"/>
        <v>-3.6956735981078155E-3</v>
      </c>
      <c r="W150" s="39">
        <f t="shared" si="0"/>
        <v>-4.6363823185921445E-3</v>
      </c>
      <c r="X150" s="39">
        <f t="shared" si="0"/>
        <v>-5.2070816310181844E-3</v>
      </c>
      <c r="Y150" s="39">
        <f t="shared" si="0"/>
        <v>-4.9985139553105837E-3</v>
      </c>
      <c r="Z150" s="39">
        <f t="shared" si="0"/>
        <v>-4.9216635222705278E-3</v>
      </c>
      <c r="AA150" s="39">
        <f t="shared" si="0"/>
        <v>-4.8550215861728986E-3</v>
      </c>
      <c r="AB150" s="39">
        <f t="shared" si="0"/>
        <v>-4.6850503471508034E-3</v>
      </c>
      <c r="AC150" s="39">
        <f t="shared" si="0"/>
        <v>-4.5210000452100005E-3</v>
      </c>
      <c r="AD150" s="39">
        <f t="shared" si="0"/>
        <v>-4.4722919154379041E-3</v>
      </c>
      <c r="AE150" s="39">
        <f t="shared" si="0"/>
        <v>-4.1806602656112822E-3</v>
      </c>
      <c r="AF150" s="39">
        <f t="shared" si="0"/>
        <v>-3.9905967030415606E-3</v>
      </c>
      <c r="AG150" s="39">
        <f t="shared" si="0"/>
        <v>-3.547554974432265E-3</v>
      </c>
      <c r="AH150" s="39">
        <f t="shared" si="0"/>
        <v>-3.0601057998318271E-3</v>
      </c>
      <c r="AI150" s="39">
        <f t="shared" ref="AI150:AR150" si="4">(AI129*1000)/(8760*AI60)</f>
        <v>-2.7272585596957938E-3</v>
      </c>
      <c r="AJ150" s="39">
        <f t="shared" si="4"/>
        <v>-2.6606662308241986E-3</v>
      </c>
      <c r="AK150" s="39">
        <f t="shared" si="4"/>
        <v>-2.2166068182825731E-3</v>
      </c>
      <c r="AL150" s="39">
        <f t="shared" si="4"/>
        <v>-1.9165624535832533E-3</v>
      </c>
      <c r="AM150" s="39">
        <f t="shared" si="4"/>
        <v>-1.7750087641057728E-3</v>
      </c>
      <c r="AN150" s="39">
        <f t="shared" si="4"/>
        <v>-1.6544239295877177E-3</v>
      </c>
      <c r="AO150" s="39">
        <f t="shared" si="4"/>
        <v>-1.5979737692605775E-3</v>
      </c>
      <c r="AP150" s="39">
        <f t="shared" si="4"/>
        <v>-1.6432169935701884E-3</v>
      </c>
      <c r="AQ150" s="39">
        <f t="shared" si="4"/>
        <v>-1.546557170419001E-3</v>
      </c>
      <c r="AR150" s="39">
        <f t="shared" si="4"/>
        <v>-1.546557170419001E-3</v>
      </c>
    </row>
    <row r="151" spans="1:44">
      <c r="A151" s="40"/>
      <c r="B151" s="12"/>
      <c r="C151" s="8" t="s">
        <v>160</v>
      </c>
      <c r="D151" s="8"/>
      <c r="E151" s="34" t="s">
        <v>67</v>
      </c>
      <c r="F151" s="39">
        <v>0</v>
      </c>
      <c r="G151" s="39">
        <v>0</v>
      </c>
      <c r="H151" s="39">
        <v>0</v>
      </c>
      <c r="I151" s="39">
        <v>0</v>
      </c>
      <c r="J151" s="39">
        <v>0</v>
      </c>
      <c r="K151" s="39">
        <v>0</v>
      </c>
      <c r="L151" s="39">
        <v>0</v>
      </c>
      <c r="M151" s="39">
        <v>0</v>
      </c>
      <c r="N151" s="39">
        <f t="shared" si="0"/>
        <v>0.20405251141552511</v>
      </c>
      <c r="O151" s="39">
        <f t="shared" si="0"/>
        <v>0.22216368106779066</v>
      </c>
      <c r="P151" s="39">
        <f t="shared" si="0"/>
        <v>0.20357686453576865</v>
      </c>
      <c r="Q151" s="39">
        <f t="shared" si="0"/>
        <v>0.20284510010537407</v>
      </c>
      <c r="R151" s="39">
        <f t="shared" si="0"/>
        <v>0.18633082928266312</v>
      </c>
      <c r="S151" s="39">
        <f t="shared" si="0"/>
        <v>0.16298833079654998</v>
      </c>
      <c r="T151" s="39">
        <f t="shared" si="0"/>
        <v>0.16260162601626016</v>
      </c>
      <c r="U151" s="39">
        <f t="shared" si="0"/>
        <v>0.16191408070077346</v>
      </c>
      <c r="V151" s="39">
        <f t="shared" si="0"/>
        <v>0.16682688456300568</v>
      </c>
      <c r="W151" s="39">
        <f t="shared" si="0"/>
        <v>0.17105725324903406</v>
      </c>
      <c r="X151" s="39">
        <f t="shared" si="0"/>
        <v>0.16138112216175643</v>
      </c>
      <c r="Y151" s="39">
        <f t="shared" si="0"/>
        <v>0.158675799086758</v>
      </c>
      <c r="Z151" s="39">
        <f t="shared" si="0"/>
        <v>0.14965555467574629</v>
      </c>
      <c r="AA151" s="39">
        <f t="shared" si="0"/>
        <v>0.13564329841525652</v>
      </c>
      <c r="AB151" s="39">
        <f t="shared" si="0"/>
        <v>0.12131125195938118</v>
      </c>
      <c r="AC151" s="39">
        <f t="shared" si="0"/>
        <v>0.11175746961072539</v>
      </c>
      <c r="AD151" s="39">
        <f t="shared" si="0"/>
        <v>9.7066141689224297E-2</v>
      </c>
      <c r="AE151" s="39">
        <f t="shared" si="0"/>
        <v>8.0746253486770031E-2</v>
      </c>
      <c r="AF151" s="39">
        <f t="shared" si="0"/>
        <v>6.4783335732716135E-2</v>
      </c>
      <c r="AG151" s="39">
        <f t="shared" si="0"/>
        <v>5.5891254600482977E-2</v>
      </c>
      <c r="AH151" s="39">
        <f t="shared" si="0"/>
        <v>4.9900705195752612E-2</v>
      </c>
      <c r="AI151" s="39">
        <f t="shared" ref="AI151:AR151" si="5">(AI130*1000)/(8760*AI61)</f>
        <v>5.1047717225383107E-2</v>
      </c>
      <c r="AJ151" s="39">
        <f t="shared" si="5"/>
        <v>4.4711478040622192E-2</v>
      </c>
      <c r="AK151" s="39">
        <f t="shared" si="5"/>
        <v>4.6069517962411037E-2</v>
      </c>
      <c r="AL151" s="39">
        <f t="shared" si="5"/>
        <v>4.345509893455099E-2</v>
      </c>
      <c r="AM151" s="39">
        <f t="shared" si="5"/>
        <v>3.6014140521431731E-2</v>
      </c>
      <c r="AN151" s="39">
        <f t="shared" si="5"/>
        <v>2.4466964575279325E-2</v>
      </c>
      <c r="AO151" s="39">
        <f t="shared" si="5"/>
        <v>1.5839389981132285E-2</v>
      </c>
      <c r="AP151" s="39">
        <f t="shared" si="5"/>
        <v>1.0291576615371282E-2</v>
      </c>
      <c r="AQ151" s="39">
        <f t="shared" si="5"/>
        <v>8.3398050220304283E-3</v>
      </c>
      <c r="AR151" s="39">
        <f t="shared" si="5"/>
        <v>5.320238977253023E-3</v>
      </c>
    </row>
    <row r="152" spans="1:44">
      <c r="A152" s="40"/>
      <c r="B152" s="12"/>
      <c r="C152" s="8" t="s">
        <v>161</v>
      </c>
      <c r="D152" s="8"/>
      <c r="E152" s="34" t="s">
        <v>67</v>
      </c>
      <c r="F152" s="39">
        <f t="shared" si="2"/>
        <v>1.1965959239156448E-2</v>
      </c>
      <c r="G152" s="39">
        <f t="shared" si="0"/>
        <v>1.093822092819754E-2</v>
      </c>
      <c r="H152" s="39">
        <f t="shared" si="0"/>
        <v>1.3978194017332959E-2</v>
      </c>
      <c r="I152" s="39">
        <f t="shared" si="0"/>
        <v>9.4594941254938173E-3</v>
      </c>
      <c r="J152" s="39">
        <f t="shared" si="0"/>
        <v>1.1085943024245258E-2</v>
      </c>
      <c r="K152" s="39">
        <f t="shared" si="0"/>
        <v>7.2082568375464867E-3</v>
      </c>
      <c r="L152" s="39">
        <f t="shared" si="0"/>
        <v>5.6582528446866183E-3</v>
      </c>
      <c r="M152" s="39">
        <f t="shared" si="0"/>
        <v>4.5115248954146498E-3</v>
      </c>
      <c r="N152" s="39">
        <f t="shared" si="0"/>
        <v>2.1513357105592931E-3</v>
      </c>
      <c r="O152" s="39">
        <f t="shared" si="0"/>
        <v>3.8628964797024772E-3</v>
      </c>
      <c r="P152" s="39">
        <f t="shared" si="0"/>
        <v>2.7586424326497155E-3</v>
      </c>
      <c r="Q152" s="39">
        <f t="shared" si="0"/>
        <v>2.7241594022415941E-3</v>
      </c>
      <c r="R152" s="39">
        <f t="shared" si="0"/>
        <v>2.5739628216810036E-3</v>
      </c>
      <c r="S152" s="39">
        <f t="shared" si="0"/>
        <v>1.5374444598188889E-3</v>
      </c>
      <c r="T152" s="39">
        <f t="shared" si="0"/>
        <v>1.9175014189510499E-3</v>
      </c>
      <c r="U152" s="39">
        <f t="shared" si="0"/>
        <v>1.9025875190258751E-3</v>
      </c>
      <c r="V152" s="39">
        <f t="shared" si="0"/>
        <v>2.3966295819773456E-3</v>
      </c>
      <c r="W152" s="39">
        <f t="shared" si="0"/>
        <v>4.3604846175519562E-3</v>
      </c>
      <c r="X152" s="39">
        <f t="shared" si="0"/>
        <v>5.0466512441004648E-3</v>
      </c>
      <c r="Y152" s="39">
        <f t="shared" si="0"/>
        <v>5.3824080411569442E-3</v>
      </c>
      <c r="Z152" s="39">
        <f t="shared" si="0"/>
        <v>7.4977709329658747E-3</v>
      </c>
      <c r="AA152" s="39">
        <f t="shared" si="0"/>
        <v>5.3362513847234607E-3</v>
      </c>
      <c r="AB152" s="39">
        <f t="shared" si="0"/>
        <v>4.7082287489078455E-3</v>
      </c>
      <c r="AC152" s="39">
        <f t="shared" si="0"/>
        <v>4.0135720482493108E-3</v>
      </c>
      <c r="AD152" s="39">
        <f t="shared" si="0"/>
        <v>3.60305257644623E-3</v>
      </c>
      <c r="AE152" s="39">
        <f t="shared" si="0"/>
        <v>1.6697072915238627E-3</v>
      </c>
      <c r="AF152" s="39">
        <f t="shared" si="0"/>
        <v>8.5687844893575689E-4</v>
      </c>
      <c r="AG152" s="39">
        <f t="shared" si="0"/>
        <v>2.8562614964525228E-4</v>
      </c>
      <c r="AH152" s="39">
        <f t="shared" si="0"/>
        <v>2.0736648708728886E-4</v>
      </c>
      <c r="AI152" s="39">
        <f t="shared" ref="AI152:AR152" si="6">(AI131*1000)/(8760*AI62)</f>
        <v>1.0368324354364443E-4</v>
      </c>
      <c r="AJ152" s="39">
        <f t="shared" si="6"/>
        <v>0</v>
      </c>
      <c r="AK152" s="39">
        <f t="shared" si="6"/>
        <v>0</v>
      </c>
      <c r="AL152" s="39">
        <f t="shared" si="6"/>
        <v>0</v>
      </c>
      <c r="AM152" s="39">
        <f t="shared" si="6"/>
        <v>0</v>
      </c>
      <c r="AN152" s="39">
        <f t="shared" si="6"/>
        <v>0</v>
      </c>
      <c r="AO152" s="39">
        <f t="shared" si="6"/>
        <v>0</v>
      </c>
      <c r="AP152" s="39">
        <f t="shared" si="6"/>
        <v>0</v>
      </c>
      <c r="AQ152" s="39">
        <f t="shared" si="6"/>
        <v>0</v>
      </c>
      <c r="AR152" s="39">
        <f t="shared" si="6"/>
        <v>0</v>
      </c>
    </row>
    <row r="153" spans="1:44">
      <c r="A153" s="40"/>
      <c r="B153" s="12"/>
      <c r="C153" s="8" t="s">
        <v>162</v>
      </c>
      <c r="D153" s="8"/>
      <c r="E153" s="34" t="s">
        <v>67</v>
      </c>
      <c r="F153" s="39">
        <f t="shared" si="2"/>
        <v>1.2613839905143923E-3</v>
      </c>
      <c r="G153" s="39">
        <f t="shared" si="0"/>
        <v>1.2475983731317214E-3</v>
      </c>
      <c r="H153" s="39">
        <f t="shared" si="0"/>
        <v>1.2544533092478298E-3</v>
      </c>
      <c r="I153" s="39">
        <f t="shared" si="0"/>
        <v>1.4210197237537656E-3</v>
      </c>
      <c r="J153" s="39">
        <f t="shared" si="0"/>
        <v>5.9301429164442861E-3</v>
      </c>
      <c r="K153" s="39">
        <f t="shared" si="0"/>
        <v>4.447607187333215E-3</v>
      </c>
      <c r="L153" s="39">
        <f t="shared" si="0"/>
        <v>5.188875051888751E-3</v>
      </c>
      <c r="M153" s="39">
        <f t="shared" si="0"/>
        <v>3.2430469074304692E-3</v>
      </c>
      <c r="N153" s="39">
        <f t="shared" si="0"/>
        <v>1.4825357291110715E-3</v>
      </c>
      <c r="O153" s="39">
        <f t="shared" si="0"/>
        <v>2.8538812785388126E-3</v>
      </c>
      <c r="P153" s="39">
        <f t="shared" si="0"/>
        <v>2.2605000226050003E-3</v>
      </c>
      <c r="Q153" s="39">
        <f t="shared" si="0"/>
        <v>2.3061666897283336E-3</v>
      </c>
      <c r="R153" s="39">
        <f t="shared" si="0"/>
        <v>2.2238035936666075E-3</v>
      </c>
      <c r="S153" s="39">
        <f t="shared" si="0"/>
        <v>1.4825357291110715E-3</v>
      </c>
      <c r="T153" s="39">
        <f t="shared" si="0"/>
        <v>2.2238035936666075E-3</v>
      </c>
      <c r="U153" s="39">
        <f t="shared" si="0"/>
        <v>2.7342575123725154E-3</v>
      </c>
      <c r="V153" s="39">
        <f t="shared" si="0"/>
        <v>4.1934582051998881E-3</v>
      </c>
      <c r="W153" s="39">
        <f t="shared" si="0"/>
        <v>5.811540058115401E-3</v>
      </c>
      <c r="X153" s="39">
        <f t="shared" si="0"/>
        <v>7.485590238790329E-3</v>
      </c>
      <c r="Y153" s="39">
        <f t="shared" si="0"/>
        <v>6.7370312149112955E-3</v>
      </c>
      <c r="Z153" s="39">
        <f t="shared" si="0"/>
        <v>8.6084287746088783E-3</v>
      </c>
      <c r="AA153" s="39">
        <f t="shared" si="0"/>
        <v>7.1113107268508122E-3</v>
      </c>
      <c r="AB153" s="39">
        <f t="shared" si="0"/>
        <v>6.6887842465753414E-3</v>
      </c>
      <c r="AC153" s="39">
        <f t="shared" si="0"/>
        <v>5.3510273972602737E-3</v>
      </c>
      <c r="AD153" s="39">
        <f t="shared" si="0"/>
        <v>4.0588533739218668E-3</v>
      </c>
      <c r="AE153" s="39">
        <f t="shared" si="0"/>
        <v>1.5220700152207001E-3</v>
      </c>
      <c r="AF153" s="39">
        <f t="shared" si="0"/>
        <v>1.0284256859599324E-3</v>
      </c>
      <c r="AG153" s="39">
        <f t="shared" si="0"/>
        <v>0</v>
      </c>
      <c r="AH153" s="39">
        <f t="shared" si="0"/>
        <v>0</v>
      </c>
      <c r="AI153" s="39">
        <f t="shared" ref="AI153:AR153" si="7">(AI132*1000)/(8760*AI63)</f>
        <v>0</v>
      </c>
      <c r="AJ153" s="39">
        <f t="shared" si="7"/>
        <v>0</v>
      </c>
      <c r="AK153" s="39">
        <f t="shared" si="7"/>
        <v>0</v>
      </c>
      <c r="AL153" s="39">
        <f t="shared" si="7"/>
        <v>0</v>
      </c>
      <c r="AM153" s="39">
        <f t="shared" si="7"/>
        <v>0</v>
      </c>
      <c r="AN153" s="39">
        <f t="shared" si="7"/>
        <v>0</v>
      </c>
      <c r="AO153" s="39">
        <f t="shared" si="7"/>
        <v>0</v>
      </c>
      <c r="AP153" s="39">
        <f t="shared" si="7"/>
        <v>0</v>
      </c>
      <c r="AQ153" s="39">
        <f t="shared" si="7"/>
        <v>0</v>
      </c>
      <c r="AR153" s="39">
        <f t="shared" si="7"/>
        <v>0</v>
      </c>
    </row>
    <row r="154" spans="1:44">
      <c r="A154" s="40"/>
      <c r="B154" s="12"/>
      <c r="C154" s="8" t="s">
        <v>168</v>
      </c>
      <c r="D154" s="8"/>
      <c r="E154" s="34" t="s">
        <v>67</v>
      </c>
      <c r="F154" s="39">
        <f t="shared" si="2"/>
        <v>3.5124692658939236E-2</v>
      </c>
      <c r="G154" s="39">
        <f t="shared" si="0"/>
        <v>8.7811731647348089E-3</v>
      </c>
      <c r="H154" s="39">
        <f t="shared" si="0"/>
        <v>0</v>
      </c>
      <c r="I154" s="39">
        <f t="shared" si="0"/>
        <v>0</v>
      </c>
      <c r="J154" s="39">
        <f t="shared" si="0"/>
        <v>0</v>
      </c>
      <c r="K154" s="39">
        <f t="shared" si="0"/>
        <v>0</v>
      </c>
      <c r="L154" s="39">
        <f t="shared" si="0"/>
        <v>0</v>
      </c>
      <c r="M154" s="39">
        <f t="shared" si="0"/>
        <v>0</v>
      </c>
      <c r="N154" s="39">
        <f t="shared" si="0"/>
        <v>0</v>
      </c>
      <c r="O154" s="39">
        <f t="shared" si="0"/>
        <v>0</v>
      </c>
      <c r="P154" s="39">
        <f t="shared" si="0"/>
        <v>0</v>
      </c>
      <c r="Q154" s="39">
        <f t="shared" si="0"/>
        <v>0</v>
      </c>
      <c r="R154" s="39">
        <f t="shared" si="0"/>
        <v>0</v>
      </c>
      <c r="S154" s="39">
        <f t="shared" si="0"/>
        <v>0</v>
      </c>
      <c r="T154" s="39">
        <f t="shared" si="0"/>
        <v>0</v>
      </c>
      <c r="U154" s="39">
        <f t="shared" si="0"/>
        <v>0</v>
      </c>
      <c r="V154" s="39">
        <f t="shared" si="0"/>
        <v>0</v>
      </c>
      <c r="W154" s="39">
        <f t="shared" si="0"/>
        <v>0</v>
      </c>
      <c r="X154" s="39">
        <f t="shared" si="0"/>
        <v>0</v>
      </c>
      <c r="Y154" s="39">
        <f t="shared" si="0"/>
        <v>0</v>
      </c>
      <c r="Z154" s="39">
        <f t="shared" si="0"/>
        <v>0</v>
      </c>
      <c r="AA154" s="39">
        <f t="shared" si="0"/>
        <v>0</v>
      </c>
      <c r="AB154" s="39">
        <f t="shared" si="0"/>
        <v>0</v>
      </c>
      <c r="AC154" s="39">
        <f t="shared" si="0"/>
        <v>0</v>
      </c>
      <c r="AD154" s="39">
        <f t="shared" si="0"/>
        <v>0</v>
      </c>
      <c r="AE154" s="39">
        <f t="shared" si="0"/>
        <v>0</v>
      </c>
      <c r="AF154" s="39">
        <f t="shared" si="0"/>
        <v>0</v>
      </c>
      <c r="AG154" s="39">
        <f t="shared" si="0"/>
        <v>0</v>
      </c>
      <c r="AH154" s="39">
        <f t="shared" si="0"/>
        <v>0</v>
      </c>
      <c r="AI154" s="39">
        <f t="shared" ref="AI154:AR154" si="8">(AI133*1000)/(8760*AI64)</f>
        <v>0</v>
      </c>
      <c r="AJ154" s="39">
        <f t="shared" si="8"/>
        <v>0</v>
      </c>
      <c r="AK154" s="39">
        <f t="shared" si="8"/>
        <v>0</v>
      </c>
      <c r="AL154" s="39">
        <f t="shared" si="8"/>
        <v>0</v>
      </c>
      <c r="AM154" s="39">
        <f t="shared" si="8"/>
        <v>0</v>
      </c>
      <c r="AN154" s="39">
        <f t="shared" si="8"/>
        <v>0</v>
      </c>
      <c r="AO154" s="39">
        <f t="shared" si="8"/>
        <v>0</v>
      </c>
      <c r="AP154" s="39">
        <f t="shared" si="8"/>
        <v>0</v>
      </c>
      <c r="AQ154" s="39">
        <f t="shared" si="8"/>
        <v>0</v>
      </c>
      <c r="AR154" s="39">
        <f t="shared" si="8"/>
        <v>0</v>
      </c>
    </row>
    <row r="155" spans="1:44">
      <c r="A155" s="40"/>
      <c r="B155" s="12"/>
      <c r="C155" s="8" t="s">
        <v>169</v>
      </c>
      <c r="D155" s="8"/>
      <c r="E155" s="34" t="s">
        <v>67</v>
      </c>
      <c r="F155" s="39">
        <f t="shared" si="2"/>
        <v>-3.2499715627488254E-2</v>
      </c>
      <c r="G155" s="39">
        <f t="shared" si="0"/>
        <v>-4.5093355433139956E-2</v>
      </c>
      <c r="H155" s="39">
        <f t="shared" si="0"/>
        <v>-4.5093355433139956E-2</v>
      </c>
      <c r="I155" s="39">
        <f t="shared" si="0"/>
        <v>-4.915581988657599E-2</v>
      </c>
      <c r="J155" s="39">
        <f t="shared" si="0"/>
        <v>-5.6062009457417246E-2</v>
      </c>
      <c r="K155" s="39">
        <f t="shared" si="0"/>
        <v>-5.8905734574822462E-2</v>
      </c>
      <c r="L155" s="39">
        <f t="shared" si="0"/>
        <v>-6.1343213246884083E-2</v>
      </c>
      <c r="M155" s="39">
        <f t="shared" si="0"/>
        <v>-6.4186938364289306E-2</v>
      </c>
      <c r="N155" s="39">
        <f t="shared" si="0"/>
        <v>-5.8928022409729101E-2</v>
      </c>
      <c r="O155" s="39">
        <f t="shared" si="0"/>
        <v>-5.921269884649108E-2</v>
      </c>
      <c r="P155" s="39">
        <f t="shared" si="0"/>
        <v>-6.1931734490285086E-2</v>
      </c>
      <c r="Q155" s="39">
        <f t="shared" si="0"/>
        <v>-6.1596968357905166E-2</v>
      </c>
      <c r="R155" s="39">
        <f t="shared" si="0"/>
        <v>-6.0927436093145326E-2</v>
      </c>
      <c r="S155" s="39">
        <f t="shared" si="0"/>
        <v>-5.9588371563625647E-2</v>
      </c>
      <c r="T155" s="39">
        <f t="shared" si="0"/>
        <v>-5.6910242504586289E-2</v>
      </c>
      <c r="U155" s="39">
        <f t="shared" si="0"/>
        <v>-5.33675799086758E-2</v>
      </c>
      <c r="V155" s="39">
        <f t="shared" si="0"/>
        <v>-5.0513698630136987E-2</v>
      </c>
      <c r="W155" s="39">
        <f t="shared" si="0"/>
        <v>-4.8230593607305937E-2</v>
      </c>
      <c r="X155" s="39">
        <f t="shared" si="0"/>
        <v>-4.7659817351598174E-2</v>
      </c>
      <c r="Y155" s="39">
        <f t="shared" si="0"/>
        <v>-4.5947488584474887E-2</v>
      </c>
      <c r="Z155" s="39">
        <f t="shared" si="0"/>
        <v>-4.3949771689497714E-2</v>
      </c>
      <c r="AA155" s="39">
        <f t="shared" si="0"/>
        <v>-4.1856925418569252E-2</v>
      </c>
      <c r="AB155" s="39">
        <f t="shared" si="0"/>
        <v>-4.0226136116547073E-2</v>
      </c>
      <c r="AC155" s="39">
        <f t="shared" si="0"/>
        <v>-3.9138943248532287E-2</v>
      </c>
      <c r="AD155" s="39">
        <f t="shared" si="0"/>
        <v>-3.9138943248532287E-2</v>
      </c>
      <c r="AE155" s="39">
        <f t="shared" si="0"/>
        <v>-3.7290715372907152E-2</v>
      </c>
      <c r="AF155" s="39">
        <f t="shared" si="0"/>
        <v>-3.6276002029426685E-2</v>
      </c>
      <c r="AG155" s="39">
        <f t="shared" si="0"/>
        <v>-3.5007610350076102E-2</v>
      </c>
      <c r="AH155" s="39">
        <f t="shared" si="0"/>
        <v>-3.2978183663115168E-2</v>
      </c>
      <c r="AI155" s="39">
        <f t="shared" ref="AI155:AR155" si="9">(AI134*1000)/(8760*AI65)</f>
        <v>-2.9934043632673768E-2</v>
      </c>
      <c r="AJ155" s="39">
        <f t="shared" si="9"/>
        <v>-2.8174487515787428E-2</v>
      </c>
      <c r="AK155" s="39">
        <f t="shared" si="9"/>
        <v>-2.7202953463518895E-2</v>
      </c>
      <c r="AL155" s="39">
        <f t="shared" si="9"/>
        <v>-2.6717186437384629E-2</v>
      </c>
      <c r="AM155" s="39">
        <f t="shared" si="9"/>
        <v>-2.6474302924317496E-2</v>
      </c>
      <c r="AN155" s="39">
        <f t="shared" si="9"/>
        <v>-2.6231419411250366E-2</v>
      </c>
      <c r="AO155" s="39">
        <f t="shared" si="9"/>
        <v>-2.6960069950451762E-2</v>
      </c>
      <c r="AP155" s="39">
        <f t="shared" si="9"/>
        <v>-2.7445836976586029E-2</v>
      </c>
      <c r="AQ155" s="39">
        <f t="shared" si="9"/>
        <v>-2.7688720489653162E-2</v>
      </c>
      <c r="AR155" s="39">
        <f t="shared" si="9"/>
        <v>-2.7931604002720295E-2</v>
      </c>
    </row>
    <row r="156" spans="1:44">
      <c r="A156" s="40"/>
      <c r="B156" s="12"/>
      <c r="C156" s="8" t="s">
        <v>170</v>
      </c>
      <c r="D156" s="8"/>
      <c r="E156" s="34" t="s">
        <v>67</v>
      </c>
      <c r="F156" s="39">
        <f t="shared" si="2"/>
        <v>0.27240040467011184</v>
      </c>
      <c r="G156" s="39">
        <f t="shared" si="0"/>
        <v>0.27747637777476375</v>
      </c>
      <c r="H156" s="39">
        <f t="shared" si="0"/>
        <v>0.28568463499970348</v>
      </c>
      <c r="I156" s="39">
        <f t="shared" si="0"/>
        <v>0.29375185151134403</v>
      </c>
      <c r="J156" s="39">
        <f t="shared" si="0"/>
        <v>0.29706242839566294</v>
      </c>
      <c r="K156" s="39">
        <f t="shared" si="0"/>
        <v>0.29845474903339808</v>
      </c>
      <c r="L156" s="39">
        <f t="shared" si="0"/>
        <v>0.29598643416791803</v>
      </c>
      <c r="M156" s="39">
        <f t="shared" si="0"/>
        <v>0.28541310712108947</v>
      </c>
      <c r="N156" s="39">
        <f t="shared" si="0"/>
        <v>0.28526590595758411</v>
      </c>
      <c r="O156" s="39">
        <f t="shared" si="0"/>
        <v>0.28398774617744094</v>
      </c>
      <c r="P156" s="39">
        <f t="shared" si="0"/>
        <v>0.28383255315279093</v>
      </c>
      <c r="Q156" s="39">
        <f t="shared" si="0"/>
        <v>0.28127590699143346</v>
      </c>
      <c r="R156" s="39">
        <f t="shared" si="0"/>
        <v>0.28024621094725854</v>
      </c>
      <c r="S156" s="39">
        <f t="shared" si="0"/>
        <v>0.2816073939240627</v>
      </c>
      <c r="T156" s="39">
        <f t="shared" si="0"/>
        <v>0.28890094134451705</v>
      </c>
      <c r="U156" s="39">
        <f t="shared" si="0"/>
        <v>0.29151609378939408</v>
      </c>
      <c r="V156" s="39">
        <f t="shared" si="0"/>
        <v>0.29902878519715864</v>
      </c>
      <c r="W156" s="39">
        <f t="shared" si="0"/>
        <v>0.30126593554517384</v>
      </c>
      <c r="X156" s="39">
        <f t="shared" si="0"/>
        <v>0.30351493458483658</v>
      </c>
      <c r="Y156" s="39">
        <f t="shared" si="0"/>
        <v>0.30602679246424142</v>
      </c>
      <c r="Z156" s="39">
        <f t="shared" si="0"/>
        <v>0.31365164662526246</v>
      </c>
      <c r="AA156" s="39">
        <f t="shared" si="0"/>
        <v>0.32119769163023265</v>
      </c>
      <c r="AB156" s="39">
        <f t="shared" si="0"/>
        <v>0.32830481013923535</v>
      </c>
      <c r="AC156" s="39">
        <f t="shared" si="0"/>
        <v>0.32793874602872164</v>
      </c>
      <c r="AD156" s="39">
        <f t="shared" si="0"/>
        <v>0.33144960528242606</v>
      </c>
      <c r="AE156" s="39">
        <f t="shared" si="0"/>
        <v>0.34141635151815658</v>
      </c>
      <c r="AF156" s="39">
        <f t="shared" si="0"/>
        <v>0.3451175184653395</v>
      </c>
      <c r="AG156" s="39">
        <f t="shared" si="0"/>
        <v>0.34300783143287161</v>
      </c>
      <c r="AH156" s="39">
        <f t="shared" si="0"/>
        <v>0.33826102454808571</v>
      </c>
      <c r="AI156" s="39">
        <f t="shared" ref="AI156:AR156" si="10">(AI135*1000)/(8760*AI66)</f>
        <v>0.33327476022412311</v>
      </c>
      <c r="AJ156" s="39">
        <f t="shared" si="10"/>
        <v>0.32992738977468372</v>
      </c>
      <c r="AK156" s="39">
        <f t="shared" si="10"/>
        <v>0.32388889724273096</v>
      </c>
      <c r="AL156" s="39">
        <f t="shared" si="10"/>
        <v>0.32502536783358699</v>
      </c>
      <c r="AM156" s="39">
        <f t="shared" si="10"/>
        <v>0.33089617688373452</v>
      </c>
      <c r="AN156" s="39">
        <f t="shared" si="10"/>
        <v>0.33504613368645692</v>
      </c>
      <c r="AO156" s="39">
        <f t="shared" si="10"/>
        <v>0.33561203688682811</v>
      </c>
      <c r="AP156" s="39">
        <f t="shared" si="10"/>
        <v>0.33774989342156392</v>
      </c>
      <c r="AQ156" s="39">
        <f t="shared" si="10"/>
        <v>0.33441735235271108</v>
      </c>
      <c r="AR156" s="39">
        <f t="shared" si="10"/>
        <v>0.33325410688528134</v>
      </c>
    </row>
    <row r="157" spans="1:44">
      <c r="A157" s="40"/>
      <c r="B157" s="12"/>
      <c r="C157" s="8" t="s">
        <v>171</v>
      </c>
      <c r="D157" s="8"/>
      <c r="E157" s="34" t="s">
        <v>67</v>
      </c>
      <c r="F157" s="39">
        <f t="shared" si="2"/>
        <v>0.42848886388254159</v>
      </c>
      <c r="G157" s="39">
        <f t="shared" si="0"/>
        <v>0.43387742962613063</v>
      </c>
      <c r="H157" s="39">
        <f t="shared" si="0"/>
        <v>0.44459675164807416</v>
      </c>
      <c r="I157" s="39">
        <f t="shared" si="0"/>
        <v>0.46944988040878449</v>
      </c>
      <c r="J157" s="39">
        <f t="shared" si="0"/>
        <v>0.4829968315407851</v>
      </c>
      <c r="K157" s="39">
        <f t="shared" si="0"/>
        <v>0.49342515657359581</v>
      </c>
      <c r="L157" s="39">
        <f t="shared" si="0"/>
        <v>0.50017656906197128</v>
      </c>
      <c r="M157" s="39">
        <f t="shared" si="0"/>
        <v>0.49546705110600775</v>
      </c>
      <c r="N157" s="39">
        <f t="shared" si="0"/>
        <v>0.49883062699190189</v>
      </c>
      <c r="O157" s="39">
        <f t="shared" si="0"/>
        <v>0.50035124692658939</v>
      </c>
      <c r="P157" s="39">
        <f t="shared" si="0"/>
        <v>0.5015931908021658</v>
      </c>
      <c r="Q157" s="39">
        <f t="shared" si="0"/>
        <v>0.49881467725781786</v>
      </c>
      <c r="R157" s="39">
        <f t="shared" si="0"/>
        <v>0.49863985232682406</v>
      </c>
      <c r="S157" s="39">
        <f t="shared" si="0"/>
        <v>0.4973695433552584</v>
      </c>
      <c r="T157" s="39">
        <f t="shared" si="0"/>
        <v>0.50193823681673466</v>
      </c>
      <c r="U157" s="39">
        <f t="shared" si="0"/>
        <v>0.5014274658641994</v>
      </c>
      <c r="V157" s="39">
        <f t="shared" si="0"/>
        <v>0.50247471001898758</v>
      </c>
      <c r="W157" s="39">
        <f t="shared" si="0"/>
        <v>0.50256085502560854</v>
      </c>
      <c r="X157" s="39">
        <f t="shared" si="0"/>
        <v>0.50304340896895472</v>
      </c>
      <c r="Y157" s="39">
        <f t="shared" ref="G157:AH166" si="11">(Y136*1000)/(8760*Y67)</f>
        <v>0.50186799501867996</v>
      </c>
      <c r="Z157" s="39">
        <f t="shared" si="11"/>
        <v>0.49968205438289448</v>
      </c>
      <c r="AA157" s="39">
        <f t="shared" si="11"/>
        <v>0.49926109148840281</v>
      </c>
      <c r="AB157" s="39">
        <f t="shared" si="11"/>
        <v>0.50173575082556465</v>
      </c>
      <c r="AC157" s="39">
        <f t="shared" si="11"/>
        <v>0.4956698617201547</v>
      </c>
      <c r="AD157" s="39">
        <f t="shared" si="11"/>
        <v>0.48902165860298685</v>
      </c>
      <c r="AE157" s="39">
        <f t="shared" si="11"/>
        <v>0.48586296369711224</v>
      </c>
      <c r="AF157" s="39">
        <f t="shared" si="11"/>
        <v>0.4877516513275918</v>
      </c>
      <c r="AG157" s="39">
        <f t="shared" si="11"/>
        <v>0.48195344260769257</v>
      </c>
      <c r="AH157" s="39">
        <f t="shared" si="11"/>
        <v>0.47549855613698416</v>
      </c>
      <c r="AI157" s="39">
        <f t="shared" ref="AI157:AR157" si="12">(AI136*1000)/(8760*AI67)</f>
        <v>0.46550212771885607</v>
      </c>
      <c r="AJ157" s="39">
        <f t="shared" si="12"/>
        <v>0.46110004053861814</v>
      </c>
      <c r="AK157" s="39">
        <f t="shared" si="12"/>
        <v>0.45136113215950063</v>
      </c>
      <c r="AL157" s="39">
        <f t="shared" si="12"/>
        <v>0.44703281339308293</v>
      </c>
      <c r="AM157" s="39">
        <f t="shared" si="12"/>
        <v>0.45666067854135195</v>
      </c>
      <c r="AN157" s="39">
        <f t="shared" si="12"/>
        <v>0.47081113647894468</v>
      </c>
      <c r="AO157" s="39">
        <f t="shared" si="12"/>
        <v>0.4840161554926618</v>
      </c>
      <c r="AP157" s="39">
        <f t="shared" si="12"/>
        <v>0.49467713525642942</v>
      </c>
      <c r="AQ157" s="39">
        <f t="shared" si="12"/>
        <v>0.50174757159215666</v>
      </c>
      <c r="AR157" s="39">
        <f t="shared" si="12"/>
        <v>0.50843717508551833</v>
      </c>
    </row>
    <row r="158" spans="1:44">
      <c r="A158" s="40"/>
      <c r="B158" s="12"/>
      <c r="C158" s="8" t="s">
        <v>172</v>
      </c>
      <c r="D158" s="8"/>
      <c r="E158" s="34" t="s">
        <v>67</v>
      </c>
      <c r="F158" s="39">
        <f t="shared" si="2"/>
        <v>0.37984992923709576</v>
      </c>
      <c r="G158" s="39">
        <f t="shared" si="11"/>
        <v>0.38095996601890203</v>
      </c>
      <c r="H158" s="39">
        <f t="shared" si="11"/>
        <v>0.38117356846690809</v>
      </c>
      <c r="I158" s="39">
        <f t="shared" si="11"/>
        <v>0.38095238095238093</v>
      </c>
      <c r="J158" s="39">
        <f t="shared" si="11"/>
        <v>0.37858266904006393</v>
      </c>
      <c r="K158" s="39">
        <f t="shared" si="11"/>
        <v>0.37243947858472998</v>
      </c>
      <c r="L158" s="39">
        <f t="shared" si="11"/>
        <v>0.35895484525621513</v>
      </c>
      <c r="M158" s="39">
        <f t="shared" si="11"/>
        <v>0.33682071353304227</v>
      </c>
      <c r="N158" s="39">
        <f t="shared" si="11"/>
        <v>0.33812289060948975</v>
      </c>
      <c r="O158" s="39">
        <f t="shared" si="11"/>
        <v>0.34001080178720477</v>
      </c>
      <c r="P158" s="39">
        <f t="shared" si="11"/>
        <v>0.34368666520157254</v>
      </c>
      <c r="Q158" s="39">
        <f t="shared" si="11"/>
        <v>0.3534539594168925</v>
      </c>
      <c r="R158" s="39">
        <f t="shared" si="11"/>
        <v>0.36077943007838253</v>
      </c>
      <c r="S158" s="39">
        <f t="shared" si="11"/>
        <v>0.36566307718604252</v>
      </c>
      <c r="T158" s="39">
        <f t="shared" si="11"/>
        <v>0.37115718018216004</v>
      </c>
      <c r="U158" s="39">
        <f t="shared" si="11"/>
        <v>0.37604082728982002</v>
      </c>
      <c r="V158" s="39">
        <f t="shared" si="11"/>
        <v>0.37787219495519253</v>
      </c>
      <c r="W158" s="39">
        <f t="shared" si="11"/>
        <v>0.3790931067321075</v>
      </c>
      <c r="X158" s="39">
        <f t="shared" si="11"/>
        <v>0.38031401850902252</v>
      </c>
      <c r="Y158" s="39">
        <f t="shared" si="11"/>
        <v>0.37970356262056504</v>
      </c>
      <c r="Z158" s="39">
        <f t="shared" si="11"/>
        <v>0.37970356262056504</v>
      </c>
      <c r="AA158" s="39">
        <f t="shared" si="11"/>
        <v>0.37970356262056504</v>
      </c>
      <c r="AB158" s="39">
        <f t="shared" si="11"/>
        <v>0.38092447439748001</v>
      </c>
      <c r="AC158" s="39">
        <f t="shared" si="11"/>
        <v>0.37970356262056504</v>
      </c>
      <c r="AD158" s="39">
        <f t="shared" si="11"/>
        <v>0.37970356262056504</v>
      </c>
      <c r="AE158" s="39">
        <f t="shared" si="11"/>
        <v>0.37970356262056504</v>
      </c>
      <c r="AF158" s="39">
        <f t="shared" si="11"/>
        <v>0.38092447439748001</v>
      </c>
      <c r="AG158" s="39">
        <f t="shared" si="11"/>
        <v>0.37970356262056504</v>
      </c>
      <c r="AH158" s="39">
        <f t="shared" si="11"/>
        <v>0.37970356262056504</v>
      </c>
      <c r="AI158" s="39">
        <f t="shared" ref="AI158:AR158" si="13">(AI137*1000)/(8760*AI68)</f>
        <v>0.37970356262056504</v>
      </c>
      <c r="AJ158" s="39">
        <f t="shared" si="13"/>
        <v>0.38092447439748001</v>
      </c>
      <c r="AK158" s="39">
        <f t="shared" si="13"/>
        <v>0.37970356262056504</v>
      </c>
      <c r="AL158" s="39">
        <f t="shared" si="13"/>
        <v>0.37970356262056504</v>
      </c>
      <c r="AM158" s="39">
        <f t="shared" si="13"/>
        <v>0.37970356262056504</v>
      </c>
      <c r="AN158" s="39">
        <f t="shared" si="13"/>
        <v>0.38092447439748001</v>
      </c>
      <c r="AO158" s="39">
        <f t="shared" si="13"/>
        <v>0.37970356262056504</v>
      </c>
      <c r="AP158" s="39">
        <f t="shared" si="13"/>
        <v>0.37970356262056504</v>
      </c>
      <c r="AQ158" s="39">
        <f t="shared" si="13"/>
        <v>0.37970356262056504</v>
      </c>
      <c r="AR158" s="39">
        <f t="shared" si="13"/>
        <v>0.38092447439748001</v>
      </c>
    </row>
    <row r="159" spans="1:44">
      <c r="A159" s="40"/>
      <c r="B159" s="12"/>
      <c r="C159" s="8" t="s">
        <v>173</v>
      </c>
      <c r="D159" s="8"/>
      <c r="E159" s="34" t="s">
        <v>67</v>
      </c>
      <c r="F159" s="39">
        <v>0</v>
      </c>
      <c r="G159" s="39">
        <v>0</v>
      </c>
      <c r="H159" s="39">
        <v>0</v>
      </c>
      <c r="I159" s="39">
        <v>0</v>
      </c>
      <c r="J159" s="39">
        <v>0</v>
      </c>
      <c r="K159" s="39">
        <v>0</v>
      </c>
      <c r="L159" s="39">
        <v>0</v>
      </c>
      <c r="M159" s="39">
        <v>0</v>
      </c>
      <c r="N159" s="39">
        <f t="shared" si="11"/>
        <v>0.4908675799086758</v>
      </c>
      <c r="O159" s="39">
        <f t="shared" si="11"/>
        <v>0.48683857104485628</v>
      </c>
      <c r="P159" s="39">
        <f t="shared" si="11"/>
        <v>0.48198883815322169</v>
      </c>
      <c r="Q159" s="39">
        <f t="shared" si="11"/>
        <v>0.48561281437993764</v>
      </c>
      <c r="R159" s="39">
        <f t="shared" si="11"/>
        <v>0.48267818145721653</v>
      </c>
      <c r="S159" s="39">
        <f t="shared" si="11"/>
        <v>0.46982905015283594</v>
      </c>
      <c r="T159" s="39">
        <f t="shared" si="11"/>
        <v>0.47676604888530755</v>
      </c>
      <c r="U159" s="39">
        <f t="shared" si="11"/>
        <v>0.49355358581788877</v>
      </c>
      <c r="V159" s="39">
        <f t="shared" si="11"/>
        <v>0.50656392694063923</v>
      </c>
      <c r="W159" s="39">
        <f t="shared" si="11"/>
        <v>0.51747582594681707</v>
      </c>
      <c r="X159" s="39">
        <f t="shared" si="11"/>
        <v>0.52125858054371166</v>
      </c>
      <c r="Y159" s="39">
        <f t="shared" si="11"/>
        <v>0.52844053343010067</v>
      </c>
      <c r="Z159" s="39">
        <f t="shared" si="11"/>
        <v>0.53524448879615349</v>
      </c>
      <c r="AA159" s="39">
        <f t="shared" si="11"/>
        <v>0.54418327106683273</v>
      </c>
      <c r="AB159" s="39">
        <f t="shared" si="11"/>
        <v>0.54321035699460352</v>
      </c>
      <c r="AC159" s="39">
        <f t="shared" si="11"/>
        <v>0.54061591946865917</v>
      </c>
      <c r="AD159" s="39">
        <f t="shared" si="11"/>
        <v>0.54124355391989831</v>
      </c>
      <c r="AE159" s="39">
        <f t="shared" si="11"/>
        <v>0.53698402962357172</v>
      </c>
      <c r="AF159" s="39">
        <f t="shared" si="11"/>
        <v>0.52455853234735528</v>
      </c>
      <c r="AG159" s="39">
        <f t="shared" si="11"/>
        <v>0.52784175859700166</v>
      </c>
      <c r="AH159" s="39">
        <f t="shared" si="11"/>
        <v>0.54198488705701708</v>
      </c>
      <c r="AI159" s="39">
        <f t="shared" ref="AI159:AR159" si="14">(AI138*1000)/(8760*AI69)</f>
        <v>0.56926092051561805</v>
      </c>
      <c r="AJ159" s="39">
        <f t="shared" si="14"/>
        <v>0.58675799086757996</v>
      </c>
      <c r="AK159" s="39">
        <f t="shared" si="14"/>
        <v>0.62442922374429222</v>
      </c>
      <c r="AL159" s="39">
        <f t="shared" si="14"/>
        <v>0.6388127853881278</v>
      </c>
      <c r="AM159" s="39">
        <f t="shared" si="14"/>
        <v>0.65068493150684936</v>
      </c>
      <c r="AN159" s="39">
        <f t="shared" si="14"/>
        <v>0.6515981735159817</v>
      </c>
      <c r="AO159" s="39">
        <f t="shared" si="14"/>
        <v>0.64429223744292241</v>
      </c>
      <c r="AP159" s="39">
        <f t="shared" si="14"/>
        <v>0.64680365296803655</v>
      </c>
      <c r="AQ159" s="39">
        <f t="shared" si="14"/>
        <v>0.64931506849315068</v>
      </c>
      <c r="AR159" s="39">
        <f t="shared" si="14"/>
        <v>0.6495433789954338</v>
      </c>
    </row>
    <row r="160" spans="1:44">
      <c r="A160" s="40"/>
      <c r="B160" s="12"/>
      <c r="C160" s="8" t="s">
        <v>174</v>
      </c>
      <c r="D160" s="8"/>
      <c r="E160" s="34" t="s">
        <v>67</v>
      </c>
      <c r="F160" s="39">
        <f t="shared" si="2"/>
        <v>0.82793149985665038</v>
      </c>
      <c r="G160" s="39">
        <f t="shared" si="11"/>
        <v>0.84740284044124159</v>
      </c>
      <c r="H160" s="39">
        <f t="shared" si="11"/>
        <v>0.83630036408987596</v>
      </c>
      <c r="I160" s="39">
        <f t="shared" si="11"/>
        <v>0.76120190125236986</v>
      </c>
      <c r="J160" s="39">
        <f t="shared" si="11"/>
        <v>0.70696146759593048</v>
      </c>
      <c r="K160" s="39">
        <f t="shared" si="11"/>
        <v>0.59270131187939412</v>
      </c>
      <c r="L160" s="39">
        <f t="shared" si="11"/>
        <v>0.53272450532724502</v>
      </c>
      <c r="M160" s="39">
        <f t="shared" si="11"/>
        <v>0.46214464575047876</v>
      </c>
      <c r="N160" s="39">
        <f t="shared" si="11"/>
        <v>0.43909413772427469</v>
      </c>
      <c r="O160" s="39">
        <f t="shared" si="11"/>
        <v>0.44232277108989437</v>
      </c>
      <c r="P160" s="39">
        <f t="shared" si="11"/>
        <v>0.43205891159517934</v>
      </c>
      <c r="Q160" s="39">
        <f t="shared" si="11"/>
        <v>0.44024627591885623</v>
      </c>
      <c r="R160" s="39">
        <f t="shared" si="11"/>
        <v>0.43463208323976349</v>
      </c>
      <c r="S160" s="39">
        <f t="shared" si="11"/>
        <v>0.43693046998065838</v>
      </c>
      <c r="T160" s="39">
        <f t="shared" si="11"/>
        <v>0.54145197101084996</v>
      </c>
      <c r="U160" s="39">
        <f t="shared" si="11"/>
        <v>0.57077625570776258</v>
      </c>
      <c r="V160" s="39">
        <f t="shared" si="11"/>
        <v>0.5920712719757586</v>
      </c>
      <c r="W160" s="39">
        <f t="shared" si="11"/>
        <v>0.60743161157890324</v>
      </c>
      <c r="X160" s="39">
        <f t="shared" si="11"/>
        <v>0.61196989373437782</v>
      </c>
      <c r="Y160" s="39">
        <f t="shared" si="11"/>
        <v>0.62314104980939211</v>
      </c>
      <c r="Z160" s="39">
        <f t="shared" si="11"/>
        <v>0.63012302235627604</v>
      </c>
      <c r="AA160" s="39">
        <f t="shared" si="11"/>
        <v>0.6294248251015877</v>
      </c>
      <c r="AB160" s="39">
        <f t="shared" si="11"/>
        <v>0.62907572647424348</v>
      </c>
      <c r="AC160" s="39">
        <f t="shared" si="11"/>
        <v>0.63291581137502961</v>
      </c>
      <c r="AD160" s="39">
        <f t="shared" si="11"/>
        <v>0.63151941686565283</v>
      </c>
      <c r="AE160" s="39">
        <f t="shared" si="11"/>
        <v>0.62279195118204789</v>
      </c>
      <c r="AF160" s="39">
        <f t="shared" si="11"/>
        <v>0.61092259785234526</v>
      </c>
      <c r="AG160" s="39">
        <f t="shared" si="11"/>
        <v>0.61790457039922919</v>
      </c>
      <c r="AH160" s="39">
        <f t="shared" si="11"/>
        <v>0.6245374443187689</v>
      </c>
      <c r="AI160" s="39">
        <f t="shared" ref="AI160:AR160" si="15">(AI139*1000)/(8760*AI70)</f>
        <v>0.64338877019535556</v>
      </c>
      <c r="AJ160" s="39">
        <f t="shared" si="15"/>
        <v>0.66258919469928645</v>
      </c>
      <c r="AK160" s="39">
        <f t="shared" si="15"/>
        <v>0.6908661835141664</v>
      </c>
      <c r="AL160" s="39">
        <f t="shared" si="15"/>
        <v>0.70483012860793426</v>
      </c>
      <c r="AM160" s="39">
        <f t="shared" si="15"/>
        <v>0.71739767919232544</v>
      </c>
      <c r="AN160" s="39">
        <f t="shared" si="15"/>
        <v>0.72053956683842313</v>
      </c>
      <c r="AO160" s="39">
        <f t="shared" si="15"/>
        <v>0.71844497507435801</v>
      </c>
      <c r="AP160" s="39">
        <f t="shared" si="15"/>
        <v>0.71774677781966956</v>
      </c>
      <c r="AQ160" s="39">
        <f t="shared" si="15"/>
        <v>0.71879407370170223</v>
      </c>
      <c r="AR160" s="39">
        <f t="shared" si="15"/>
        <v>0.71879407370170223</v>
      </c>
    </row>
    <row r="161" spans="1:44">
      <c r="A161" s="40"/>
      <c r="B161" s="12"/>
      <c r="C161" s="8" t="s">
        <v>163</v>
      </c>
      <c r="D161" s="8"/>
      <c r="E161" s="34" t="s">
        <v>67</v>
      </c>
      <c r="F161" s="39">
        <f t="shared" si="2"/>
        <v>0.10467029277464411</v>
      </c>
      <c r="G161" s="39">
        <f t="shared" si="11"/>
        <v>0.104193204904593</v>
      </c>
      <c r="H161" s="39">
        <f t="shared" si="11"/>
        <v>0.1045261733538078</v>
      </c>
      <c r="I161" s="39">
        <f t="shared" si="11"/>
        <v>0.10394245165250354</v>
      </c>
      <c r="J161" s="39">
        <f t="shared" si="11"/>
        <v>0.1038466348282517</v>
      </c>
      <c r="K161" s="39">
        <f t="shared" si="11"/>
        <v>0.10348309677951181</v>
      </c>
      <c r="L161" s="39">
        <f t="shared" si="11"/>
        <v>0.10281143977740051</v>
      </c>
      <c r="M161" s="39">
        <f t="shared" si="11"/>
        <v>0.10060992021419761</v>
      </c>
      <c r="N161" s="39">
        <f t="shared" si="11"/>
        <v>0.10069091565595402</v>
      </c>
      <c r="O161" s="39">
        <f t="shared" si="11"/>
        <v>0.1005990297944749</v>
      </c>
      <c r="P161" s="39">
        <f t="shared" si="11"/>
        <v>0.1006616279796082</v>
      </c>
      <c r="Q161" s="39">
        <f t="shared" si="11"/>
        <v>0.10029538269434368</v>
      </c>
      <c r="R161" s="39">
        <f t="shared" si="11"/>
        <v>0.10011495063762331</v>
      </c>
      <c r="S161" s="39">
        <f t="shared" si="11"/>
        <v>9.9237791159473038E-2</v>
      </c>
      <c r="T161" s="39">
        <f t="shared" si="11"/>
        <v>9.9705015887221943E-2</v>
      </c>
      <c r="U161" s="39">
        <f t="shared" si="11"/>
        <v>0.10013729675550091</v>
      </c>
      <c r="V161" s="39">
        <f t="shared" si="11"/>
        <v>0.10016342944674379</v>
      </c>
      <c r="W161" s="39">
        <f t="shared" si="11"/>
        <v>9.980621213279503E-2</v>
      </c>
      <c r="X161" s="39">
        <f t="shared" si="11"/>
        <v>9.9492702391900251E-2</v>
      </c>
      <c r="Y161" s="39">
        <f t="shared" si="11"/>
        <v>9.9109082707320675E-2</v>
      </c>
      <c r="Z161" s="39">
        <f t="shared" si="11"/>
        <v>9.9011206032490154E-2</v>
      </c>
      <c r="AA161" s="39">
        <f t="shared" si="11"/>
        <v>9.873953009943344E-2</v>
      </c>
      <c r="AB161" s="39">
        <f t="shared" si="11"/>
        <v>9.94156803514743E-2</v>
      </c>
      <c r="AC161" s="39">
        <f t="shared" si="11"/>
        <v>0.10057635169786346</v>
      </c>
      <c r="AD161" s="39">
        <f t="shared" si="11"/>
        <v>0.10244765761130292</v>
      </c>
      <c r="AE161" s="39">
        <f t="shared" si="11"/>
        <v>0.10316089083212372</v>
      </c>
      <c r="AF161" s="39">
        <f t="shared" si="11"/>
        <v>0.10378079103569443</v>
      </c>
      <c r="AG161" s="39">
        <f t="shared" si="11"/>
        <v>0.10326449512899255</v>
      </c>
      <c r="AH161" s="39">
        <f t="shared" si="11"/>
        <v>0.10319549024283783</v>
      </c>
      <c r="AI161" s="39">
        <f t="shared" ref="AI161:AR161" si="16">(AI140*1000)/(8760*AI71)</f>
        <v>0.10309341977703525</v>
      </c>
      <c r="AJ161" s="39">
        <f t="shared" si="16"/>
        <v>0.10350091887696708</v>
      </c>
      <c r="AK161" s="39">
        <f t="shared" si="16"/>
        <v>0.10313882072005183</v>
      </c>
      <c r="AL161" s="39">
        <f t="shared" si="16"/>
        <v>0.10360189734225091</v>
      </c>
      <c r="AM161" s="39">
        <f t="shared" si="16"/>
        <v>0.10416431585836473</v>
      </c>
      <c r="AN161" s="39">
        <f t="shared" si="16"/>
        <v>0.10531000816953211</v>
      </c>
      <c r="AO161" s="39">
        <f t="shared" si="16"/>
        <v>0.10572532490340709</v>
      </c>
      <c r="AP161" s="39">
        <f t="shared" si="16"/>
        <v>0.10675835545390763</v>
      </c>
      <c r="AQ161" s="39">
        <f t="shared" si="16"/>
        <v>0.10765908492926761</v>
      </c>
      <c r="AR161" s="39">
        <f t="shared" si="16"/>
        <v>0.1086267290889182</v>
      </c>
    </row>
    <row r="162" spans="1:44">
      <c r="A162" s="40"/>
      <c r="B162" s="12"/>
      <c r="C162" s="8" t="s">
        <v>175</v>
      </c>
      <c r="D162" s="8"/>
      <c r="E162" s="34" t="s">
        <v>67</v>
      </c>
      <c r="F162" s="39">
        <f t="shared" si="2"/>
        <v>0.39976040418771813</v>
      </c>
      <c r="G162" s="39">
        <f t="shared" si="11"/>
        <v>0.40193065611056134</v>
      </c>
      <c r="H162" s="39">
        <f t="shared" si="11"/>
        <v>0.40323280726426725</v>
      </c>
      <c r="I162" s="39">
        <f t="shared" si="11"/>
        <v>0.40206150953532094</v>
      </c>
      <c r="J162" s="39">
        <f t="shared" si="11"/>
        <v>0.40206150953532094</v>
      </c>
      <c r="K162" s="39">
        <f t="shared" si="11"/>
        <v>0.40206150953532094</v>
      </c>
      <c r="L162" s="39">
        <f t="shared" si="11"/>
        <v>0.40290088638195004</v>
      </c>
      <c r="M162" s="39">
        <f t="shared" si="11"/>
        <v>0.40206150953532094</v>
      </c>
      <c r="N162" s="39">
        <f t="shared" si="11"/>
        <v>0.40206150953532094</v>
      </c>
      <c r="O162" s="39">
        <f t="shared" si="11"/>
        <v>0.40206150953532094</v>
      </c>
      <c r="P162" s="39">
        <f t="shared" si="11"/>
        <v>0.40290088638195004</v>
      </c>
      <c r="Q162" s="39">
        <f t="shared" si="11"/>
        <v>0.40206150953532094</v>
      </c>
      <c r="R162" s="39">
        <f t="shared" si="11"/>
        <v>0.40206150953532094</v>
      </c>
      <c r="S162" s="39">
        <f t="shared" si="11"/>
        <v>0.40206150953532094</v>
      </c>
      <c r="T162" s="39">
        <f t="shared" si="11"/>
        <v>0.40290088638195004</v>
      </c>
      <c r="U162" s="39">
        <f t="shared" si="11"/>
        <v>0.40206150953532094</v>
      </c>
      <c r="V162" s="39">
        <f t="shared" si="11"/>
        <v>0.40206150953532094</v>
      </c>
      <c r="W162" s="39">
        <f t="shared" si="11"/>
        <v>0.40206150953532094</v>
      </c>
      <c r="X162" s="39">
        <f t="shared" si="11"/>
        <v>0.40290088638195004</v>
      </c>
      <c r="Y162" s="39">
        <f t="shared" si="11"/>
        <v>0.40287475791979821</v>
      </c>
      <c r="Z162" s="39">
        <f t="shared" si="11"/>
        <v>0.40212713982374049</v>
      </c>
      <c r="AA162" s="39">
        <f t="shared" si="11"/>
        <v>0.40178660445454728</v>
      </c>
      <c r="AB162" s="39">
        <f t="shared" si="11"/>
        <v>0.40381086501941704</v>
      </c>
      <c r="AC162" s="39">
        <f t="shared" si="11"/>
        <v>0.4023972602739726</v>
      </c>
      <c r="AD162" s="39">
        <f t="shared" si="11"/>
        <v>0.40208016235413496</v>
      </c>
      <c r="AE162" s="39">
        <f t="shared" si="11"/>
        <v>0.4023972602739726</v>
      </c>
      <c r="AF162" s="39">
        <f t="shared" si="11"/>
        <v>0.40362035225048926</v>
      </c>
      <c r="AG162" s="39">
        <f t="shared" si="11"/>
        <v>0.4023972602739726</v>
      </c>
      <c r="AH162" s="39">
        <f t="shared" si="11"/>
        <v>0.40182648401826482</v>
      </c>
      <c r="AI162" s="39">
        <f t="shared" ref="AI162:AM162" si="17">(AI141*1000)/(8760*AI72)</f>
        <v>0.40232765341352045</v>
      </c>
      <c r="AJ162" s="39">
        <f t="shared" si="17"/>
        <v>0.40311073059360725</v>
      </c>
      <c r="AK162" s="39">
        <f t="shared" si="17"/>
        <v>0.40202501488981535</v>
      </c>
      <c r="AL162" s="39">
        <f t="shared" si="17"/>
        <v>0.4036203522504892</v>
      </c>
      <c r="AM162" s="39">
        <f t="shared" si="17"/>
        <v>0.3995433789954338</v>
      </c>
      <c r="AN162" s="39">
        <v>0</v>
      </c>
      <c r="AO162" s="39">
        <v>0</v>
      </c>
      <c r="AP162" s="39">
        <v>0</v>
      </c>
      <c r="AQ162" s="39">
        <v>0</v>
      </c>
      <c r="AR162" s="39">
        <v>0</v>
      </c>
    </row>
    <row r="163" spans="1:44">
      <c r="A163" s="40"/>
      <c r="B163" s="12"/>
      <c r="C163" s="8" t="s">
        <v>176</v>
      </c>
      <c r="D163" s="8"/>
      <c r="E163" s="34" t="s">
        <v>67</v>
      </c>
      <c r="F163" s="39">
        <v>0</v>
      </c>
      <c r="G163" s="39">
        <v>0</v>
      </c>
      <c r="H163" s="39">
        <v>0</v>
      </c>
      <c r="I163" s="39">
        <f t="shared" si="11"/>
        <v>0.8047945205479452</v>
      </c>
      <c r="J163" s="39">
        <f t="shared" si="11"/>
        <v>0.7134703196347032</v>
      </c>
      <c r="K163" s="39">
        <f t="shared" si="11"/>
        <v>0.63641552511415522</v>
      </c>
      <c r="L163" s="39">
        <f t="shared" si="11"/>
        <v>0.56364155251141557</v>
      </c>
      <c r="M163" s="39">
        <f t="shared" si="11"/>
        <v>0.49942922374429222</v>
      </c>
      <c r="N163" s="39">
        <f t="shared" si="11"/>
        <v>0.44615677321156771</v>
      </c>
      <c r="O163" s="39">
        <f t="shared" si="11"/>
        <v>0.46232876712328769</v>
      </c>
      <c r="P163" s="39">
        <f t="shared" si="11"/>
        <v>0.43450342465753422</v>
      </c>
      <c r="Q163" s="39">
        <f t="shared" si="11"/>
        <v>0.43949771689497719</v>
      </c>
      <c r="R163" s="39">
        <f t="shared" si="11"/>
        <v>0.41837899543378998</v>
      </c>
      <c r="S163" s="39">
        <f t="shared" si="11"/>
        <v>0.37899543378995432</v>
      </c>
      <c r="T163" s="39">
        <f t="shared" si="11"/>
        <v>0.37259005580923388</v>
      </c>
      <c r="U163" s="39">
        <f t="shared" si="11"/>
        <v>0.36747118938899759</v>
      </c>
      <c r="V163" s="39">
        <f t="shared" si="11"/>
        <v>0.37930676629306764</v>
      </c>
      <c r="W163" s="39">
        <f t="shared" si="11"/>
        <v>0.37351598173515982</v>
      </c>
      <c r="X163" s="39">
        <f t="shared" si="11"/>
        <v>0.3559197651663405</v>
      </c>
      <c r="Y163" s="39">
        <f t="shared" si="11"/>
        <v>0.33774208786017951</v>
      </c>
      <c r="Z163" s="39">
        <f t="shared" si="11"/>
        <v>0.31963470319634701</v>
      </c>
      <c r="AA163" s="39">
        <f t="shared" si="11"/>
        <v>0.29439192231011641</v>
      </c>
      <c r="AB163" s="39">
        <f t="shared" si="11"/>
        <v>0.27281660019652043</v>
      </c>
      <c r="AC163" s="39">
        <f t="shared" si="11"/>
        <v>0.25875190258751901</v>
      </c>
      <c r="AD163" s="39">
        <f t="shared" si="11"/>
        <v>0.23678388174928211</v>
      </c>
      <c r="AE163" s="39">
        <f t="shared" si="11"/>
        <v>0.21546803652968036</v>
      </c>
      <c r="AF163" s="39">
        <f t="shared" si="11"/>
        <v>0.19136024993991829</v>
      </c>
      <c r="AG163" s="39">
        <f t="shared" si="11"/>
        <v>0.17878033133325785</v>
      </c>
      <c r="AH163" s="39">
        <f t="shared" si="11"/>
        <v>0.16998430365296804</v>
      </c>
      <c r="AI163" s="39">
        <f t="shared" ref="AI163:AR163" si="18">(AI142*1000)/(8760*AI73)</f>
        <v>0.17310573630136986</v>
      </c>
      <c r="AJ163" s="39">
        <f t="shared" si="18"/>
        <v>0.16348054249301439</v>
      </c>
      <c r="AK163" s="39">
        <f t="shared" si="18"/>
        <v>0.16935746901500326</v>
      </c>
      <c r="AL163" s="39">
        <f t="shared" si="18"/>
        <v>0.16364913625187597</v>
      </c>
      <c r="AM163" s="39">
        <f t="shared" si="18"/>
        <v>0.15103040134583032</v>
      </c>
      <c r="AN163" s="39">
        <f t="shared" si="18"/>
        <v>0.1294000346800763</v>
      </c>
      <c r="AO163" s="39">
        <f t="shared" si="18"/>
        <v>0.11533856776923934</v>
      </c>
      <c r="AP163" s="39">
        <f t="shared" si="18"/>
        <v>0.10287402632285791</v>
      </c>
      <c r="AQ163" s="39">
        <f t="shared" si="18"/>
        <v>9.7658827566183645E-2</v>
      </c>
      <c r="AR163" s="39">
        <f t="shared" si="18"/>
        <v>9.0240044896813851E-2</v>
      </c>
    </row>
    <row r="164" spans="1:44">
      <c r="A164" s="40"/>
      <c r="B164" s="12"/>
      <c r="C164" s="8" t="s">
        <v>177</v>
      </c>
      <c r="D164" s="8"/>
      <c r="E164" s="34" t="s">
        <v>67</v>
      </c>
      <c r="F164" s="39">
        <v>0</v>
      </c>
      <c r="G164" s="39">
        <v>0</v>
      </c>
      <c r="H164" s="39">
        <v>0</v>
      </c>
      <c r="I164" s="39">
        <f t="shared" si="11"/>
        <v>0.63093915833641867</v>
      </c>
      <c r="J164" s="39">
        <f t="shared" si="11"/>
        <v>0.56813377304244883</v>
      </c>
      <c r="K164" s="39">
        <f t="shared" si="11"/>
        <v>0.52524612663974457</v>
      </c>
      <c r="L164" s="39">
        <f t="shared" si="11"/>
        <v>0.47568178961920321</v>
      </c>
      <c r="M164" s="39">
        <f t="shared" si="11"/>
        <v>0.42247915881194753</v>
      </c>
      <c r="N164" s="39">
        <f t="shared" si="11"/>
        <v>0.37423069287274169</v>
      </c>
      <c r="O164" s="39">
        <f t="shared" si="11"/>
        <v>0.38920770085153644</v>
      </c>
      <c r="P164" s="39">
        <f t="shared" si="11"/>
        <v>0.36255129761285476</v>
      </c>
      <c r="Q164" s="39">
        <f t="shared" si="11"/>
        <v>0.3684987192337677</v>
      </c>
      <c r="R164" s="39">
        <f t="shared" si="11"/>
        <v>0.34915761297433473</v>
      </c>
      <c r="S164" s="39">
        <f t="shared" si="11"/>
        <v>0.3139269406392694</v>
      </c>
      <c r="T164" s="39">
        <f t="shared" si="11"/>
        <v>0.31012176560121768</v>
      </c>
      <c r="U164" s="39">
        <f t="shared" si="11"/>
        <v>0.32243034199981363</v>
      </c>
      <c r="V164" s="39">
        <f t="shared" si="11"/>
        <v>0.34190062841900626</v>
      </c>
      <c r="W164" s="39">
        <f t="shared" si="11"/>
        <v>0.36718091944850823</v>
      </c>
      <c r="X164" s="39">
        <f t="shared" si="11"/>
        <v>0.36671015438138727</v>
      </c>
      <c r="Y164" s="39">
        <f t="shared" si="11"/>
        <v>0.37608395123790372</v>
      </c>
      <c r="Z164" s="39">
        <f t="shared" si="11"/>
        <v>0.37418677011354912</v>
      </c>
      <c r="AA164" s="39">
        <f t="shared" si="11"/>
        <v>0.36841899855598487</v>
      </c>
      <c r="AB164" s="39">
        <f t="shared" si="11"/>
        <v>0.35660639569075636</v>
      </c>
      <c r="AC164" s="39">
        <f t="shared" si="11"/>
        <v>0.34878228295855257</v>
      </c>
      <c r="AD164" s="39">
        <f t="shared" si="11"/>
        <v>0.33260689082606892</v>
      </c>
      <c r="AE164" s="39">
        <f t="shared" si="11"/>
        <v>0.31977950901174862</v>
      </c>
      <c r="AF164" s="39">
        <f t="shared" si="11"/>
        <v>0.2972143380820701</v>
      </c>
      <c r="AG164" s="39">
        <f t="shared" si="11"/>
        <v>0.28911681696151992</v>
      </c>
      <c r="AH164" s="39">
        <f t="shared" si="11"/>
        <v>0.28666398066075743</v>
      </c>
      <c r="AI164" s="39">
        <f t="shared" ref="AI164:AR164" si="19">(AI143*1000)/(8760*AI74)</f>
        <v>0.29894406392694062</v>
      </c>
      <c r="AJ164" s="39">
        <f t="shared" si="19"/>
        <v>0.29442019168046563</v>
      </c>
      <c r="AK164" s="39">
        <f t="shared" si="19"/>
        <v>0.31249236930139429</v>
      </c>
      <c r="AL164" s="39">
        <f t="shared" si="19"/>
        <v>0.31084893255875112</v>
      </c>
      <c r="AM164" s="39">
        <f t="shared" si="19"/>
        <v>0.30268794426399287</v>
      </c>
      <c r="AN164" s="39">
        <f t="shared" si="19"/>
        <v>0.27588484806341701</v>
      </c>
      <c r="AO164" s="39">
        <f t="shared" si="19"/>
        <v>0.25781963470319635</v>
      </c>
      <c r="AP164" s="39">
        <f t="shared" si="19"/>
        <v>0.2404109589041096</v>
      </c>
      <c r="AQ164" s="39">
        <f t="shared" si="19"/>
        <v>0.23413242009132421</v>
      </c>
      <c r="AR164" s="39">
        <f t="shared" si="19"/>
        <v>0.22460045662100456</v>
      </c>
    </row>
    <row r="165" spans="1:44">
      <c r="A165" s="40"/>
      <c r="B165" s="12"/>
      <c r="C165" s="8" t="s">
        <v>178</v>
      </c>
      <c r="D165" s="8"/>
      <c r="E165" s="34" t="s">
        <v>67</v>
      </c>
      <c r="F165" s="39">
        <f t="shared" ref="F165:F167" si="20">(F144*1000)/(8760*F75)</f>
        <v>0.32129333657416537</v>
      </c>
      <c r="G165" s="39">
        <f t="shared" si="11"/>
        <v>0.34571614307980292</v>
      </c>
      <c r="H165" s="39">
        <f t="shared" si="11"/>
        <v>0.33286124744625956</v>
      </c>
      <c r="I165" s="39">
        <f t="shared" si="11"/>
        <v>0.26272959385471945</v>
      </c>
      <c r="J165" s="39">
        <f t="shared" si="11"/>
        <v>0.21178610190372826</v>
      </c>
      <c r="K165" s="39">
        <f t="shared" si="11"/>
        <v>0.16848451297031375</v>
      </c>
      <c r="L165" s="39">
        <f t="shared" si="11"/>
        <v>0.12034237656963469</v>
      </c>
      <c r="M165" s="39">
        <f t="shared" si="11"/>
        <v>9.7414098476797717E-2</v>
      </c>
      <c r="N165" s="39">
        <f t="shared" si="11"/>
        <v>6.6784704749479701E-2</v>
      </c>
      <c r="O165" s="39">
        <f t="shared" si="11"/>
        <v>8.359270199366943E-2</v>
      </c>
      <c r="P165" s="39">
        <f t="shared" si="11"/>
        <v>7.3267516470735941E-2</v>
      </c>
      <c r="Q165" s="39">
        <f t="shared" si="11"/>
        <v>7.5910763964606914E-2</v>
      </c>
      <c r="R165" s="39">
        <f t="shared" si="11"/>
        <v>7.2451760200324053E-2</v>
      </c>
      <c r="S165" s="39">
        <f t="shared" si="11"/>
        <v>5.8736291613003942E-2</v>
      </c>
      <c r="T165" s="39">
        <f t="shared" si="11"/>
        <v>6.4102564102564097E-2</v>
      </c>
      <c r="U165" s="39">
        <f t="shared" si="11"/>
        <v>6.4980681419037581E-2</v>
      </c>
      <c r="V165" s="39">
        <f t="shared" si="11"/>
        <v>7.063965968075557E-2</v>
      </c>
      <c r="W165" s="39">
        <f t="shared" si="11"/>
        <v>7.6944423421377944E-2</v>
      </c>
      <c r="X165" s="39">
        <f t="shared" si="11"/>
        <v>7.7996852418318025E-2</v>
      </c>
      <c r="Y165" s="39">
        <f t="shared" si="11"/>
        <v>8.0667511283553733E-2</v>
      </c>
      <c r="Z165" s="39">
        <f t="shared" si="11"/>
        <v>8.4078418505454847E-2</v>
      </c>
      <c r="AA165" s="39">
        <f t="shared" si="11"/>
        <v>7.348317064501135E-2</v>
      </c>
      <c r="AB165" s="39">
        <f t="shared" si="11"/>
        <v>6.3571487162660978E-2</v>
      </c>
      <c r="AC165" s="39">
        <f t="shared" si="11"/>
        <v>5.8444754326962521E-2</v>
      </c>
      <c r="AD165" s="39">
        <f t="shared" si="11"/>
        <v>5.496363943852528E-2</v>
      </c>
      <c r="AE165" s="39">
        <f t="shared" si="11"/>
        <v>4.6507694909521391E-2</v>
      </c>
      <c r="AF165" s="39">
        <f t="shared" si="11"/>
        <v>4.2009132420091327E-2</v>
      </c>
      <c r="AG165" s="39">
        <f t="shared" si="11"/>
        <v>3.6529680365296802E-2</v>
      </c>
      <c r="AH165" s="39">
        <f t="shared" si="11"/>
        <v>3.2430469074304691E-2</v>
      </c>
      <c r="AI165" s="39">
        <f t="shared" ref="AI165:AR165" si="21">(AI144*1000)/(8760*AI75)</f>
        <v>3.2430469074304691E-2</v>
      </c>
      <c r="AJ165" s="39">
        <f t="shared" si="21"/>
        <v>2.8538812785388126E-2</v>
      </c>
      <c r="AK165" s="39">
        <f t="shared" si="21"/>
        <v>2.8538812785388126E-2</v>
      </c>
      <c r="AL165" s="39">
        <f t="shared" si="21"/>
        <v>0</v>
      </c>
      <c r="AM165" s="39">
        <f t="shared" si="21"/>
        <v>0</v>
      </c>
      <c r="AN165" s="39">
        <f t="shared" si="21"/>
        <v>0</v>
      </c>
      <c r="AO165" s="39">
        <f t="shared" si="21"/>
        <v>0</v>
      </c>
      <c r="AP165" s="39">
        <f t="shared" si="21"/>
        <v>0</v>
      </c>
      <c r="AQ165" s="39">
        <f t="shared" si="21"/>
        <v>2.8538812785388126E-2</v>
      </c>
      <c r="AR165" s="39">
        <f t="shared" si="21"/>
        <v>0</v>
      </c>
    </row>
    <row r="166" spans="1:44">
      <c r="A166" s="40"/>
      <c r="B166" s="12"/>
      <c r="C166" s="8" t="s">
        <v>179</v>
      </c>
      <c r="D166" s="8"/>
      <c r="E166" s="34" t="s">
        <v>67</v>
      </c>
      <c r="F166" s="39">
        <f t="shared" si="20"/>
        <v>8.7894183977533388E-2</v>
      </c>
      <c r="G166" s="39">
        <f t="shared" si="11"/>
        <v>0.362479985767657</v>
      </c>
      <c r="H166" s="39">
        <f t="shared" si="11"/>
        <v>0.17864555535788412</v>
      </c>
      <c r="I166" s="39">
        <v>0</v>
      </c>
      <c r="J166" s="39">
        <v>0</v>
      </c>
      <c r="K166" s="39">
        <v>0</v>
      </c>
      <c r="L166" s="39">
        <v>0</v>
      </c>
      <c r="M166" s="39">
        <v>0</v>
      </c>
      <c r="N166" s="39">
        <v>0</v>
      </c>
      <c r="O166" s="39">
        <v>0</v>
      </c>
      <c r="P166" s="39">
        <v>0</v>
      </c>
      <c r="Q166" s="39">
        <v>0</v>
      </c>
      <c r="R166" s="39">
        <v>0</v>
      </c>
      <c r="S166" s="39">
        <v>0</v>
      </c>
      <c r="T166" s="39">
        <v>0</v>
      </c>
      <c r="U166" s="39">
        <v>0</v>
      </c>
      <c r="V166" s="39">
        <v>0</v>
      </c>
      <c r="W166" s="39">
        <v>0</v>
      </c>
      <c r="X166" s="39">
        <v>0</v>
      </c>
      <c r="Y166" s="39">
        <v>0</v>
      </c>
      <c r="Z166" s="39">
        <v>0</v>
      </c>
      <c r="AA166" s="39">
        <v>0</v>
      </c>
      <c r="AB166" s="39">
        <v>0</v>
      </c>
      <c r="AC166" s="39">
        <v>0</v>
      </c>
      <c r="AD166" s="39">
        <v>0</v>
      </c>
      <c r="AE166" s="39">
        <v>0</v>
      </c>
      <c r="AF166" s="39">
        <v>0</v>
      </c>
      <c r="AG166" s="39">
        <v>0</v>
      </c>
      <c r="AH166" s="39">
        <v>0</v>
      </c>
      <c r="AI166" s="39">
        <v>0</v>
      </c>
      <c r="AJ166" s="39">
        <v>0</v>
      </c>
      <c r="AK166" s="39">
        <v>0</v>
      </c>
      <c r="AL166" s="39">
        <v>0</v>
      </c>
      <c r="AM166" s="39">
        <v>0</v>
      </c>
      <c r="AN166" s="39">
        <v>0</v>
      </c>
      <c r="AO166" s="39">
        <v>0</v>
      </c>
      <c r="AP166" s="39">
        <v>0</v>
      </c>
      <c r="AQ166" s="39">
        <v>0</v>
      </c>
      <c r="AR166" s="39">
        <v>0</v>
      </c>
    </row>
    <row r="167" spans="1:44">
      <c r="A167" s="40"/>
      <c r="B167" s="12"/>
      <c r="C167" s="8" t="s">
        <v>180</v>
      </c>
      <c r="D167" s="8"/>
      <c r="E167" s="34" t="s">
        <v>67</v>
      </c>
      <c r="F167" s="39">
        <f t="shared" si="20"/>
        <v>0.71510681099722195</v>
      </c>
      <c r="G167" s="39">
        <f t="shared" ref="G167:AH167" si="22">(G146*1000)/(8760*G77)</f>
        <v>0.70892472876412416</v>
      </c>
      <c r="H167" s="39">
        <f t="shared" si="22"/>
        <v>0.71019537390523246</v>
      </c>
      <c r="I167" s="39">
        <f t="shared" si="22"/>
        <v>0.71354808206736087</v>
      </c>
      <c r="J167" s="39">
        <f t="shared" si="22"/>
        <v>0.70297239122590915</v>
      </c>
      <c r="K167" s="39">
        <f t="shared" si="22"/>
        <v>0.68493150684931503</v>
      </c>
      <c r="L167" s="39">
        <f t="shared" si="22"/>
        <v>0.54479609510313332</v>
      </c>
      <c r="M167" s="39">
        <f t="shared" si="22"/>
        <v>0.64896136206948229</v>
      </c>
      <c r="N167" s="39">
        <f t="shared" si="22"/>
        <v>0.81082701357872955</v>
      </c>
      <c r="O167" s="39">
        <f t="shared" si="22"/>
        <v>0.81107680625081169</v>
      </c>
      <c r="P167" s="39">
        <f t="shared" si="22"/>
        <v>0.81107680625081169</v>
      </c>
      <c r="Q167" s="39">
        <f t="shared" si="22"/>
        <v>0.81157639159497619</v>
      </c>
      <c r="R167" s="39">
        <f t="shared" si="22"/>
        <v>0.71456796628029506</v>
      </c>
      <c r="S167" s="39">
        <f t="shared" si="22"/>
        <v>0.75261647876510274</v>
      </c>
      <c r="T167" s="39">
        <f t="shared" si="22"/>
        <v>0.85003088397439219</v>
      </c>
      <c r="U167" s="39">
        <f t="shared" si="22"/>
        <v>0.85046383688643346</v>
      </c>
      <c r="V167" s="39">
        <f t="shared" si="22"/>
        <v>0.85205133089725149</v>
      </c>
      <c r="W167" s="39">
        <f t="shared" si="22"/>
        <v>0.85378314254541665</v>
      </c>
      <c r="X167" s="39">
        <f t="shared" si="22"/>
        <v>0.85825698930317662</v>
      </c>
      <c r="Y167" s="39">
        <f t="shared" si="22"/>
        <v>0.86128765968746568</v>
      </c>
      <c r="Z167" s="39">
        <f t="shared" si="22"/>
        <v>0.8654728711705314</v>
      </c>
      <c r="AA167" s="39">
        <f t="shared" si="22"/>
        <v>0.86835922391747333</v>
      </c>
      <c r="AB167" s="39">
        <f t="shared" si="22"/>
        <v>0.87211148248849779</v>
      </c>
      <c r="AC167" s="39">
        <f t="shared" si="22"/>
        <v>0.87037967084033263</v>
      </c>
      <c r="AD167" s="39">
        <f t="shared" si="22"/>
        <v>0.86980240029094424</v>
      </c>
      <c r="AE167" s="39">
        <f t="shared" si="22"/>
        <v>0.86763763573073782</v>
      </c>
      <c r="AF167" s="39">
        <f t="shared" si="22"/>
        <v>0.86662741226930817</v>
      </c>
      <c r="AG167" s="39">
        <f t="shared" si="22"/>
        <v>0.86330810661032498</v>
      </c>
      <c r="AH167" s="39">
        <f t="shared" si="22"/>
        <v>0.86229788314889533</v>
      </c>
      <c r="AI167" s="39">
        <f t="shared" ref="AI167:AR167" si="23">(AI146*1000)/(8760*AI77)</f>
        <v>0.86460696534644887</v>
      </c>
      <c r="AJ167" s="39">
        <f t="shared" si="23"/>
        <v>0.86503991825849014</v>
      </c>
      <c r="AK167" s="39">
        <f t="shared" si="23"/>
        <v>0.8621535655115482</v>
      </c>
      <c r="AL167" s="39">
        <f t="shared" si="23"/>
        <v>0.86114334205011855</v>
      </c>
      <c r="AM167" s="39">
        <f t="shared" si="23"/>
        <v>0.90008339485412747</v>
      </c>
      <c r="AN167" s="39">
        <f t="shared" si="23"/>
        <v>0.90247587017745334</v>
      </c>
      <c r="AO167" s="39">
        <f t="shared" si="23"/>
        <v>0.90008339485412747</v>
      </c>
      <c r="AP167" s="39">
        <f t="shared" si="23"/>
        <v>0.90008339485412747</v>
      </c>
      <c r="AQ167" s="39">
        <f t="shared" si="23"/>
        <v>0.90008339485412747</v>
      </c>
      <c r="AR167" s="39">
        <f t="shared" si="23"/>
        <v>0.90247587017745334</v>
      </c>
    </row>
    <row r="168" spans="1:44">
      <c r="A168" s="12"/>
      <c r="B168" s="37" t="s">
        <v>186</v>
      </c>
    </row>
    <row r="169" spans="1:44">
      <c r="A169" s="12"/>
      <c r="B169" s="12"/>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row>
    <row r="170" spans="1:44">
      <c r="A170" s="30" t="s">
        <v>27</v>
      </c>
      <c r="B170" s="30"/>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c r="AF170" s="31"/>
      <c r="AG170" s="31"/>
      <c r="AH170" s="31"/>
      <c r="AI170" s="31"/>
      <c r="AJ170" s="31"/>
      <c r="AK170" s="31"/>
      <c r="AL170" s="31"/>
      <c r="AM170" s="31"/>
      <c r="AN170" s="31"/>
      <c r="AO170" s="31"/>
      <c r="AP170" s="31"/>
      <c r="AQ170" s="31"/>
      <c r="AR170" s="31"/>
    </row>
    <row r="171" spans="1:44">
      <c r="A171" s="32"/>
      <c r="B171" s="32"/>
      <c r="C171" s="32" t="s">
        <v>50</v>
      </c>
      <c r="D171" s="32"/>
      <c r="E171" s="32" t="s">
        <v>51</v>
      </c>
      <c r="F171" s="33">
        <v>2022</v>
      </c>
      <c r="G171" s="33">
        <v>2023</v>
      </c>
      <c r="H171" s="33">
        <v>2024</v>
      </c>
      <c r="I171" s="33">
        <v>2025</v>
      </c>
      <c r="J171" s="33">
        <v>2026</v>
      </c>
      <c r="K171" s="33">
        <v>2027</v>
      </c>
      <c r="L171" s="33">
        <v>2028</v>
      </c>
      <c r="M171" s="33">
        <v>2029</v>
      </c>
      <c r="N171" s="33">
        <v>2030</v>
      </c>
      <c r="O171" s="33">
        <v>2031</v>
      </c>
      <c r="P171" s="33">
        <v>2032</v>
      </c>
      <c r="Q171" s="33">
        <v>2033</v>
      </c>
      <c r="R171" s="33">
        <v>2034</v>
      </c>
      <c r="S171" s="33">
        <v>2035</v>
      </c>
      <c r="T171" s="33">
        <v>2036</v>
      </c>
      <c r="U171" s="33">
        <v>2037</v>
      </c>
      <c r="V171" s="33">
        <v>2038</v>
      </c>
      <c r="W171" s="33">
        <v>2039</v>
      </c>
      <c r="X171" s="33">
        <v>2040</v>
      </c>
      <c r="Y171" s="33">
        <v>2041</v>
      </c>
      <c r="Z171" s="33">
        <v>2042</v>
      </c>
      <c r="AA171" s="33">
        <v>2043</v>
      </c>
      <c r="AB171" s="33">
        <v>2044</v>
      </c>
      <c r="AC171" s="33">
        <v>2045</v>
      </c>
      <c r="AD171" s="33">
        <v>2046</v>
      </c>
      <c r="AE171" s="33">
        <v>2047</v>
      </c>
      <c r="AF171" s="33">
        <v>2048</v>
      </c>
      <c r="AG171" s="33">
        <v>2049</v>
      </c>
      <c r="AH171" s="33">
        <v>2050</v>
      </c>
      <c r="AI171" s="33">
        <v>2051</v>
      </c>
      <c r="AJ171" s="33">
        <v>2052</v>
      </c>
      <c r="AK171" s="33">
        <v>2053</v>
      </c>
      <c r="AL171" s="33">
        <v>2054</v>
      </c>
      <c r="AM171" s="33">
        <v>2055</v>
      </c>
      <c r="AN171" s="33">
        <v>2056</v>
      </c>
      <c r="AO171" s="33">
        <v>2057</v>
      </c>
      <c r="AP171" s="33">
        <v>2058</v>
      </c>
      <c r="AQ171" s="33">
        <v>2059</v>
      </c>
      <c r="AR171" s="33">
        <v>2060</v>
      </c>
    </row>
    <row r="172" spans="1:44" ht="14.65" customHeight="1">
      <c r="A172" s="12"/>
      <c r="B172" s="12" t="s">
        <v>187</v>
      </c>
      <c r="C172" s="8" t="s">
        <v>188</v>
      </c>
      <c r="D172" s="8"/>
      <c r="E172" s="34" t="s">
        <v>189</v>
      </c>
      <c r="F172" s="39">
        <v>36.009910420752156</v>
      </c>
      <c r="G172" s="39">
        <v>39.033749361383066</v>
      </c>
      <c r="H172" s="39">
        <v>34.521124150027568</v>
      </c>
      <c r="I172" s="39">
        <v>25.557875487477617</v>
      </c>
      <c r="J172" s="39">
        <v>19.112590463114199</v>
      </c>
      <c r="K172" s="39">
        <v>15.958397577006936</v>
      </c>
      <c r="L172" s="39">
        <v>11.607330020393682</v>
      </c>
      <c r="M172" s="39">
        <v>9.5869556180862769</v>
      </c>
      <c r="N172" s="39">
        <v>7.2260951728515321</v>
      </c>
      <c r="O172" s="39">
        <v>7.5620001089264335</v>
      </c>
      <c r="P172" s="39">
        <v>7.0999869385565217</v>
      </c>
      <c r="Q172" s="39">
        <v>7.2277159733939236</v>
      </c>
      <c r="R172" s="39">
        <v>6.7611050959498309</v>
      </c>
      <c r="S172" s="39">
        <v>6.0366119078276492</v>
      </c>
      <c r="T172" s="39">
        <v>6.2855225594570658</v>
      </c>
      <c r="U172" s="39">
        <v>6.3437800162755211</v>
      </c>
      <c r="V172" s="39">
        <v>6.6333546998097264</v>
      </c>
      <c r="W172" s="39">
        <v>6.8359526516322964</v>
      </c>
      <c r="X172" s="39">
        <v>6.3499638738214443</v>
      </c>
      <c r="Y172" s="39">
        <v>6.0192557456627576</v>
      </c>
      <c r="Z172" s="39">
        <v>5.2704125197657392</v>
      </c>
      <c r="AA172" s="39">
        <v>4.8201339335877602</v>
      </c>
      <c r="AB172" s="39">
        <v>4.440646849043822</v>
      </c>
      <c r="AC172" s="39">
        <v>4.1470536027542755</v>
      </c>
      <c r="AD172" s="39">
        <v>3.5889026315404728</v>
      </c>
      <c r="AE172" s="39">
        <v>3.175412225496852</v>
      </c>
      <c r="AF172" s="39">
        <v>2.7164482691922873</v>
      </c>
      <c r="AG172" s="39">
        <v>2.4171384043054034</v>
      </c>
      <c r="AH172" s="39">
        <v>2.1541990623577658</v>
      </c>
      <c r="AI172" s="39">
        <v>1.9826953712632627</v>
      </c>
      <c r="AJ172" s="39">
        <v>1.7576896991979774</v>
      </c>
      <c r="AK172" s="39">
        <v>1.6066804528367824</v>
      </c>
      <c r="AL172" s="39">
        <v>1.3220411568375614</v>
      </c>
      <c r="AM172" s="39">
        <v>1.0812419690361998</v>
      </c>
      <c r="AN172" s="39">
        <v>0.88254882172133664</v>
      </c>
      <c r="AO172" s="39">
        <v>0.83841179701755164</v>
      </c>
      <c r="AP172" s="39">
        <v>0.78157017216331337</v>
      </c>
      <c r="AQ172" s="39">
        <v>0.76415757642073945</v>
      </c>
      <c r="AR172" s="39">
        <v>0.73064283027439914</v>
      </c>
    </row>
    <row r="173" spans="1:44" ht="14.65" customHeight="1">
      <c r="A173" s="12"/>
      <c r="B173" s="12"/>
      <c r="C173" s="8" t="s">
        <v>190</v>
      </c>
      <c r="D173" s="8"/>
      <c r="E173" s="34" t="s">
        <v>191</v>
      </c>
      <c r="F173" s="39">
        <v>127.08</v>
      </c>
      <c r="G173" s="39">
        <v>133.65</v>
      </c>
      <c r="H173" s="39">
        <v>117.57</v>
      </c>
      <c r="I173" s="39">
        <v>84.08</v>
      </c>
      <c r="J173" s="39">
        <v>58.48</v>
      </c>
      <c r="K173" s="39">
        <v>45.89</v>
      </c>
      <c r="L173" s="39">
        <v>31.51</v>
      </c>
      <c r="M173" s="39">
        <v>24.53</v>
      </c>
      <c r="N173" s="39">
        <v>17.190000000000001</v>
      </c>
      <c r="O173" s="39">
        <v>17.12</v>
      </c>
      <c r="P173" s="39">
        <v>15.48</v>
      </c>
      <c r="Q173" s="39">
        <v>15.31</v>
      </c>
      <c r="R173" s="39">
        <v>13.78</v>
      </c>
      <c r="S173" s="39">
        <v>11.76</v>
      </c>
      <c r="T173" s="39">
        <v>11.72</v>
      </c>
      <c r="U173" s="39">
        <v>11.55</v>
      </c>
      <c r="V173" s="39">
        <v>11.72</v>
      </c>
      <c r="W173" s="39">
        <v>11.76</v>
      </c>
      <c r="X173" s="39">
        <v>10.71</v>
      </c>
      <c r="Y173" s="39">
        <v>9.9600000000000009</v>
      </c>
      <c r="Z173" s="39">
        <v>8.58</v>
      </c>
      <c r="AA173" s="39">
        <v>7.68</v>
      </c>
      <c r="AB173" s="39">
        <v>6.86</v>
      </c>
      <c r="AC173" s="39">
        <v>6.27</v>
      </c>
      <c r="AD173" s="39">
        <v>5.3</v>
      </c>
      <c r="AE173" s="39">
        <v>4.59</v>
      </c>
      <c r="AF173" s="39">
        <v>3.83</v>
      </c>
      <c r="AG173" s="39">
        <v>3.37</v>
      </c>
      <c r="AH173" s="39">
        <v>2.98</v>
      </c>
      <c r="AI173" s="39">
        <v>2.74</v>
      </c>
      <c r="AJ173" s="39">
        <v>2.4300000000000002</v>
      </c>
      <c r="AK173" s="39">
        <v>2.23</v>
      </c>
      <c r="AL173" s="39">
        <v>1.83</v>
      </c>
      <c r="AM173" s="39">
        <v>1.49</v>
      </c>
      <c r="AN173" s="39">
        <v>1.21</v>
      </c>
      <c r="AO173" s="39">
        <v>1.1399999999999999</v>
      </c>
      <c r="AP173" s="39">
        <v>1.05</v>
      </c>
      <c r="AQ173" s="39">
        <v>1.02</v>
      </c>
      <c r="AR173" s="39">
        <v>0.97</v>
      </c>
    </row>
    <row r="174" spans="1:44" ht="14.65" customHeight="1">
      <c r="A174" s="12"/>
      <c r="B174" s="37" t="s">
        <v>192</v>
      </c>
      <c r="C174" s="8"/>
      <c r="D174" s="8"/>
      <c r="E174" s="34"/>
      <c r="F174" s="39"/>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c r="AE174" s="39"/>
      <c r="AF174" s="39"/>
      <c r="AG174" s="39"/>
      <c r="AH174" s="39"/>
    </row>
    <row r="175" spans="1:44" ht="14.65" customHeight="1">
      <c r="A175" s="12"/>
      <c r="B175" s="12"/>
      <c r="C175" s="8" t="s">
        <v>173</v>
      </c>
      <c r="D175" s="8"/>
      <c r="E175" s="34" t="s">
        <v>189</v>
      </c>
      <c r="F175" s="39">
        <f>-0.941*F138</f>
        <v>0</v>
      </c>
      <c r="G175" s="39">
        <f t="shared" ref="G175:AH175" si="24">-0.941*G138</f>
        <v>0</v>
      </c>
      <c r="H175" s="39">
        <f t="shared" si="24"/>
        <v>0</v>
      </c>
      <c r="I175" s="39">
        <f t="shared" si="24"/>
        <v>0</v>
      </c>
      <c r="J175" s="39">
        <f t="shared" si="24"/>
        <v>0</v>
      </c>
      <c r="K175" s="39">
        <f t="shared" si="24"/>
        <v>0</v>
      </c>
      <c r="L175" s="39">
        <f t="shared" si="24"/>
        <v>0</v>
      </c>
      <c r="M175" s="39">
        <f t="shared" si="24"/>
        <v>0</v>
      </c>
      <c r="N175" s="39">
        <f t="shared" si="24"/>
        <v>-0.40462999999999999</v>
      </c>
      <c r="O175" s="39">
        <f t="shared" si="24"/>
        <v>-2.7288999999999999</v>
      </c>
      <c r="P175" s="39">
        <f t="shared" si="24"/>
        <v>-5.0061200000000001</v>
      </c>
      <c r="Q175" s="39">
        <f t="shared" si="24"/>
        <v>-5.0437599999999998</v>
      </c>
      <c r="R175" s="39">
        <f t="shared" si="24"/>
        <v>-7.3209799999999996</v>
      </c>
      <c r="S175" s="39">
        <f t="shared" si="24"/>
        <v>-9.3723600000000005</v>
      </c>
      <c r="T175" s="39">
        <f t="shared" si="24"/>
        <v>-10.68976</v>
      </c>
      <c r="U175" s="39">
        <f t="shared" si="24"/>
        <v>-11.06616</v>
      </c>
      <c r="V175" s="39">
        <f t="shared" si="24"/>
        <v>-11.35787</v>
      </c>
      <c r="W175" s="39">
        <f t="shared" si="24"/>
        <v>-11.60253</v>
      </c>
      <c r="X175" s="39">
        <f t="shared" si="24"/>
        <v>-12.976389999999999</v>
      </c>
      <c r="Y175" s="39">
        <f t="shared" si="24"/>
        <v>-13.15518</v>
      </c>
      <c r="Z175" s="39">
        <f t="shared" si="24"/>
        <v>-13.32456</v>
      </c>
      <c r="AA175" s="39">
        <f t="shared" si="24"/>
        <v>-15.78998</v>
      </c>
      <c r="AB175" s="39">
        <f t="shared" si="24"/>
        <v>-15.761749999999999</v>
      </c>
      <c r="AC175" s="39">
        <f t="shared" si="24"/>
        <v>-15.68647</v>
      </c>
      <c r="AD175" s="39">
        <f t="shared" si="24"/>
        <v>-17.935459999999999</v>
      </c>
      <c r="AE175" s="39">
        <f t="shared" si="24"/>
        <v>-17.794309999999999</v>
      </c>
      <c r="AF175" s="39">
        <f t="shared" si="24"/>
        <v>-19.54457</v>
      </c>
      <c r="AG175" s="39">
        <f t="shared" si="24"/>
        <v>-19.666899999999998</v>
      </c>
      <c r="AH175" s="39">
        <f t="shared" si="24"/>
        <v>-20.193860000000001</v>
      </c>
      <c r="AI175" s="39">
        <f t="shared" ref="AI175:AR175" si="25">-0.941*AI138</f>
        <v>-21.210139999999999</v>
      </c>
      <c r="AJ175" s="39">
        <f t="shared" si="25"/>
        <v>-24.183699999999998</v>
      </c>
      <c r="AK175" s="39">
        <f t="shared" si="25"/>
        <v>-25.736350000000002</v>
      </c>
      <c r="AL175" s="39">
        <f t="shared" si="25"/>
        <v>-26.329179999999997</v>
      </c>
      <c r="AM175" s="39">
        <f t="shared" si="25"/>
        <v>-26.8185</v>
      </c>
      <c r="AN175" s="39">
        <f t="shared" si="25"/>
        <v>-26.856139999999996</v>
      </c>
      <c r="AO175" s="39">
        <f t="shared" si="25"/>
        <v>-26.555019999999999</v>
      </c>
      <c r="AP175" s="39">
        <f t="shared" si="25"/>
        <v>-26.658529999999995</v>
      </c>
      <c r="AQ175" s="39">
        <f t="shared" si="25"/>
        <v>-26.762039999999999</v>
      </c>
      <c r="AR175" s="39">
        <f t="shared" si="25"/>
        <v>-26.771449999999998</v>
      </c>
    </row>
    <row r="176" spans="1:44" ht="14.65" customHeight="1">
      <c r="A176" s="12"/>
      <c r="B176" s="12"/>
      <c r="C176" s="8" t="s">
        <v>194</v>
      </c>
      <c r="D176" s="8"/>
      <c r="E176" s="34" t="s">
        <v>189</v>
      </c>
      <c r="F176" s="39">
        <f>0.06*F139</f>
        <v>2.8415999999999997</v>
      </c>
      <c r="G176" s="39">
        <f t="shared" ref="G176:AH176" si="26">0.06*G139</f>
        <v>2.9885999999999999</v>
      </c>
      <c r="H176" s="39">
        <f t="shared" si="26"/>
        <v>2.9933999999999998</v>
      </c>
      <c r="I176" s="39">
        <f t="shared" si="26"/>
        <v>2.7365999999999997</v>
      </c>
      <c r="J176" s="39">
        <f t="shared" si="26"/>
        <v>2.5415999999999999</v>
      </c>
      <c r="K176" s="39">
        <f t="shared" si="26"/>
        <v>1.9625999999999999</v>
      </c>
      <c r="L176" s="39">
        <f t="shared" si="26"/>
        <v>1.4027999999999998</v>
      </c>
      <c r="M176" s="39">
        <f t="shared" si="26"/>
        <v>1.2047999999999999</v>
      </c>
      <c r="N176" s="39">
        <f t="shared" si="26"/>
        <v>1.1423999999999999</v>
      </c>
      <c r="O176" s="39">
        <f t="shared" si="26"/>
        <v>1.1508</v>
      </c>
      <c r="P176" s="39">
        <f t="shared" si="26"/>
        <v>1.1081999999999999</v>
      </c>
      <c r="Q176" s="39">
        <f t="shared" si="26"/>
        <v>1.1292</v>
      </c>
      <c r="R176" s="39">
        <f t="shared" si="26"/>
        <v>1.1147999999999998</v>
      </c>
      <c r="S176" s="39">
        <f t="shared" si="26"/>
        <v>1.0518000000000001</v>
      </c>
      <c r="T176" s="39">
        <f t="shared" si="26"/>
        <v>0.93059999999999998</v>
      </c>
      <c r="U176" s="39">
        <f t="shared" si="26"/>
        <v>0.98100000000000009</v>
      </c>
      <c r="V176" s="39">
        <f t="shared" si="26"/>
        <v>1.0176000000000001</v>
      </c>
      <c r="W176" s="39">
        <f t="shared" si="26"/>
        <v>1.0439999999999998</v>
      </c>
      <c r="X176" s="39">
        <f t="shared" si="26"/>
        <v>1.0518000000000001</v>
      </c>
      <c r="Y176" s="39">
        <f t="shared" si="26"/>
        <v>1.071</v>
      </c>
      <c r="Z176" s="39">
        <f t="shared" si="26"/>
        <v>1.083</v>
      </c>
      <c r="AA176" s="39">
        <f t="shared" si="26"/>
        <v>1.0818000000000001</v>
      </c>
      <c r="AB176" s="39">
        <f t="shared" si="26"/>
        <v>1.0811999999999999</v>
      </c>
      <c r="AC176" s="39">
        <f t="shared" si="26"/>
        <v>1.0877999999999999</v>
      </c>
      <c r="AD176" s="39">
        <f t="shared" si="26"/>
        <v>1.0853999999999999</v>
      </c>
      <c r="AE176" s="39">
        <f t="shared" si="26"/>
        <v>1.0704</v>
      </c>
      <c r="AF176" s="39">
        <f t="shared" si="26"/>
        <v>1.05</v>
      </c>
      <c r="AG176" s="39">
        <f t="shared" si="26"/>
        <v>1.0619999999999998</v>
      </c>
      <c r="AH176" s="39">
        <f t="shared" si="26"/>
        <v>1.0733999999999999</v>
      </c>
      <c r="AI176" s="39">
        <f t="shared" ref="AI176:AR176" si="27">0.06*AI139</f>
        <v>1.1057999999999999</v>
      </c>
      <c r="AJ176" s="39">
        <f t="shared" si="27"/>
        <v>1.1388</v>
      </c>
      <c r="AK176" s="39">
        <f t="shared" si="27"/>
        <v>1.1874</v>
      </c>
      <c r="AL176" s="39">
        <f t="shared" si="27"/>
        <v>1.2114</v>
      </c>
      <c r="AM176" s="39">
        <f t="shared" si="27"/>
        <v>1.2330000000000001</v>
      </c>
      <c r="AN176" s="39">
        <f t="shared" si="27"/>
        <v>1.2383999999999999</v>
      </c>
      <c r="AO176" s="39">
        <f t="shared" si="27"/>
        <v>1.2347999999999999</v>
      </c>
      <c r="AP176" s="39">
        <f t="shared" si="27"/>
        <v>1.2335999999999998</v>
      </c>
      <c r="AQ176" s="39">
        <f t="shared" si="27"/>
        <v>1.2354000000000001</v>
      </c>
      <c r="AR176" s="39">
        <f t="shared" si="27"/>
        <v>1.2354000000000001</v>
      </c>
    </row>
    <row r="177" spans="1:44" ht="14.65" customHeight="1">
      <c r="A177" s="12"/>
      <c r="B177" s="12"/>
      <c r="C177" s="8" t="s">
        <v>195</v>
      </c>
      <c r="D177" s="8"/>
      <c r="E177" s="34" t="s">
        <v>189</v>
      </c>
      <c r="F177" s="39">
        <v>29.258563259147099</v>
      </c>
      <c r="G177" s="39">
        <v>30.7358837305779</v>
      </c>
      <c r="H177" s="39">
        <v>28.451371416748898</v>
      </c>
      <c r="I177" s="39">
        <v>21.710617946156798</v>
      </c>
      <c r="J177" s="39">
        <v>15.0471758795456</v>
      </c>
      <c r="K177" s="39">
        <v>11.9313703326503</v>
      </c>
      <c r="L177" s="39">
        <v>7.4881876025518803</v>
      </c>
      <c r="M177" s="39">
        <v>5.566536228006</v>
      </c>
      <c r="N177" s="39">
        <v>3.2554813525419699</v>
      </c>
      <c r="O177" s="39">
        <v>3.4688378015626999</v>
      </c>
      <c r="P177" s="39">
        <v>3.0420754502663301</v>
      </c>
      <c r="Q177" s="39">
        <v>3.1545825759165802</v>
      </c>
      <c r="R177" s="39">
        <v>2.6937070802180401</v>
      </c>
      <c r="S177" s="39">
        <v>2.0557159005062999</v>
      </c>
      <c r="T177" s="39">
        <v>2.2422419727238898</v>
      </c>
      <c r="U177" s="39">
        <v>2.2728871231055199</v>
      </c>
      <c r="V177" s="39">
        <v>2.4751118456765</v>
      </c>
      <c r="W177" s="39">
        <v>2.5026832017636198</v>
      </c>
      <c r="X177" s="39">
        <v>1.9151973819555901</v>
      </c>
      <c r="Y177" s="39">
        <v>1.6615263967735501</v>
      </c>
      <c r="Z177" s="39">
        <v>0.83888859002361005</v>
      </c>
      <c r="AA177" s="39">
        <v>0.73452153274748899</v>
      </c>
      <c r="AB177" s="39">
        <v>0.63423328181518501</v>
      </c>
      <c r="AC177" s="39">
        <v>0.58180670038761895</v>
      </c>
      <c r="AD177" s="39">
        <v>0.34709068689466599</v>
      </c>
      <c r="AE177" s="39">
        <v>0.29611879701138799</v>
      </c>
      <c r="AF177" s="39">
        <v>0.15179535523276999</v>
      </c>
      <c r="AG177" s="39">
        <v>0.12997210937241199</v>
      </c>
      <c r="AH177" s="39">
        <v>8.0502608894344699E-2</v>
      </c>
      <c r="AI177" s="51">
        <v>8.0566502670941897E-2</v>
      </c>
      <c r="AJ177" s="51">
        <v>7.1352701540019506E-2</v>
      </c>
      <c r="AK177" s="51">
        <v>7.2651103585916504E-2</v>
      </c>
      <c r="AL177" s="51">
        <v>2.0155574101775198E-3</v>
      </c>
      <c r="AM177" s="51">
        <v>1.0416654164147E-3</v>
      </c>
      <c r="AN177" s="51">
        <v>6.3419324864009302E-4</v>
      </c>
      <c r="AO177" s="51">
        <v>1.16251255857222E-3</v>
      </c>
      <c r="AP177" s="51">
        <v>5.47901455683437E-4</v>
      </c>
      <c r="AQ177" s="51">
        <v>2.5071663598980201E-3</v>
      </c>
      <c r="AR177" s="51">
        <v>2.3321780308805499E-4</v>
      </c>
    </row>
    <row r="178" spans="1:44" ht="14.65" customHeight="1">
      <c r="A178" s="12"/>
      <c r="B178" s="12"/>
      <c r="C178" s="8" t="s">
        <v>179</v>
      </c>
      <c r="D178" s="8"/>
      <c r="E178" s="34" t="s">
        <v>189</v>
      </c>
      <c r="F178" s="39">
        <v>3.0786315299861702</v>
      </c>
      <c r="G178" s="39">
        <v>4.6061207251733602</v>
      </c>
      <c r="H178" s="39">
        <v>2.2637061187517502</v>
      </c>
      <c r="I178" s="39">
        <v>2.9899878029932301E-4</v>
      </c>
      <c r="J178" s="39">
        <v>1.5865441699713001E-4</v>
      </c>
      <c r="K178" s="39">
        <v>7.9573555230025305E-5</v>
      </c>
      <c r="L178" s="39">
        <v>4.0165199244220798E-5</v>
      </c>
      <c r="M178" s="39">
        <v>2.8854540053010001E-5</v>
      </c>
      <c r="N178" s="39">
        <v>2.7528778844473999E-7</v>
      </c>
      <c r="O178" s="39">
        <v>2.2365825077887901E-4</v>
      </c>
      <c r="P178" s="39">
        <v>3.8837413206430302E-5</v>
      </c>
      <c r="Q178" s="39">
        <v>7.6521703147373193E-5</v>
      </c>
      <c r="R178" s="39">
        <v>1.5470231730895599E-4</v>
      </c>
      <c r="S178" s="39">
        <v>3.2084918071220303E-5</v>
      </c>
      <c r="T178" s="39">
        <v>7.25395068497E-9</v>
      </c>
      <c r="U178" s="39">
        <v>1.2664145776769999E-8</v>
      </c>
      <c r="V178" s="39">
        <v>2.5307891230519999E-8</v>
      </c>
      <c r="W178" s="39">
        <v>8.6301711469195596E-5</v>
      </c>
      <c r="X178" s="39">
        <v>1.4785153792760099E-4</v>
      </c>
      <c r="Y178" s="39">
        <v>2.4433241354695501E-6</v>
      </c>
      <c r="Z178" s="39">
        <v>1.0272046384431201E-5</v>
      </c>
      <c r="AA178" s="39">
        <v>8.5392129616404901E-5</v>
      </c>
      <c r="AB178" s="39">
        <v>4.3451882514303302E-5</v>
      </c>
      <c r="AC178" s="39">
        <v>1.389980357816E-4</v>
      </c>
      <c r="AD178" s="39">
        <v>2.6987474904586599E-4</v>
      </c>
      <c r="AE178" s="39">
        <v>8.2772732736516197E-5</v>
      </c>
      <c r="AF178" s="39">
        <v>7.2270899668273098E-6</v>
      </c>
      <c r="AG178" s="39">
        <v>2.5936532778538599E-5</v>
      </c>
      <c r="AH178" s="39">
        <v>1.7613839496464901E-4</v>
      </c>
      <c r="AI178" s="51">
        <v>1.04787973940042E-4</v>
      </c>
      <c r="AJ178" s="51">
        <v>1.8033955722360001E-8</v>
      </c>
      <c r="AK178" s="51">
        <v>7.6417633064895004E-5</v>
      </c>
      <c r="AL178" s="51">
        <v>2.9379786583661501E-5</v>
      </c>
      <c r="AM178" s="51">
        <v>9.6581319780365008E-7</v>
      </c>
      <c r="AN178" s="51">
        <v>4.7710412905032301E-6</v>
      </c>
      <c r="AO178" s="51">
        <v>9.1351298063299994E-5</v>
      </c>
      <c r="AP178" s="51">
        <v>1.17634465928745E-5</v>
      </c>
      <c r="AQ178" s="51">
        <v>2.5525940048816301E-4</v>
      </c>
      <c r="AR178" s="51">
        <v>2.7584262663888001E-7</v>
      </c>
    </row>
    <row r="179" spans="1:44" ht="14.65" customHeight="1">
      <c r="A179" s="12"/>
      <c r="B179" s="12"/>
      <c r="C179" s="8" t="s">
        <v>196</v>
      </c>
      <c r="D179" s="8"/>
      <c r="E179" s="34" t="s">
        <v>189</v>
      </c>
      <c r="F179" s="39">
        <v>0.25278181551317758</v>
      </c>
      <c r="G179" s="39">
        <v>0.22386426265871404</v>
      </c>
      <c r="H179" s="39">
        <v>0.21292003259993586</v>
      </c>
      <c r="I179" s="39">
        <v>5.1062912365006435E-3</v>
      </c>
      <c r="J179" s="39">
        <v>3.8807652718047063E-3</v>
      </c>
      <c r="K179" s="39">
        <v>1.2255578351633197E-3</v>
      </c>
      <c r="L179" s="39">
        <v>2.2291414709373356E-3</v>
      </c>
      <c r="M179" s="39">
        <v>1.4375634816440621E-3</v>
      </c>
      <c r="N179" s="39">
        <v>7.0461604865339995E-8</v>
      </c>
      <c r="O179" s="39">
        <v>5.9704784344010601E-5</v>
      </c>
      <c r="P179" s="39">
        <v>1.5316659945860299E-6</v>
      </c>
      <c r="Q179" s="39">
        <v>3.4228465518880502E-6</v>
      </c>
      <c r="R179" s="39">
        <v>3.0947221392762623E-5</v>
      </c>
      <c r="S179" s="39">
        <v>1.47911353456387E-6</v>
      </c>
      <c r="T179" s="39">
        <v>1.53688427477E-9</v>
      </c>
      <c r="U179" s="39">
        <v>2.98791976046E-9</v>
      </c>
      <c r="V179" s="39">
        <v>6.0860557965900003E-9</v>
      </c>
      <c r="W179" s="39">
        <v>3.8095414484912602E-6</v>
      </c>
      <c r="X179" s="39">
        <v>2.7443785072069858E-5</v>
      </c>
      <c r="Y179" s="39">
        <v>5.0466687982927007E-7</v>
      </c>
      <c r="Z179" s="39">
        <v>9.9089975161890004E-7</v>
      </c>
      <c r="AA179" s="39">
        <v>3.9363071547239999E-6</v>
      </c>
      <c r="AB179" s="39">
        <v>1.9108972166209199E-6</v>
      </c>
      <c r="AC179" s="39">
        <v>2.0059552229399432E-5</v>
      </c>
      <c r="AD179" s="39">
        <v>7.6409446993125503E-5</v>
      </c>
      <c r="AE179" s="39">
        <v>3.7037570591310099E-6</v>
      </c>
      <c r="AF179" s="39">
        <v>1.1903438768752698E-6</v>
      </c>
      <c r="AG179" s="39">
        <v>1.7801648603770799E-6</v>
      </c>
      <c r="AH179" s="39">
        <v>4.2322645699926503E-5</v>
      </c>
      <c r="AI179" s="51">
        <v>6.6333931926616104E-6</v>
      </c>
      <c r="AJ179" s="51">
        <v>4.81983303025E-9</v>
      </c>
      <c r="AK179" s="51">
        <v>3.2752772200507603E-6</v>
      </c>
      <c r="AL179" s="51">
        <v>2.0137065200352097E-6</v>
      </c>
      <c r="AM179" s="51">
        <v>3.1691459959508999E-7</v>
      </c>
      <c r="AN179" s="51">
        <v>1.1799781672666701E-6</v>
      </c>
      <c r="AO179" s="51">
        <v>5.2580890367519003E-6</v>
      </c>
      <c r="AP179" s="51">
        <v>1.67150551332759E-6</v>
      </c>
      <c r="AQ179" s="51">
        <v>8.5657883960034399E-5</v>
      </c>
      <c r="AR179" s="51">
        <v>8.834675840440999E-8</v>
      </c>
    </row>
    <row r="180" spans="1:44" ht="14.65" customHeight="1">
      <c r="A180" s="12"/>
      <c r="B180" s="12"/>
      <c r="C180" s="8" t="s">
        <v>197</v>
      </c>
      <c r="D180" s="8"/>
      <c r="E180" s="34" t="s">
        <v>189</v>
      </c>
      <c r="F180" s="39">
        <v>3.3336093949294798</v>
      </c>
      <c r="G180" s="39">
        <v>3.35203732861943</v>
      </c>
      <c r="H180" s="39">
        <v>3.3615173002976002</v>
      </c>
      <c r="I180" s="39">
        <v>3.4646041732998998</v>
      </c>
      <c r="J180" s="39">
        <v>3.4646041757820201</v>
      </c>
      <c r="K180" s="39">
        <v>3.4646041776140502</v>
      </c>
      <c r="L180" s="39">
        <v>3.4740962409970901</v>
      </c>
      <c r="M180" s="39">
        <v>3.4646041727618599</v>
      </c>
      <c r="N180" s="39">
        <v>3.4646041650743</v>
      </c>
      <c r="O180" s="39">
        <v>3.4646040383033001</v>
      </c>
      <c r="P180" s="39">
        <v>3.4740961508578501</v>
      </c>
      <c r="Q180" s="39">
        <v>3.4646039685056902</v>
      </c>
      <c r="R180" s="39">
        <v>3.4646035998673201</v>
      </c>
      <c r="S180" s="39">
        <v>3.4646039625339702</v>
      </c>
      <c r="T180" s="39">
        <v>3.4740962323689102</v>
      </c>
      <c r="U180" s="39">
        <v>3.4646041675907999</v>
      </c>
      <c r="V180" s="39">
        <v>3.4646041707999098</v>
      </c>
      <c r="W180" s="39">
        <v>3.4646036069314499</v>
      </c>
      <c r="X180" s="39">
        <v>3.4740950880322399</v>
      </c>
      <c r="Y180" s="39">
        <v>3.2814697134650102</v>
      </c>
      <c r="Z180" s="39">
        <v>3.0983352640463302</v>
      </c>
      <c r="AA180" s="39">
        <v>2.9152003479031201</v>
      </c>
      <c r="AB180" s="39">
        <v>2.73955136963338</v>
      </c>
      <c r="AC180" s="39">
        <v>2.5489307180865302</v>
      </c>
      <c r="AD180" s="39">
        <v>2.29403482658683</v>
      </c>
      <c r="AE180" s="39">
        <v>2.0391445435378799</v>
      </c>
      <c r="AF180" s="39">
        <v>1.78914056487618</v>
      </c>
      <c r="AG180" s="39">
        <v>1.52935865105907</v>
      </c>
      <c r="AH180" s="39">
        <v>1.27446221725384</v>
      </c>
      <c r="AI180" s="51">
        <v>1.04505987570836</v>
      </c>
      <c r="AJ180" s="51">
        <v>0.81789308731458199</v>
      </c>
      <c r="AK180" s="51">
        <v>0.58625274903770797</v>
      </c>
      <c r="AL180" s="51">
        <v>0.35684928875975502</v>
      </c>
      <c r="AM180" s="51">
        <v>0.127446416745985</v>
      </c>
      <c r="AN180" s="51">
        <v>0</v>
      </c>
      <c r="AO180" s="51">
        <v>0</v>
      </c>
      <c r="AP180" s="51">
        <v>0</v>
      </c>
      <c r="AQ180" s="51">
        <v>0</v>
      </c>
      <c r="AR180" s="51">
        <v>0</v>
      </c>
    </row>
    <row r="181" spans="1:44" ht="14.65" customHeight="1">
      <c r="A181" s="12"/>
      <c r="B181" s="12"/>
      <c r="C181" s="8" t="s">
        <v>162</v>
      </c>
      <c r="D181" s="8"/>
      <c r="E181" s="34" t="s">
        <v>189</v>
      </c>
      <c r="F181" s="39">
        <v>8.0543151772220004E-3</v>
      </c>
      <c r="G181" s="39">
        <v>1.0980175301136499E-2</v>
      </c>
      <c r="H181" s="39">
        <v>1.32303991903107E-2</v>
      </c>
      <c r="I181" s="39">
        <v>1.6285413936673598E-2</v>
      </c>
      <c r="J181" s="39">
        <v>4.1385661790573701E-2</v>
      </c>
      <c r="K181" s="39">
        <v>2.9597312681017299E-2</v>
      </c>
      <c r="L181" s="39">
        <v>3.3474515694021302E-2</v>
      </c>
      <c r="M181" s="39">
        <v>2.36508998317977E-2</v>
      </c>
      <c r="N181" s="39">
        <v>1.10857780763431E-2</v>
      </c>
      <c r="O181" s="39">
        <v>2.4116558120027599E-2</v>
      </c>
      <c r="P181" s="39">
        <v>1.96309493870565E-2</v>
      </c>
      <c r="Q181" s="39">
        <v>1.86559863401447E-2</v>
      </c>
      <c r="R181" s="39">
        <v>1.6650670514389301E-2</v>
      </c>
      <c r="S181" s="39">
        <v>9.6142952836598301E-3</v>
      </c>
      <c r="T181" s="39">
        <v>1.5680729267941E-2</v>
      </c>
      <c r="U181" s="39">
        <v>2.1001713021088102E-2</v>
      </c>
      <c r="V181" s="39">
        <v>4.3895782483630102E-2</v>
      </c>
      <c r="W181" s="39">
        <v>6.8915446213801704E-2</v>
      </c>
      <c r="X181" s="39">
        <v>9.7745607032978896E-2</v>
      </c>
      <c r="Y181" s="39">
        <v>8.5817318225177505E-2</v>
      </c>
      <c r="Z181" s="39">
        <v>0.107478448964946</v>
      </c>
      <c r="AA181" s="39">
        <v>9.0700380154179597E-2</v>
      </c>
      <c r="AB181" s="39">
        <v>6.8364919744012306E-2</v>
      </c>
      <c r="AC181" s="39">
        <v>5.8004476315281203E-2</v>
      </c>
      <c r="AD181" s="39">
        <v>3.7705574430684098E-2</v>
      </c>
      <c r="AE181" s="39">
        <v>1.49507544367132E-2</v>
      </c>
      <c r="AF181" s="39">
        <v>9.3444210361671599E-3</v>
      </c>
      <c r="AG181" s="39">
        <v>2.6520177471350301E-6</v>
      </c>
      <c r="AH181" s="39">
        <v>6.8082276426406806E-5</v>
      </c>
      <c r="AI181" s="51">
        <v>3.7252397426192503E-5</v>
      </c>
      <c r="AJ181" s="51">
        <v>3.0303377941000001E-10</v>
      </c>
      <c r="AK181" s="51">
        <v>1.80469395635439E-5</v>
      </c>
      <c r="AL181" s="51">
        <v>2.4850094162039598E-6</v>
      </c>
      <c r="AM181" s="51">
        <v>1.943324372597E-8</v>
      </c>
      <c r="AN181" s="51">
        <v>1.0324695609816E-7</v>
      </c>
      <c r="AO181" s="51">
        <v>2.7995573926509401E-5</v>
      </c>
      <c r="AP181" s="51">
        <v>2.5235388419592E-7</v>
      </c>
      <c r="AQ181" s="51">
        <v>9.6192953722943898E-5</v>
      </c>
      <c r="AR181" s="51">
        <v>5.6813321649E-9</v>
      </c>
    </row>
    <row r="182" spans="1:44" ht="14.65" customHeight="1">
      <c r="A182" s="12"/>
      <c r="B182" s="12"/>
      <c r="C182" s="8" t="s">
        <v>198</v>
      </c>
      <c r="D182" s="8"/>
      <c r="E182" s="34" t="s">
        <v>189</v>
      </c>
      <c r="F182" s="39">
        <v>7.8270105999003303E-2</v>
      </c>
      <c r="G182" s="39">
        <v>0.104863139052529</v>
      </c>
      <c r="H182" s="39">
        <v>0.218378882439072</v>
      </c>
      <c r="I182" s="39">
        <v>0.28602753756010102</v>
      </c>
      <c r="J182" s="39">
        <v>0.358340889359059</v>
      </c>
      <c r="K182" s="39">
        <v>0.23954119759429901</v>
      </c>
      <c r="L182" s="39">
        <v>0.192531337175255</v>
      </c>
      <c r="M182" s="39">
        <v>0.16011700186341099</v>
      </c>
      <c r="N182" s="39">
        <v>7.8912475874532997E-2</v>
      </c>
      <c r="O182" s="39">
        <v>0.14044498624545301</v>
      </c>
      <c r="P182" s="39">
        <v>0.102348677222595</v>
      </c>
      <c r="Q182" s="39">
        <v>0.102567911091776</v>
      </c>
      <c r="R182" s="39">
        <v>9.5525848510757003E-2</v>
      </c>
      <c r="S182" s="39">
        <v>6.0469597120141098E-2</v>
      </c>
      <c r="T182" s="39">
        <v>7.2469143769081701E-2</v>
      </c>
      <c r="U182" s="39">
        <v>7.4932152364883806E-2</v>
      </c>
      <c r="V182" s="39">
        <v>9.2533063556174994E-2</v>
      </c>
      <c r="W182" s="39">
        <v>0.19041630117672201</v>
      </c>
      <c r="X182" s="39">
        <v>0.242293528290908</v>
      </c>
      <c r="Y182" s="39">
        <v>0.32966896894589698</v>
      </c>
      <c r="Z182" s="39">
        <v>0.54386302334252401</v>
      </c>
      <c r="AA182" s="39">
        <v>0.384085186000931</v>
      </c>
      <c r="AB182" s="39">
        <v>0.296617702507947</v>
      </c>
      <c r="AC182" s="39">
        <v>0.255392320649525</v>
      </c>
      <c r="AD182" s="39">
        <v>0.20000695148264899</v>
      </c>
      <c r="AE182" s="39">
        <v>9.1344377390074394E-2</v>
      </c>
      <c r="AF182" s="39">
        <v>4.4604326423785499E-2</v>
      </c>
      <c r="AG182" s="39">
        <v>1.28810320566122E-2</v>
      </c>
      <c r="AH182" s="39">
        <v>9.8907963551839694E-3</v>
      </c>
      <c r="AI182" s="51">
        <v>4.7484036822669096E-3</v>
      </c>
      <c r="AJ182" s="51">
        <v>8.1516488620000002E-11</v>
      </c>
      <c r="AK182" s="51">
        <v>4.9303120006415103E-5</v>
      </c>
      <c r="AL182" s="51">
        <v>7.4120124769302398E-6</v>
      </c>
      <c r="AM182" s="51">
        <v>9.4764219201700006E-9</v>
      </c>
      <c r="AN182" s="51">
        <v>3.3956750967635002E-7</v>
      </c>
      <c r="AO182" s="51">
        <v>6.5574233988838199E-5</v>
      </c>
      <c r="AP182" s="51">
        <v>5.1283089059430999E-7</v>
      </c>
      <c r="AQ182" s="51">
        <v>2.5054671785634802E-4</v>
      </c>
      <c r="AR182" s="51">
        <v>1.5293728714400001E-9</v>
      </c>
    </row>
    <row r="183" spans="1:44" ht="14.65" customHeight="1">
      <c r="A183" s="12"/>
      <c r="B183" s="12"/>
      <c r="C183" s="8" t="s">
        <v>199</v>
      </c>
      <c r="D183" s="8"/>
      <c r="E183" s="34" t="s">
        <v>189</v>
      </c>
      <c r="F183" s="39">
        <v>0</v>
      </c>
      <c r="G183" s="39">
        <v>0</v>
      </c>
      <c r="H183" s="39">
        <v>0</v>
      </c>
      <c r="I183" s="39">
        <v>7.4935126507340799E-2</v>
      </c>
      <c r="J183" s="39">
        <v>0.19704443694814</v>
      </c>
      <c r="K183" s="39">
        <v>0.29197942507687802</v>
      </c>
      <c r="L183" s="39">
        <v>0.41677101730525501</v>
      </c>
      <c r="M183" s="39">
        <v>0.37058089760151097</v>
      </c>
      <c r="N183" s="39">
        <v>0.41601105553499201</v>
      </c>
      <c r="O183" s="39">
        <v>0.46371336165983001</v>
      </c>
      <c r="P183" s="39">
        <v>0.46179534174349002</v>
      </c>
      <c r="Q183" s="39">
        <v>0.48722558699003299</v>
      </c>
      <c r="R183" s="39">
        <v>0.49043224730062301</v>
      </c>
      <c r="S183" s="39">
        <v>0.44617458835197199</v>
      </c>
      <c r="T183" s="39">
        <v>0.48103447253640802</v>
      </c>
      <c r="U183" s="39">
        <v>0.51035484454116398</v>
      </c>
      <c r="V183" s="39">
        <v>0.55720980589956404</v>
      </c>
      <c r="W183" s="39">
        <v>0.60924398429378501</v>
      </c>
      <c r="X183" s="39">
        <v>0.62045697318672799</v>
      </c>
      <c r="Y183" s="39">
        <v>0.66077040026210798</v>
      </c>
      <c r="Z183" s="39">
        <v>0.68183593044219304</v>
      </c>
      <c r="AA183" s="39">
        <v>0.69553715834526897</v>
      </c>
      <c r="AB183" s="39">
        <v>0.70183421256356704</v>
      </c>
      <c r="AC183" s="39">
        <v>0.70276032972730895</v>
      </c>
      <c r="AD183" s="39">
        <v>0.709718307949605</v>
      </c>
      <c r="AE183" s="39">
        <v>0.73376727663100105</v>
      </c>
      <c r="AF183" s="39">
        <v>0.72155518418954101</v>
      </c>
      <c r="AG183" s="39">
        <v>0.74489624310192304</v>
      </c>
      <c r="AH183" s="39">
        <v>0.78905689653730604</v>
      </c>
      <c r="AI183" s="51">
        <v>0.852171915437135</v>
      </c>
      <c r="AJ183" s="51">
        <v>0.86844388710503695</v>
      </c>
      <c r="AK183" s="51">
        <v>0.947629557243303</v>
      </c>
      <c r="AL183" s="51">
        <v>0.96313502015263197</v>
      </c>
      <c r="AM183" s="51">
        <v>0.95275257523633705</v>
      </c>
      <c r="AN183" s="51">
        <v>0.88190823463877299</v>
      </c>
      <c r="AO183" s="51">
        <v>0.83705910526396399</v>
      </c>
      <c r="AP183" s="51">
        <v>0.78100807057074895</v>
      </c>
      <c r="AQ183" s="51">
        <v>0.76096275310481398</v>
      </c>
      <c r="AR183" s="51">
        <v>0.73040924107122096</v>
      </c>
    </row>
    <row r="184" spans="1:44" ht="14.65" customHeight="1">
      <c r="A184" s="12"/>
      <c r="B184" s="12"/>
      <c r="C184" s="8"/>
      <c r="D184" s="8"/>
      <c r="E184" s="34"/>
      <c r="F184" s="39"/>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row>
    <row r="185" spans="1:44" ht="14.65" customHeight="1">
      <c r="C185" s="8" t="s">
        <v>200</v>
      </c>
      <c r="D185" s="8"/>
      <c r="E185" s="34" t="s">
        <v>189</v>
      </c>
      <c r="F185" s="39">
        <f>SUM(F175:F183)</f>
        <v>38.851510420752142</v>
      </c>
      <c r="G185" s="39">
        <f t="shared" ref="G185:AR185" si="28">SUM(G175:G183)</f>
        <v>42.022349361383071</v>
      </c>
      <c r="H185" s="39">
        <f t="shared" si="28"/>
        <v>37.514524150027569</v>
      </c>
      <c r="I185" s="39">
        <f t="shared" si="28"/>
        <v>28.294475487477616</v>
      </c>
      <c r="J185" s="39">
        <f t="shared" si="28"/>
        <v>21.654190463114197</v>
      </c>
      <c r="K185" s="39">
        <f t="shared" si="28"/>
        <v>17.920997577006936</v>
      </c>
      <c r="L185" s="39">
        <f t="shared" si="28"/>
        <v>13.010130020393683</v>
      </c>
      <c r="M185" s="39">
        <f t="shared" si="28"/>
        <v>10.791755618086277</v>
      </c>
      <c r="N185" s="39">
        <f t="shared" si="28"/>
        <v>7.9638651728515324</v>
      </c>
      <c r="O185" s="39">
        <f t="shared" si="28"/>
        <v>5.9839001089264343</v>
      </c>
      <c r="P185" s="39">
        <f t="shared" si="28"/>
        <v>3.2020669385565221</v>
      </c>
      <c r="Q185" s="39">
        <f t="shared" si="28"/>
        <v>3.3131559733939233</v>
      </c>
      <c r="R185" s="39">
        <f t="shared" si="28"/>
        <v>0.5549250959498313</v>
      </c>
      <c r="S185" s="39">
        <f t="shared" si="28"/>
        <v>-2.2839480921723516</v>
      </c>
      <c r="T185" s="39">
        <f t="shared" si="28"/>
        <v>-3.4736374405429342</v>
      </c>
      <c r="U185" s="39">
        <f t="shared" si="28"/>
        <v>-3.7413799837244786</v>
      </c>
      <c r="V185" s="39">
        <f t="shared" si="28"/>
        <v>-3.7069153001902748</v>
      </c>
      <c r="W185" s="39">
        <f t="shared" si="28"/>
        <v>-3.7225773483677034</v>
      </c>
      <c r="X185" s="39">
        <f t="shared" si="28"/>
        <v>-5.5746261261785541</v>
      </c>
      <c r="Y185" s="39">
        <f t="shared" si="28"/>
        <v>-6.0649242543372441</v>
      </c>
      <c r="Z185" s="39">
        <f t="shared" si="28"/>
        <v>-6.9711474802342606</v>
      </c>
      <c r="AA185" s="39">
        <f t="shared" si="28"/>
        <v>-9.8880460664122403</v>
      </c>
      <c r="AB185" s="39">
        <f t="shared" si="28"/>
        <v>-10.239903150956181</v>
      </c>
      <c r="AC185" s="39">
        <f t="shared" si="28"/>
        <v>-10.451616397245726</v>
      </c>
      <c r="AD185" s="39">
        <f t="shared" si="28"/>
        <v>-13.261157368459525</v>
      </c>
      <c r="AE185" s="39">
        <f t="shared" si="28"/>
        <v>-13.548497774503149</v>
      </c>
      <c r="AF185" s="39">
        <f t="shared" si="28"/>
        <v>-15.778121730807708</v>
      </c>
      <c r="AG185" s="39">
        <f t="shared" si="28"/>
        <v>-16.187761595694589</v>
      </c>
      <c r="AH185" s="39">
        <f t="shared" si="28"/>
        <v>-16.966260937642229</v>
      </c>
      <c r="AI185" s="39">
        <f t="shared" si="28"/>
        <v>-18.121644628736739</v>
      </c>
      <c r="AJ185" s="39">
        <f t="shared" si="28"/>
        <v>-21.287210300802027</v>
      </c>
      <c r="AK185" s="39">
        <f t="shared" si="28"/>
        <v>-22.942269547163221</v>
      </c>
      <c r="AL185" s="39">
        <f t="shared" si="28"/>
        <v>-23.795738843162436</v>
      </c>
      <c r="AM185" s="39">
        <f t="shared" si="28"/>
        <v>-24.504258030963797</v>
      </c>
      <c r="AN185" s="39">
        <f t="shared" si="28"/>
        <v>-24.735191178278662</v>
      </c>
      <c r="AO185" s="39">
        <f t="shared" si="28"/>
        <v>-24.481808202982446</v>
      </c>
      <c r="AP185" s="39">
        <f t="shared" si="28"/>
        <v>-24.643359827836683</v>
      </c>
      <c r="AQ185" s="39">
        <f t="shared" si="28"/>
        <v>-24.762482423579257</v>
      </c>
      <c r="AR185" s="39">
        <f t="shared" si="28"/>
        <v>-24.805407169725598</v>
      </c>
    </row>
    <row r="186" spans="1:44">
      <c r="A186" s="12"/>
      <c r="B186" s="12"/>
      <c r="F186" s="43"/>
      <c r="G186" s="43"/>
      <c r="H186" s="43"/>
      <c r="I186" s="43"/>
      <c r="J186" s="43"/>
      <c r="K186" s="43"/>
      <c r="L186" s="43"/>
      <c r="M186" s="43"/>
      <c r="N186" s="43"/>
      <c r="O186" s="43"/>
      <c r="P186" s="43"/>
      <c r="Q186" s="43"/>
      <c r="R186" s="43"/>
      <c r="S186" s="43"/>
      <c r="T186" s="43"/>
      <c r="U186" s="43"/>
      <c r="V186" s="43"/>
      <c r="W186" s="43"/>
      <c r="X186" s="43"/>
      <c r="Y186" s="43"/>
      <c r="Z186" s="43"/>
      <c r="AA186" s="43"/>
      <c r="AB186" s="43"/>
      <c r="AC186" s="43"/>
      <c r="AD186" s="43"/>
      <c r="AE186" s="43"/>
      <c r="AF186" s="43"/>
      <c r="AG186" s="43"/>
      <c r="AH186" s="43"/>
      <c r="AI186" s="43"/>
      <c r="AJ186" s="43"/>
      <c r="AK186" s="43"/>
      <c r="AL186" s="43"/>
      <c r="AM186" s="43"/>
      <c r="AN186" s="43"/>
      <c r="AO186" s="43"/>
      <c r="AP186" s="43"/>
      <c r="AQ186" s="43"/>
      <c r="AR186" s="43"/>
    </row>
    <row r="187" spans="1:44">
      <c r="A187" s="30" t="s">
        <v>29</v>
      </c>
      <c r="B187" s="30"/>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31"/>
      <c r="AJ187" s="31"/>
      <c r="AK187" s="31"/>
      <c r="AL187" s="31"/>
      <c r="AM187" s="31"/>
      <c r="AN187" s="31"/>
      <c r="AO187" s="31"/>
      <c r="AP187" s="31"/>
      <c r="AQ187" s="31"/>
      <c r="AR187" s="31"/>
    </row>
    <row r="188" spans="1:44">
      <c r="A188" s="32"/>
      <c r="B188" s="32"/>
      <c r="C188" s="32" t="s">
        <v>50</v>
      </c>
      <c r="D188" s="32"/>
      <c r="E188" s="32" t="s">
        <v>51</v>
      </c>
      <c r="F188" s="33">
        <v>2022</v>
      </c>
      <c r="G188" s="33">
        <v>2023</v>
      </c>
      <c r="H188" s="33">
        <v>2024</v>
      </c>
      <c r="I188" s="33">
        <v>2025</v>
      </c>
      <c r="J188" s="33">
        <v>2026</v>
      </c>
      <c r="K188" s="33">
        <v>2027</v>
      </c>
      <c r="L188" s="33">
        <v>2028</v>
      </c>
      <c r="M188" s="33">
        <v>2029</v>
      </c>
      <c r="N188" s="33">
        <v>2030</v>
      </c>
      <c r="O188" s="33">
        <v>2031</v>
      </c>
      <c r="P188" s="33">
        <v>2032</v>
      </c>
      <c r="Q188" s="33">
        <v>2033</v>
      </c>
      <c r="R188" s="33">
        <v>2034</v>
      </c>
      <c r="S188" s="33">
        <v>2035</v>
      </c>
      <c r="T188" s="33">
        <v>2036</v>
      </c>
      <c r="U188" s="33">
        <v>2037</v>
      </c>
      <c r="V188" s="33">
        <v>2038</v>
      </c>
      <c r="W188" s="33">
        <v>2039</v>
      </c>
      <c r="X188" s="33">
        <v>2040</v>
      </c>
      <c r="Y188" s="33">
        <v>2041</v>
      </c>
      <c r="Z188" s="33">
        <v>2042</v>
      </c>
      <c r="AA188" s="33">
        <v>2043</v>
      </c>
      <c r="AB188" s="33">
        <v>2044</v>
      </c>
      <c r="AC188" s="33">
        <v>2045</v>
      </c>
      <c r="AD188" s="33">
        <v>2046</v>
      </c>
      <c r="AE188" s="33">
        <v>2047</v>
      </c>
      <c r="AF188" s="33">
        <v>2048</v>
      </c>
      <c r="AG188" s="33">
        <v>2049</v>
      </c>
      <c r="AH188" s="33">
        <v>2050</v>
      </c>
      <c r="AI188" s="33">
        <v>2051</v>
      </c>
      <c r="AJ188" s="33">
        <v>2052</v>
      </c>
      <c r="AK188" s="33">
        <v>2053</v>
      </c>
      <c r="AL188" s="33">
        <v>2054</v>
      </c>
      <c r="AM188" s="33">
        <v>2055</v>
      </c>
      <c r="AN188" s="33">
        <v>2056</v>
      </c>
      <c r="AO188" s="33">
        <v>2057</v>
      </c>
      <c r="AP188" s="33">
        <v>2058</v>
      </c>
      <c r="AQ188" s="33">
        <v>2059</v>
      </c>
      <c r="AR188" s="33">
        <v>2060</v>
      </c>
    </row>
    <row r="189" spans="1:44">
      <c r="A189" s="12"/>
      <c r="B189" s="12" t="s">
        <v>201</v>
      </c>
      <c r="C189" s="8" t="s">
        <v>170</v>
      </c>
      <c r="D189" s="8"/>
      <c r="E189" s="34" t="s">
        <v>117</v>
      </c>
      <c r="F189" s="39">
        <v>157.97</v>
      </c>
      <c r="G189" s="39">
        <v>129.4</v>
      </c>
      <c r="H189" s="39">
        <v>96.54</v>
      </c>
      <c r="I189" s="39">
        <v>67.77</v>
      </c>
      <c r="J189" s="39">
        <v>51.43</v>
      </c>
      <c r="K189" s="39">
        <v>42.56</v>
      </c>
      <c r="L189" s="39">
        <v>35.04</v>
      </c>
      <c r="M189" s="39">
        <v>28.7</v>
      </c>
      <c r="N189" s="39">
        <v>26.01</v>
      </c>
      <c r="O189" s="39">
        <v>26.91</v>
      </c>
      <c r="P189" s="39">
        <v>25.91</v>
      </c>
      <c r="Q189" s="39">
        <v>26.85</v>
      </c>
      <c r="R189" s="39">
        <v>26.76</v>
      </c>
      <c r="S189" s="39">
        <v>25.41</v>
      </c>
      <c r="T189" s="39">
        <v>26.2</v>
      </c>
      <c r="U189" s="39">
        <v>28.24</v>
      </c>
      <c r="V189" s="39">
        <v>30.38</v>
      </c>
      <c r="W189" s="39">
        <v>31.84</v>
      </c>
      <c r="X189" s="39">
        <v>32.49</v>
      </c>
      <c r="Y189" s="39">
        <v>34.15</v>
      </c>
      <c r="Z189" s="39">
        <v>35.659999999999997</v>
      </c>
      <c r="AA189" s="39">
        <v>35.630000000000003</v>
      </c>
      <c r="AB189" s="39">
        <v>35.68</v>
      </c>
      <c r="AC189" s="39">
        <v>35.86</v>
      </c>
      <c r="AD189" s="39">
        <v>34.729999999999997</v>
      </c>
      <c r="AE189" s="39">
        <v>33.869999999999997</v>
      </c>
      <c r="AF189" s="39">
        <v>32.08</v>
      </c>
      <c r="AG189" s="39">
        <v>31.12</v>
      </c>
      <c r="AH189" s="39">
        <v>30.8</v>
      </c>
      <c r="AI189" s="39">
        <v>32.6</v>
      </c>
      <c r="AJ189" s="39">
        <v>32.799999999999997</v>
      </c>
      <c r="AK189" s="39">
        <v>33.42</v>
      </c>
      <c r="AL189" s="39">
        <v>33.729999999999997</v>
      </c>
      <c r="AM189" s="39">
        <v>33.119999999999997</v>
      </c>
      <c r="AN189" s="39">
        <v>31.03</v>
      </c>
      <c r="AO189" s="39">
        <v>29.69</v>
      </c>
      <c r="AP189" s="39">
        <v>28.65</v>
      </c>
      <c r="AQ189" s="39">
        <v>28.21</v>
      </c>
      <c r="AR189" s="39">
        <v>27.64</v>
      </c>
    </row>
    <row r="190" spans="1:44">
      <c r="A190" s="40"/>
      <c r="B190" s="12"/>
      <c r="C190" s="8" t="s">
        <v>171</v>
      </c>
      <c r="D190" s="8"/>
      <c r="E190" s="34" t="s">
        <v>117</v>
      </c>
      <c r="F190" s="39">
        <v>161.91999999999999</v>
      </c>
      <c r="G190" s="39">
        <v>134.06</v>
      </c>
      <c r="H190" s="39">
        <v>101.02</v>
      </c>
      <c r="I190" s="39">
        <v>72.930000000000007</v>
      </c>
      <c r="J190" s="39">
        <v>56.87</v>
      </c>
      <c r="K190" s="39">
        <v>48.51</v>
      </c>
      <c r="L190" s="39">
        <v>40.85</v>
      </c>
      <c r="M190" s="39">
        <v>34.799999999999997</v>
      </c>
      <c r="N190" s="39">
        <v>31.77</v>
      </c>
      <c r="O190" s="39">
        <v>32.979999999999997</v>
      </c>
      <c r="P190" s="39">
        <v>31.84</v>
      </c>
      <c r="Q190" s="39">
        <v>32.94</v>
      </c>
      <c r="R190" s="39">
        <v>32.83</v>
      </c>
      <c r="S190" s="39">
        <v>31.12</v>
      </c>
      <c r="T190" s="39">
        <v>31.97</v>
      </c>
      <c r="U190" s="39">
        <v>33.89</v>
      </c>
      <c r="V190" s="39">
        <v>36.049999999999997</v>
      </c>
      <c r="W190" s="39">
        <v>37.590000000000003</v>
      </c>
      <c r="X190" s="39">
        <v>38.119999999999997</v>
      </c>
      <c r="Y190" s="39">
        <v>39.4</v>
      </c>
      <c r="Z190" s="39">
        <v>40.32</v>
      </c>
      <c r="AA190" s="39">
        <v>39.85</v>
      </c>
      <c r="AB190" s="39">
        <v>39.520000000000003</v>
      </c>
      <c r="AC190" s="39">
        <v>39.450000000000003</v>
      </c>
      <c r="AD190" s="39">
        <v>38.229999999999997</v>
      </c>
      <c r="AE190" s="39">
        <v>37.11</v>
      </c>
      <c r="AF190" s="39">
        <v>35.159999999999997</v>
      </c>
      <c r="AG190" s="39">
        <v>34.25</v>
      </c>
      <c r="AH190" s="39">
        <v>34.08</v>
      </c>
      <c r="AI190" s="39">
        <v>35.869999999999997</v>
      </c>
      <c r="AJ190" s="39">
        <v>36</v>
      </c>
      <c r="AK190" s="39">
        <v>36.65</v>
      </c>
      <c r="AL190" s="39">
        <v>36.729999999999997</v>
      </c>
      <c r="AM190" s="39">
        <v>36.15</v>
      </c>
      <c r="AN190" s="39">
        <v>34.119999999999997</v>
      </c>
      <c r="AO190" s="39">
        <v>32.869999999999997</v>
      </c>
      <c r="AP190" s="39">
        <v>31.81</v>
      </c>
      <c r="AQ190" s="39">
        <v>31.71</v>
      </c>
      <c r="AR190" s="39">
        <v>31.23</v>
      </c>
    </row>
    <row r="191" spans="1:44">
      <c r="A191" s="12"/>
      <c r="B191" s="12"/>
      <c r="C191" s="8" t="s">
        <v>202</v>
      </c>
      <c r="D191" s="8"/>
      <c r="E191" s="34" t="s">
        <v>117</v>
      </c>
      <c r="F191" s="39">
        <v>151.74</v>
      </c>
      <c r="G191" s="39">
        <v>130.19</v>
      </c>
      <c r="H191" s="39">
        <v>96.86</v>
      </c>
      <c r="I191" s="39">
        <v>68.87</v>
      </c>
      <c r="J191" s="39">
        <v>53.49</v>
      </c>
      <c r="K191" s="39">
        <v>46.02</v>
      </c>
      <c r="L191" s="39">
        <v>38.590000000000003</v>
      </c>
      <c r="M191" s="39">
        <v>32.96</v>
      </c>
      <c r="N191" s="39">
        <v>28.99</v>
      </c>
      <c r="O191" s="39">
        <v>29.46</v>
      </c>
      <c r="P191" s="39">
        <v>26.71</v>
      </c>
      <c r="Q191" s="39">
        <v>27.05</v>
      </c>
      <c r="R191" s="39">
        <v>26.33</v>
      </c>
      <c r="S191" s="39">
        <v>24.23</v>
      </c>
      <c r="T191" s="39">
        <v>26.08</v>
      </c>
      <c r="U191" s="39">
        <v>28.03</v>
      </c>
      <c r="V191" s="39">
        <v>31.16</v>
      </c>
      <c r="W191" s="39">
        <v>33.82</v>
      </c>
      <c r="X191" s="39">
        <v>35.04</v>
      </c>
      <c r="Y191" s="39">
        <v>36.49</v>
      </c>
      <c r="Z191" s="39">
        <v>37.49</v>
      </c>
      <c r="AA191" s="39">
        <v>38.22</v>
      </c>
      <c r="AB191" s="39">
        <v>39.49</v>
      </c>
      <c r="AC191" s="39">
        <v>40.75</v>
      </c>
      <c r="AD191" s="39">
        <v>40.58</v>
      </c>
      <c r="AE191" s="39">
        <v>40.17</v>
      </c>
      <c r="AF191" s="39">
        <v>38.08</v>
      </c>
      <c r="AG191" s="39">
        <v>37.29</v>
      </c>
      <c r="AH191" s="39">
        <v>37.21</v>
      </c>
      <c r="AI191" s="39">
        <v>40.090000000000003</v>
      </c>
      <c r="AJ191" s="39">
        <v>41.07</v>
      </c>
      <c r="AK191" s="39">
        <v>42.83</v>
      </c>
      <c r="AL191" s="39">
        <v>42.85</v>
      </c>
      <c r="AM191" s="39">
        <v>41.02</v>
      </c>
      <c r="AN191" s="39">
        <v>38.340000000000003</v>
      </c>
      <c r="AO191" s="39">
        <v>36.42</v>
      </c>
      <c r="AP191" s="39">
        <v>34.69</v>
      </c>
      <c r="AQ191" s="39">
        <v>34.65</v>
      </c>
      <c r="AR191" s="39">
        <v>34.130000000000003</v>
      </c>
    </row>
    <row r="192" spans="1:44">
      <c r="A192" s="12"/>
      <c r="B192" s="37" t="s">
        <v>203</v>
      </c>
      <c r="C192" s="8"/>
      <c r="D192" s="8"/>
      <c r="E192" s="8"/>
      <c r="F192" s="39"/>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c r="AE192" s="39"/>
      <c r="AF192" s="39"/>
      <c r="AG192" s="39"/>
      <c r="AH192" s="39"/>
      <c r="AI192" s="39"/>
      <c r="AJ192" s="39"/>
      <c r="AK192" s="39"/>
      <c r="AL192" s="39"/>
      <c r="AM192" s="39"/>
      <c r="AN192" s="39"/>
      <c r="AO192" s="39"/>
      <c r="AP192" s="39"/>
      <c r="AQ192" s="39"/>
      <c r="AR192" s="39"/>
    </row>
    <row r="193" spans="1:44">
      <c r="A193" s="12"/>
      <c r="B193" s="12"/>
      <c r="C193" s="8"/>
      <c r="D193" s="8"/>
      <c r="E193" s="8"/>
      <c r="F193" s="43"/>
      <c r="G193" s="43"/>
      <c r="H193" s="43"/>
      <c r="I193" s="43"/>
      <c r="J193" s="43"/>
      <c r="K193" s="43"/>
      <c r="L193" s="43"/>
      <c r="M193" s="43"/>
      <c r="N193" s="43"/>
      <c r="O193" s="43"/>
      <c r="P193" s="43"/>
      <c r="Q193" s="43"/>
      <c r="R193" s="43"/>
      <c r="S193" s="43"/>
      <c r="T193" s="43"/>
      <c r="U193" s="43"/>
      <c r="V193" s="43"/>
      <c r="W193" s="43"/>
      <c r="X193" s="43"/>
      <c r="Y193" s="43"/>
      <c r="Z193" s="43"/>
      <c r="AA193" s="43"/>
      <c r="AB193" s="43"/>
      <c r="AC193" s="43"/>
      <c r="AD193" s="43"/>
      <c r="AE193" s="43"/>
      <c r="AF193" s="43"/>
      <c r="AG193" s="43"/>
      <c r="AH193" s="43"/>
      <c r="AI193" s="43"/>
      <c r="AJ193" s="43"/>
      <c r="AK193" s="43"/>
      <c r="AL193" s="43"/>
      <c r="AM193" s="43"/>
      <c r="AN193" s="43"/>
      <c r="AO193" s="43"/>
      <c r="AP193" s="43"/>
      <c r="AQ193" s="43"/>
      <c r="AR193" s="43"/>
    </row>
    <row r="194" spans="1:44">
      <c r="A194" s="32"/>
      <c r="B194" s="32"/>
      <c r="C194" s="32" t="s">
        <v>50</v>
      </c>
      <c r="D194" s="32"/>
      <c r="E194" s="32" t="s">
        <v>51</v>
      </c>
      <c r="F194" s="33">
        <v>2022</v>
      </c>
      <c r="G194" s="33">
        <v>2023</v>
      </c>
      <c r="H194" s="33">
        <v>2024</v>
      </c>
      <c r="I194" s="33">
        <v>2025</v>
      </c>
      <c r="J194" s="33">
        <v>2026</v>
      </c>
      <c r="K194" s="33">
        <v>2027</v>
      </c>
      <c r="L194" s="33">
        <v>2028</v>
      </c>
      <c r="M194" s="33">
        <v>2029</v>
      </c>
      <c r="N194" s="33">
        <v>2030</v>
      </c>
      <c r="O194" s="33">
        <v>2031</v>
      </c>
      <c r="P194" s="33">
        <v>2032</v>
      </c>
      <c r="Q194" s="33">
        <v>2033</v>
      </c>
      <c r="R194" s="33">
        <v>2034</v>
      </c>
      <c r="S194" s="33">
        <v>2035</v>
      </c>
      <c r="T194" s="33">
        <v>2036</v>
      </c>
      <c r="U194" s="33">
        <v>2037</v>
      </c>
      <c r="V194" s="33">
        <v>2038</v>
      </c>
      <c r="W194" s="33">
        <v>2039</v>
      </c>
      <c r="X194" s="33">
        <v>2040</v>
      </c>
      <c r="Y194" s="33">
        <v>2041</v>
      </c>
      <c r="Z194" s="33">
        <v>2042</v>
      </c>
      <c r="AA194" s="33">
        <v>2043</v>
      </c>
      <c r="AB194" s="33">
        <v>2044</v>
      </c>
      <c r="AC194" s="33">
        <v>2045</v>
      </c>
      <c r="AD194" s="33">
        <v>2046</v>
      </c>
      <c r="AE194" s="33">
        <v>2047</v>
      </c>
      <c r="AF194" s="33">
        <v>2048</v>
      </c>
      <c r="AG194" s="33">
        <v>2049</v>
      </c>
      <c r="AH194" s="33">
        <v>2050</v>
      </c>
      <c r="AI194" s="33">
        <v>2051</v>
      </c>
      <c r="AJ194" s="33">
        <v>2052</v>
      </c>
      <c r="AK194" s="33">
        <v>2053</v>
      </c>
      <c r="AL194" s="33">
        <v>2054</v>
      </c>
      <c r="AM194" s="33">
        <v>2055</v>
      </c>
      <c r="AN194" s="33">
        <v>2056</v>
      </c>
      <c r="AO194" s="33">
        <v>2057</v>
      </c>
      <c r="AP194" s="33">
        <v>2058</v>
      </c>
      <c r="AQ194" s="33">
        <v>2059</v>
      </c>
      <c r="AR194" s="33">
        <v>2060</v>
      </c>
    </row>
    <row r="195" spans="1:44">
      <c r="A195" s="12"/>
      <c r="B195" s="12" t="s">
        <v>201</v>
      </c>
      <c r="C195" s="8" t="s">
        <v>170</v>
      </c>
      <c r="D195" s="8"/>
      <c r="E195" s="34" t="s">
        <v>117</v>
      </c>
      <c r="F195" s="39">
        <v>157.99</v>
      </c>
      <c r="G195" s="39">
        <v>129.4</v>
      </c>
      <c r="H195" s="39">
        <v>96.54</v>
      </c>
      <c r="I195" s="39">
        <v>67.81</v>
      </c>
      <c r="J195" s="39">
        <v>51.55</v>
      </c>
      <c r="K195" s="39">
        <v>42.98</v>
      </c>
      <c r="L195" s="39">
        <v>36.18</v>
      </c>
      <c r="M195" s="39">
        <v>30.55</v>
      </c>
      <c r="N195" s="39">
        <v>27.73</v>
      </c>
      <c r="O195" s="39">
        <v>28.77</v>
      </c>
      <c r="P195" s="39">
        <v>27.78</v>
      </c>
      <c r="Q195" s="39">
        <v>28.8</v>
      </c>
      <c r="R195" s="39">
        <v>28.6</v>
      </c>
      <c r="S195" s="39">
        <v>27.23</v>
      </c>
      <c r="T195" s="39">
        <v>27.81</v>
      </c>
      <c r="U195" s="39">
        <v>29.58</v>
      </c>
      <c r="V195" s="39">
        <v>31.4</v>
      </c>
      <c r="W195" s="39">
        <v>32.659999999999997</v>
      </c>
      <c r="X195" s="39">
        <v>33.159999999999997</v>
      </c>
      <c r="Y195" s="39">
        <v>34.71</v>
      </c>
      <c r="Z195" s="39">
        <v>36.119999999999997</v>
      </c>
      <c r="AA195" s="39">
        <v>36.01</v>
      </c>
      <c r="AB195" s="39">
        <v>36</v>
      </c>
      <c r="AC195" s="39">
        <v>36.17</v>
      </c>
      <c r="AD195" s="39">
        <v>35.04</v>
      </c>
      <c r="AE195" s="39">
        <v>34.17</v>
      </c>
      <c r="AF195" s="39">
        <v>32.380000000000003</v>
      </c>
      <c r="AG195" s="39">
        <v>31.41</v>
      </c>
      <c r="AH195" s="39">
        <v>31.09</v>
      </c>
      <c r="AI195" s="39">
        <v>32.869999999999997</v>
      </c>
      <c r="AJ195" s="39">
        <v>33.049999999999997</v>
      </c>
      <c r="AK195" s="39">
        <v>33.659999999999997</v>
      </c>
      <c r="AL195" s="39">
        <v>33.950000000000003</v>
      </c>
      <c r="AM195" s="39">
        <v>33.33</v>
      </c>
      <c r="AN195" s="39">
        <v>31.24</v>
      </c>
      <c r="AO195" s="39">
        <v>29.89</v>
      </c>
      <c r="AP195" s="39">
        <v>28.85</v>
      </c>
      <c r="AQ195" s="39">
        <v>28.41</v>
      </c>
      <c r="AR195" s="39">
        <v>27.84</v>
      </c>
    </row>
    <row r="196" spans="1:44">
      <c r="A196" s="40"/>
      <c r="B196" s="12"/>
      <c r="C196" s="8" t="s">
        <v>171</v>
      </c>
      <c r="D196" s="8"/>
      <c r="E196" s="34" t="s">
        <v>117</v>
      </c>
      <c r="F196" s="39">
        <v>161.91999999999999</v>
      </c>
      <c r="G196" s="39">
        <v>134.06</v>
      </c>
      <c r="H196" s="39">
        <v>101.02</v>
      </c>
      <c r="I196" s="39">
        <v>72.94</v>
      </c>
      <c r="J196" s="39">
        <v>56.89</v>
      </c>
      <c r="K196" s="39">
        <v>48.6</v>
      </c>
      <c r="L196" s="39">
        <v>41.16</v>
      </c>
      <c r="M196" s="39">
        <v>35.46</v>
      </c>
      <c r="N196" s="39">
        <v>32.33</v>
      </c>
      <c r="O196" s="39">
        <v>33.520000000000003</v>
      </c>
      <c r="P196" s="39">
        <v>32.479999999999997</v>
      </c>
      <c r="Q196" s="39">
        <v>33.590000000000003</v>
      </c>
      <c r="R196" s="39">
        <v>33.47</v>
      </c>
      <c r="S196" s="39">
        <v>31.79</v>
      </c>
      <c r="T196" s="39">
        <v>32.53</v>
      </c>
      <c r="U196" s="39">
        <v>34.29</v>
      </c>
      <c r="V196" s="39">
        <v>36.36</v>
      </c>
      <c r="W196" s="39">
        <v>37.85</v>
      </c>
      <c r="X196" s="39">
        <v>38.340000000000003</v>
      </c>
      <c r="Y196" s="39">
        <v>39.58</v>
      </c>
      <c r="Z196" s="39">
        <v>40.47</v>
      </c>
      <c r="AA196" s="39">
        <v>39.99</v>
      </c>
      <c r="AB196" s="39">
        <v>39.64</v>
      </c>
      <c r="AC196" s="39">
        <v>39.58</v>
      </c>
      <c r="AD196" s="39">
        <v>38.380000000000003</v>
      </c>
      <c r="AE196" s="39">
        <v>37.28</v>
      </c>
      <c r="AF196" s="39">
        <v>35.340000000000003</v>
      </c>
      <c r="AG196" s="39">
        <v>34.44</v>
      </c>
      <c r="AH196" s="39">
        <v>34.26</v>
      </c>
      <c r="AI196" s="39">
        <v>36.03</v>
      </c>
      <c r="AJ196" s="39">
        <v>36.14</v>
      </c>
      <c r="AK196" s="39">
        <v>36.79</v>
      </c>
      <c r="AL196" s="39">
        <v>36.86</v>
      </c>
      <c r="AM196" s="39">
        <v>36.270000000000003</v>
      </c>
      <c r="AN196" s="39">
        <v>34.229999999999997</v>
      </c>
      <c r="AO196" s="39">
        <v>32.96</v>
      </c>
      <c r="AP196" s="39">
        <v>31.89</v>
      </c>
      <c r="AQ196" s="39">
        <v>31.78</v>
      </c>
      <c r="AR196" s="39">
        <v>31.29</v>
      </c>
    </row>
    <row r="197" spans="1:44">
      <c r="A197" s="12"/>
      <c r="B197" s="12"/>
      <c r="C197" s="8" t="s">
        <v>202</v>
      </c>
      <c r="D197" s="8"/>
      <c r="E197" s="34" t="s">
        <v>117</v>
      </c>
      <c r="F197" s="39">
        <v>151.74</v>
      </c>
      <c r="G197" s="39">
        <v>130.19</v>
      </c>
      <c r="H197" s="39">
        <v>96.86</v>
      </c>
      <c r="I197" s="39">
        <v>68.87</v>
      </c>
      <c r="J197" s="39">
        <v>53.51</v>
      </c>
      <c r="K197" s="39">
        <v>46.2</v>
      </c>
      <c r="L197" s="39">
        <v>39.15</v>
      </c>
      <c r="M197" s="39">
        <v>33.909999999999997</v>
      </c>
      <c r="N197" s="39">
        <v>29.81</v>
      </c>
      <c r="O197" s="39">
        <v>30.31</v>
      </c>
      <c r="P197" s="39">
        <v>27.55</v>
      </c>
      <c r="Q197" s="39">
        <v>27.75</v>
      </c>
      <c r="R197" s="39">
        <v>26.95</v>
      </c>
      <c r="S197" s="39">
        <v>24.89</v>
      </c>
      <c r="T197" s="39">
        <v>26.57</v>
      </c>
      <c r="U197" s="39">
        <v>28.17</v>
      </c>
      <c r="V197" s="39">
        <v>31.23</v>
      </c>
      <c r="W197" s="39">
        <v>33.85</v>
      </c>
      <c r="X197" s="39">
        <v>35.06</v>
      </c>
      <c r="Y197" s="39">
        <v>36.49</v>
      </c>
      <c r="Z197" s="39">
        <v>37.49</v>
      </c>
      <c r="AA197" s="39">
        <v>38.22</v>
      </c>
      <c r="AB197" s="39">
        <v>39.49</v>
      </c>
      <c r="AC197" s="39">
        <v>40.75</v>
      </c>
      <c r="AD197" s="39">
        <v>40.58</v>
      </c>
      <c r="AE197" s="39">
        <v>40.17</v>
      </c>
      <c r="AF197" s="39">
        <v>38.08</v>
      </c>
      <c r="AG197" s="39">
        <v>37.29</v>
      </c>
      <c r="AH197" s="39">
        <v>37.21</v>
      </c>
      <c r="AI197" s="39">
        <v>40.090000000000003</v>
      </c>
      <c r="AJ197" s="39">
        <v>41.07</v>
      </c>
      <c r="AK197" s="39">
        <v>42.83</v>
      </c>
      <c r="AL197" s="39">
        <v>42.85</v>
      </c>
      <c r="AM197" s="39">
        <v>41.02</v>
      </c>
      <c r="AN197" s="39">
        <v>38.340000000000003</v>
      </c>
      <c r="AO197" s="39">
        <v>36.42</v>
      </c>
      <c r="AP197" s="39">
        <v>34.69</v>
      </c>
      <c r="AQ197" s="39">
        <v>34.65</v>
      </c>
      <c r="AR197" s="39">
        <v>34.130000000000003</v>
      </c>
    </row>
    <row r="198" spans="1:44">
      <c r="A198" s="12"/>
      <c r="B198" s="37" t="s">
        <v>204</v>
      </c>
      <c r="C198" s="8"/>
      <c r="D198" s="8"/>
      <c r="E198" s="8"/>
      <c r="F198" s="39"/>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c r="AE198" s="39"/>
      <c r="AF198" s="39"/>
      <c r="AG198" s="39"/>
      <c r="AH198" s="39"/>
      <c r="AI198" s="39"/>
      <c r="AJ198" s="39"/>
      <c r="AK198" s="39"/>
      <c r="AL198" s="39"/>
      <c r="AM198" s="39"/>
      <c r="AN198" s="39"/>
      <c r="AO198" s="39"/>
      <c r="AP198" s="39"/>
      <c r="AQ198" s="39"/>
      <c r="AR198" s="39"/>
    </row>
    <row r="199" spans="1:44">
      <c r="A199" s="12"/>
      <c r="B199" s="12"/>
      <c r="C199" s="8"/>
      <c r="D199" s="8"/>
      <c r="E199" s="8"/>
      <c r="F199" s="43"/>
      <c r="G199" s="43"/>
      <c r="H199" s="43"/>
      <c r="I199" s="43"/>
      <c r="J199" s="43"/>
      <c r="K199" s="43"/>
      <c r="L199" s="43"/>
      <c r="M199" s="43"/>
      <c r="N199" s="43"/>
      <c r="O199" s="43"/>
      <c r="P199" s="43"/>
      <c r="Q199" s="43"/>
      <c r="R199" s="43"/>
      <c r="S199" s="43"/>
      <c r="T199" s="43"/>
      <c r="U199" s="43"/>
      <c r="V199" s="43"/>
      <c r="W199" s="43"/>
      <c r="X199" s="43"/>
      <c r="Y199" s="43"/>
      <c r="Z199" s="43"/>
      <c r="AA199" s="43"/>
      <c r="AB199" s="43"/>
      <c r="AC199" s="43"/>
      <c r="AD199" s="43"/>
      <c r="AE199" s="43"/>
      <c r="AF199" s="43"/>
      <c r="AG199" s="43"/>
      <c r="AH199" s="43"/>
      <c r="AI199" s="43"/>
      <c r="AJ199" s="43"/>
      <c r="AK199" s="43"/>
      <c r="AL199" s="43"/>
      <c r="AM199" s="43"/>
      <c r="AN199" s="43"/>
      <c r="AO199" s="43"/>
      <c r="AP199" s="43"/>
      <c r="AQ199" s="43"/>
      <c r="AR199" s="43"/>
    </row>
    <row r="200" spans="1:44">
      <c r="A200" s="32"/>
      <c r="B200" s="32"/>
      <c r="C200" s="32" t="s">
        <v>50</v>
      </c>
      <c r="D200" s="32"/>
      <c r="E200" s="32" t="s">
        <v>51</v>
      </c>
      <c r="F200" s="33">
        <v>2022</v>
      </c>
      <c r="G200" s="33">
        <v>2023</v>
      </c>
      <c r="H200" s="33">
        <v>2024</v>
      </c>
      <c r="I200" s="33">
        <v>2025</v>
      </c>
      <c r="J200" s="33">
        <v>2026</v>
      </c>
      <c r="K200" s="33">
        <v>2027</v>
      </c>
      <c r="L200" s="33">
        <v>2028</v>
      </c>
      <c r="M200" s="33">
        <v>2029</v>
      </c>
      <c r="N200" s="33">
        <v>2030</v>
      </c>
      <c r="O200" s="33">
        <v>2031</v>
      </c>
      <c r="P200" s="33">
        <v>2032</v>
      </c>
      <c r="Q200" s="33">
        <v>2033</v>
      </c>
      <c r="R200" s="33">
        <v>2034</v>
      </c>
      <c r="S200" s="33">
        <v>2035</v>
      </c>
      <c r="T200" s="33">
        <v>2036</v>
      </c>
      <c r="U200" s="33">
        <v>2037</v>
      </c>
      <c r="V200" s="33">
        <v>2038</v>
      </c>
      <c r="W200" s="33">
        <v>2039</v>
      </c>
      <c r="X200" s="33">
        <v>2040</v>
      </c>
      <c r="Y200" s="33">
        <v>2041</v>
      </c>
      <c r="Z200" s="33">
        <v>2042</v>
      </c>
      <c r="AA200" s="33">
        <v>2043</v>
      </c>
      <c r="AB200" s="33">
        <v>2044</v>
      </c>
      <c r="AC200" s="33">
        <v>2045</v>
      </c>
      <c r="AD200" s="33">
        <v>2046</v>
      </c>
      <c r="AE200" s="33">
        <v>2047</v>
      </c>
      <c r="AF200" s="33">
        <v>2048</v>
      </c>
      <c r="AG200" s="33">
        <v>2049</v>
      </c>
      <c r="AH200" s="33">
        <v>2050</v>
      </c>
      <c r="AI200" s="33">
        <v>2051</v>
      </c>
      <c r="AJ200" s="33">
        <v>2052</v>
      </c>
      <c r="AK200" s="33">
        <v>2053</v>
      </c>
      <c r="AL200" s="33">
        <v>2054</v>
      </c>
      <c r="AM200" s="33">
        <v>2055</v>
      </c>
      <c r="AN200" s="33">
        <v>2056</v>
      </c>
      <c r="AO200" s="33">
        <v>2057</v>
      </c>
      <c r="AP200" s="33">
        <v>2058</v>
      </c>
      <c r="AQ200" s="33">
        <v>2059</v>
      </c>
      <c r="AR200" s="33">
        <v>2060</v>
      </c>
    </row>
    <row r="201" spans="1:44">
      <c r="A201" s="12"/>
      <c r="B201" s="12" t="s">
        <v>205</v>
      </c>
      <c r="C201" s="8" t="s">
        <v>170</v>
      </c>
      <c r="D201" s="8"/>
      <c r="E201" s="34" t="s">
        <v>67</v>
      </c>
      <c r="F201" s="39">
        <v>0.01</v>
      </c>
      <c r="G201" s="39">
        <v>0</v>
      </c>
      <c r="H201" s="39">
        <v>0</v>
      </c>
      <c r="I201" s="39">
        <v>0.06</v>
      </c>
      <c r="J201" s="39">
        <v>0.24</v>
      </c>
      <c r="K201" s="39">
        <v>0.99</v>
      </c>
      <c r="L201" s="39">
        <v>3.2</v>
      </c>
      <c r="M201" s="39">
        <v>6.11</v>
      </c>
      <c r="N201" s="39">
        <v>6.29</v>
      </c>
      <c r="O201" s="39">
        <v>6.53</v>
      </c>
      <c r="P201" s="39">
        <v>6.86</v>
      </c>
      <c r="Q201" s="39">
        <v>6.96</v>
      </c>
      <c r="R201" s="39">
        <v>6.72</v>
      </c>
      <c r="S201" s="39">
        <v>6.99</v>
      </c>
      <c r="T201" s="39">
        <v>6.09</v>
      </c>
      <c r="U201" s="39">
        <v>4.8099999999999996</v>
      </c>
      <c r="V201" s="39">
        <v>3.45</v>
      </c>
      <c r="W201" s="39">
        <v>2.64</v>
      </c>
      <c r="X201" s="39">
        <v>2.16</v>
      </c>
      <c r="Y201" s="39">
        <v>1.72</v>
      </c>
      <c r="Z201" s="39">
        <v>1.37</v>
      </c>
      <c r="AA201" s="39">
        <v>1.1100000000000001</v>
      </c>
      <c r="AB201" s="39">
        <v>0.95</v>
      </c>
      <c r="AC201" s="39">
        <v>0.92</v>
      </c>
      <c r="AD201" s="39">
        <v>0.94</v>
      </c>
      <c r="AE201" s="39">
        <v>0.93</v>
      </c>
      <c r="AF201" s="39">
        <v>1.01</v>
      </c>
      <c r="AG201" s="39">
        <v>0.99</v>
      </c>
      <c r="AH201" s="39">
        <v>0.99</v>
      </c>
      <c r="AI201" s="39">
        <v>0.87</v>
      </c>
      <c r="AJ201" s="39">
        <v>0.8</v>
      </c>
      <c r="AK201" s="39">
        <v>0.74</v>
      </c>
      <c r="AL201" s="39">
        <v>0.71</v>
      </c>
      <c r="AM201" s="39">
        <v>0.67</v>
      </c>
      <c r="AN201" s="39">
        <v>0.69</v>
      </c>
      <c r="AO201" s="39">
        <v>0.71</v>
      </c>
      <c r="AP201" s="39">
        <v>0.75</v>
      </c>
      <c r="AQ201" s="39">
        <v>0.77</v>
      </c>
      <c r="AR201" s="39">
        <v>0.78</v>
      </c>
    </row>
    <row r="202" spans="1:44">
      <c r="A202" s="40"/>
      <c r="B202" s="12"/>
      <c r="C202" s="8" t="s">
        <v>171</v>
      </c>
      <c r="D202" s="8"/>
      <c r="E202" s="34" t="s">
        <v>67</v>
      </c>
      <c r="F202" s="39">
        <v>0</v>
      </c>
      <c r="G202" s="39">
        <v>0</v>
      </c>
      <c r="H202" s="39">
        <v>0</v>
      </c>
      <c r="I202" s="39">
        <v>0.01</v>
      </c>
      <c r="J202" s="39">
        <v>0.04</v>
      </c>
      <c r="K202" s="39">
        <v>0.19</v>
      </c>
      <c r="L202" s="39">
        <v>0.75</v>
      </c>
      <c r="M202" s="39">
        <v>1.88</v>
      </c>
      <c r="N202" s="39">
        <v>1.74</v>
      </c>
      <c r="O202" s="39">
        <v>1.63</v>
      </c>
      <c r="P202" s="39">
        <v>1.96</v>
      </c>
      <c r="Q202" s="39">
        <v>1.97</v>
      </c>
      <c r="R202" s="39">
        <v>1.99</v>
      </c>
      <c r="S202" s="39">
        <v>2.17</v>
      </c>
      <c r="T202" s="39">
        <v>1.81</v>
      </c>
      <c r="U202" s="39">
        <v>1.2</v>
      </c>
      <c r="V202" s="39">
        <v>0.9</v>
      </c>
      <c r="W202" s="39">
        <v>0.7</v>
      </c>
      <c r="X202" s="39">
        <v>0.6</v>
      </c>
      <c r="Y202" s="39">
        <v>0.47</v>
      </c>
      <c r="Z202" s="39">
        <v>0.41</v>
      </c>
      <c r="AA202" s="39">
        <v>0.35</v>
      </c>
      <c r="AB202" s="39">
        <v>0.32</v>
      </c>
      <c r="AC202" s="39">
        <v>0.34</v>
      </c>
      <c r="AD202" s="39">
        <v>0.4</v>
      </c>
      <c r="AE202" s="39">
        <v>0.47</v>
      </c>
      <c r="AF202" s="39">
        <v>0.54</v>
      </c>
      <c r="AG202" s="39">
        <v>0.57999999999999996</v>
      </c>
      <c r="AH202" s="39">
        <v>0.56999999999999995</v>
      </c>
      <c r="AI202" s="39">
        <v>0.48</v>
      </c>
      <c r="AJ202" s="39">
        <v>0.42</v>
      </c>
      <c r="AK202" s="39">
        <v>0.39</v>
      </c>
      <c r="AL202" s="39">
        <v>0.38</v>
      </c>
      <c r="AM202" s="39">
        <v>0.36</v>
      </c>
      <c r="AN202" s="39">
        <v>0.32</v>
      </c>
      <c r="AO202" s="39">
        <v>0.28999999999999998</v>
      </c>
      <c r="AP202" s="39">
        <v>0.27</v>
      </c>
      <c r="AQ202" s="39">
        <v>0.25</v>
      </c>
      <c r="AR202" s="39">
        <v>0.22</v>
      </c>
    </row>
    <row r="203" spans="1:44">
      <c r="A203" s="12"/>
      <c r="B203" s="12"/>
      <c r="C203" s="8" t="s">
        <v>202</v>
      </c>
      <c r="D203" s="8"/>
      <c r="E203" s="34" t="s">
        <v>67</v>
      </c>
      <c r="F203" s="39">
        <v>0</v>
      </c>
      <c r="G203" s="39">
        <v>0</v>
      </c>
      <c r="H203" s="39">
        <v>0</v>
      </c>
      <c r="I203" s="39">
        <v>0</v>
      </c>
      <c r="J203" s="39">
        <v>0.05</v>
      </c>
      <c r="K203" s="39">
        <v>0.39</v>
      </c>
      <c r="L203" s="39">
        <v>1.44</v>
      </c>
      <c r="M203" s="39">
        <v>2.8</v>
      </c>
      <c r="N203" s="39">
        <v>2.76</v>
      </c>
      <c r="O203" s="39">
        <v>2.79</v>
      </c>
      <c r="P203" s="39">
        <v>3.07</v>
      </c>
      <c r="Q203" s="39">
        <v>2.5299999999999998</v>
      </c>
      <c r="R203" s="39">
        <v>2.2799999999999998</v>
      </c>
      <c r="S203" s="39">
        <v>2.68</v>
      </c>
      <c r="T203" s="39">
        <v>1.84</v>
      </c>
      <c r="U203" s="39">
        <v>0.51</v>
      </c>
      <c r="V203" s="39">
        <v>0.23</v>
      </c>
      <c r="W203" s="39">
        <v>0.08</v>
      </c>
      <c r="X203" s="39">
        <v>0.03</v>
      </c>
      <c r="Y203" s="39">
        <v>0.01</v>
      </c>
      <c r="Z203" s="39">
        <v>0</v>
      </c>
      <c r="AA203" s="39">
        <v>0</v>
      </c>
      <c r="AB203" s="39">
        <v>0</v>
      </c>
      <c r="AC203" s="39">
        <v>0</v>
      </c>
      <c r="AD203" s="39">
        <v>0</v>
      </c>
      <c r="AE203" s="39">
        <v>0</v>
      </c>
      <c r="AF203" s="39">
        <v>0</v>
      </c>
      <c r="AG203" s="39">
        <v>0</v>
      </c>
      <c r="AH203" s="39">
        <v>0</v>
      </c>
      <c r="AI203" s="39">
        <v>0</v>
      </c>
      <c r="AJ203" s="39">
        <v>0</v>
      </c>
      <c r="AK203" s="39">
        <v>0</v>
      </c>
      <c r="AL203" s="39">
        <v>0</v>
      </c>
      <c r="AM203" s="39">
        <v>0</v>
      </c>
      <c r="AN203" s="39">
        <v>0</v>
      </c>
      <c r="AO203" s="39">
        <v>0</v>
      </c>
      <c r="AP203" s="39">
        <v>0</v>
      </c>
      <c r="AQ203" s="39">
        <v>0</v>
      </c>
      <c r="AR203" s="39">
        <v>0</v>
      </c>
    </row>
    <row r="204" spans="1:44">
      <c r="A204" s="12"/>
      <c r="B204" s="37" t="s">
        <v>206</v>
      </c>
      <c r="C204" s="8"/>
      <c r="D204" s="8"/>
      <c r="E204" s="8"/>
      <c r="F204" s="39"/>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c r="AE204" s="39"/>
      <c r="AF204" s="39"/>
      <c r="AG204" s="39"/>
      <c r="AH204" s="39"/>
      <c r="AI204" s="39"/>
      <c r="AJ204" s="39"/>
      <c r="AK204" s="39"/>
      <c r="AL204" s="39"/>
      <c r="AM204" s="39"/>
      <c r="AN204" s="39"/>
      <c r="AO204" s="39"/>
      <c r="AP204" s="39"/>
      <c r="AQ204" s="39"/>
      <c r="AR204" s="39"/>
    </row>
    <row r="205" spans="1:44">
      <c r="A205" s="12"/>
      <c r="B205" s="12"/>
      <c r="C205" s="8"/>
      <c r="D205" s="8"/>
      <c r="E205" s="8"/>
      <c r="F205" s="43"/>
      <c r="G205" s="43"/>
      <c r="H205" s="43"/>
      <c r="I205" s="43"/>
      <c r="J205" s="43"/>
      <c r="K205" s="43"/>
      <c r="L205" s="43"/>
      <c r="M205" s="43"/>
      <c r="N205" s="43"/>
      <c r="O205" s="43"/>
      <c r="P205" s="43"/>
      <c r="Q205" s="43"/>
      <c r="R205" s="43"/>
      <c r="S205" s="43"/>
      <c r="T205" s="43"/>
      <c r="U205" s="43"/>
      <c r="V205" s="43"/>
      <c r="W205" s="43"/>
      <c r="X205" s="43"/>
      <c r="Y205" s="43"/>
      <c r="Z205" s="43"/>
      <c r="AA205" s="43"/>
      <c r="AB205" s="43"/>
      <c r="AC205" s="43"/>
      <c r="AD205" s="43"/>
      <c r="AE205" s="43"/>
      <c r="AF205" s="43"/>
      <c r="AG205" s="43"/>
      <c r="AH205" s="43"/>
      <c r="AI205" s="43"/>
      <c r="AJ205" s="43"/>
      <c r="AK205" s="43"/>
      <c r="AL205" s="43"/>
      <c r="AM205" s="43"/>
      <c r="AN205" s="43"/>
      <c r="AO205" s="43"/>
      <c r="AP205" s="43"/>
      <c r="AQ205" s="43"/>
      <c r="AR205" s="43"/>
    </row>
    <row r="206" spans="1:44">
      <c r="A206" s="30" t="s">
        <v>207</v>
      </c>
      <c r="B206" s="30"/>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c r="AF206" s="31"/>
      <c r="AG206" s="31"/>
      <c r="AH206" s="31"/>
      <c r="AI206" s="31"/>
      <c r="AJ206" s="31"/>
      <c r="AK206" s="31"/>
      <c r="AL206" s="31"/>
      <c r="AM206" s="31"/>
      <c r="AN206" s="31"/>
      <c r="AO206" s="31"/>
      <c r="AP206" s="31"/>
      <c r="AQ206" s="31"/>
      <c r="AR206" s="31"/>
    </row>
    <row r="207" spans="1:44">
      <c r="A207" s="32"/>
      <c r="B207" s="32"/>
      <c r="C207" s="32" t="s">
        <v>50</v>
      </c>
      <c r="D207" s="32"/>
      <c r="E207" s="32" t="s">
        <v>51</v>
      </c>
      <c r="F207" s="33">
        <v>2022</v>
      </c>
      <c r="G207" s="33">
        <v>2023</v>
      </c>
      <c r="H207" s="33">
        <v>2024</v>
      </c>
      <c r="I207" s="33">
        <v>2025</v>
      </c>
      <c r="J207" s="33">
        <v>2026</v>
      </c>
      <c r="K207" s="33">
        <v>2027</v>
      </c>
      <c r="L207" s="33">
        <v>2028</v>
      </c>
      <c r="M207" s="33">
        <v>2029</v>
      </c>
      <c r="N207" s="33">
        <v>2030</v>
      </c>
      <c r="O207" s="33">
        <v>2031</v>
      </c>
      <c r="P207" s="33">
        <v>2032</v>
      </c>
      <c r="Q207" s="33">
        <v>2033</v>
      </c>
      <c r="R207" s="33">
        <v>2034</v>
      </c>
      <c r="S207" s="33">
        <v>2035</v>
      </c>
      <c r="T207" s="33">
        <v>2036</v>
      </c>
      <c r="U207" s="33">
        <v>2037</v>
      </c>
      <c r="V207" s="33">
        <v>2038</v>
      </c>
      <c r="W207" s="33">
        <v>2039</v>
      </c>
      <c r="X207" s="33">
        <v>2040</v>
      </c>
      <c r="Y207" s="33">
        <v>2041</v>
      </c>
      <c r="Z207" s="33">
        <v>2042</v>
      </c>
      <c r="AA207" s="33">
        <v>2043</v>
      </c>
      <c r="AB207" s="33">
        <v>2044</v>
      </c>
      <c r="AC207" s="33">
        <v>2045</v>
      </c>
      <c r="AD207" s="33">
        <v>2046</v>
      </c>
      <c r="AE207" s="33">
        <v>2047</v>
      </c>
      <c r="AF207" s="33">
        <v>2048</v>
      </c>
      <c r="AG207" s="33">
        <v>2049</v>
      </c>
      <c r="AH207" s="33">
        <v>2050</v>
      </c>
      <c r="AI207" s="33">
        <v>2051</v>
      </c>
      <c r="AJ207" s="33">
        <v>2052</v>
      </c>
      <c r="AK207" s="33">
        <v>2053</v>
      </c>
      <c r="AL207" s="33">
        <v>2054</v>
      </c>
      <c r="AM207" s="33">
        <v>2055</v>
      </c>
      <c r="AN207" s="33">
        <v>2056</v>
      </c>
      <c r="AO207" s="33">
        <v>2057</v>
      </c>
      <c r="AP207" s="33">
        <v>2058</v>
      </c>
      <c r="AQ207" s="33">
        <v>2059</v>
      </c>
      <c r="AR207" s="33">
        <v>2060</v>
      </c>
    </row>
    <row r="208" spans="1:44">
      <c r="A208" s="12"/>
      <c r="B208" s="12" t="s">
        <v>208</v>
      </c>
      <c r="C208" s="8" t="s">
        <v>209</v>
      </c>
      <c r="D208" s="29"/>
      <c r="E208" s="34" t="s">
        <v>136</v>
      </c>
      <c r="F208" s="39">
        <v>7.25</v>
      </c>
      <c r="G208" s="39">
        <v>3.75</v>
      </c>
      <c r="H208" s="39">
        <v>3.35</v>
      </c>
      <c r="I208" s="39">
        <v>2.83</v>
      </c>
      <c r="J208" s="39">
        <v>3.27</v>
      </c>
      <c r="K208" s="39">
        <v>3.03</v>
      </c>
      <c r="L208" s="39">
        <v>2.98</v>
      </c>
      <c r="M208" s="39">
        <v>2.72</v>
      </c>
      <c r="N208" s="39">
        <v>2.0299999999999998</v>
      </c>
      <c r="O208" s="39">
        <v>2.4</v>
      </c>
      <c r="P208" s="39">
        <v>2.38</v>
      </c>
      <c r="Q208" s="39">
        <v>2.5299999999999998</v>
      </c>
      <c r="R208" s="39">
        <v>2.5099999999999998</v>
      </c>
      <c r="S208" s="39">
        <v>2.4500000000000002</v>
      </c>
      <c r="T208" s="39">
        <v>2.6</v>
      </c>
      <c r="U208" s="39">
        <v>2.5</v>
      </c>
      <c r="V208" s="39">
        <v>2.5299999999999998</v>
      </c>
      <c r="W208" s="39">
        <v>2.69</v>
      </c>
      <c r="X208" s="39">
        <v>2.69</v>
      </c>
      <c r="Y208" s="39">
        <v>2.4700000000000002</v>
      </c>
      <c r="Z208" s="39">
        <v>2.3199999999999998</v>
      </c>
      <c r="AA208" s="39">
        <v>2.0499999999999998</v>
      </c>
      <c r="AB208" s="39">
        <v>2.06</v>
      </c>
      <c r="AC208" s="39">
        <v>1.86</v>
      </c>
      <c r="AD208" s="39">
        <v>2.13</v>
      </c>
      <c r="AE208" s="39">
        <v>1.97</v>
      </c>
      <c r="AF208" s="39">
        <v>1.8</v>
      </c>
      <c r="AG208" s="39">
        <v>2.19</v>
      </c>
      <c r="AH208" s="39">
        <v>2.69</v>
      </c>
      <c r="AI208" s="39">
        <v>3.36</v>
      </c>
      <c r="AJ208" s="39">
        <v>3.46</v>
      </c>
      <c r="AK208" s="39">
        <v>3.58</v>
      </c>
      <c r="AL208" s="39">
        <v>3.29</v>
      </c>
      <c r="AM208" s="39">
        <v>2.68</v>
      </c>
      <c r="AN208" s="39">
        <v>1.86</v>
      </c>
      <c r="AO208" s="39">
        <v>1.38</v>
      </c>
      <c r="AP208" s="39">
        <v>1.0900000000000001</v>
      </c>
      <c r="AQ208" s="39">
        <v>1.1399999999999999</v>
      </c>
      <c r="AR208" s="39">
        <v>1.06</v>
      </c>
    </row>
    <row r="209" spans="1:44">
      <c r="A209" s="12"/>
      <c r="B209" s="12"/>
      <c r="C209" s="8" t="s">
        <v>140</v>
      </c>
      <c r="D209" s="29"/>
      <c r="E209" s="34" t="s">
        <v>136</v>
      </c>
      <c r="F209" s="39">
        <v>15.29</v>
      </c>
      <c r="G209" s="39">
        <v>10.42</v>
      </c>
      <c r="H209" s="39">
        <v>8.1999999999999993</v>
      </c>
      <c r="I209" s="39">
        <v>5.78</v>
      </c>
      <c r="J209" s="39">
        <v>4.7</v>
      </c>
      <c r="K209" s="39">
        <v>3.84</v>
      </c>
      <c r="L209" s="39">
        <v>3.05</v>
      </c>
      <c r="M209" s="39">
        <v>2.76</v>
      </c>
      <c r="N209" s="39">
        <v>2.0099999999999998</v>
      </c>
      <c r="O209" s="39">
        <v>2.09</v>
      </c>
      <c r="P209" s="39">
        <v>2.02</v>
      </c>
      <c r="Q209" s="39">
        <v>2.04</v>
      </c>
      <c r="R209" s="39">
        <v>1.87</v>
      </c>
      <c r="S209" s="39">
        <v>1.7</v>
      </c>
      <c r="T209" s="39">
        <v>1.57</v>
      </c>
      <c r="U209" s="39">
        <v>1.66</v>
      </c>
      <c r="V209" s="39">
        <v>1.87</v>
      </c>
      <c r="W209" s="39">
        <v>1.84</v>
      </c>
      <c r="X209" s="39">
        <v>1.95</v>
      </c>
      <c r="Y209" s="39">
        <v>1.76</v>
      </c>
      <c r="Z209" s="39">
        <v>1.94</v>
      </c>
      <c r="AA209" s="39">
        <v>1.97</v>
      </c>
      <c r="AB209" s="39">
        <v>1.46</v>
      </c>
      <c r="AC209" s="39">
        <v>1.42</v>
      </c>
      <c r="AD209" s="39">
        <v>1.17</v>
      </c>
      <c r="AE209" s="39">
        <v>1.29</v>
      </c>
      <c r="AF209" s="39">
        <v>1.28</v>
      </c>
      <c r="AG209" s="39">
        <v>1.3</v>
      </c>
      <c r="AH209" s="39">
        <v>1.41</v>
      </c>
      <c r="AI209" s="39">
        <v>1.39</v>
      </c>
      <c r="AJ209" s="39">
        <v>1.1299999999999999</v>
      </c>
      <c r="AK209" s="39">
        <v>1.29</v>
      </c>
      <c r="AL209" s="39">
        <v>1.1399999999999999</v>
      </c>
      <c r="AM209" s="39">
        <v>0.67</v>
      </c>
      <c r="AN209" s="39">
        <v>0.39</v>
      </c>
      <c r="AO209" s="39">
        <v>0.45</v>
      </c>
      <c r="AP209" s="39">
        <v>0.3</v>
      </c>
      <c r="AQ209" s="39">
        <v>0.3</v>
      </c>
      <c r="AR209" s="39">
        <v>0.5</v>
      </c>
    </row>
    <row r="210" spans="1:44">
      <c r="A210" s="12"/>
      <c r="B210" s="12"/>
      <c r="C210" s="8" t="s">
        <v>210</v>
      </c>
      <c r="D210" s="29"/>
      <c r="E210" s="34" t="s">
        <v>136</v>
      </c>
      <c r="F210" s="39">
        <v>11.93</v>
      </c>
      <c r="G210" s="39">
        <v>12.14</v>
      </c>
      <c r="H210" s="39">
        <v>10.72</v>
      </c>
      <c r="I210" s="39">
        <v>8.76</v>
      </c>
      <c r="J210" s="39">
        <v>7.75</v>
      </c>
      <c r="K210" s="39">
        <v>6.88</v>
      </c>
      <c r="L210" s="39">
        <v>5.38</v>
      </c>
      <c r="M210" s="39">
        <v>4.17</v>
      </c>
      <c r="N210" s="39">
        <v>2.65</v>
      </c>
      <c r="O210" s="39">
        <v>2.63</v>
      </c>
      <c r="P210" s="39">
        <v>2.34</v>
      </c>
      <c r="Q210" s="39">
        <v>2.39</v>
      </c>
      <c r="R210" s="39">
        <v>2.39</v>
      </c>
      <c r="S210" s="39">
        <v>2.11</v>
      </c>
      <c r="T210" s="39">
        <v>2.2400000000000002</v>
      </c>
      <c r="U210" s="39">
        <v>2.15</v>
      </c>
      <c r="V210" s="39">
        <v>2.11</v>
      </c>
      <c r="W210" s="39">
        <v>2.4700000000000002</v>
      </c>
      <c r="X210" s="39">
        <v>2.36</v>
      </c>
      <c r="Y210" s="39">
        <v>2.2799999999999998</v>
      </c>
      <c r="Z210" s="39">
        <v>2.29</v>
      </c>
      <c r="AA210" s="39">
        <v>1.87</v>
      </c>
      <c r="AB210" s="39">
        <v>1.72</v>
      </c>
      <c r="AC210" s="39">
        <v>1.56</v>
      </c>
      <c r="AD210" s="39">
        <v>1.74</v>
      </c>
      <c r="AE210" s="39">
        <v>1.43</v>
      </c>
      <c r="AF210" s="39">
        <v>1.19</v>
      </c>
      <c r="AG210" s="39">
        <v>1.06</v>
      </c>
      <c r="AH210" s="39">
        <v>1.01</v>
      </c>
      <c r="AI210" s="39">
        <v>0.88</v>
      </c>
      <c r="AJ210" s="39">
        <v>1.22</v>
      </c>
      <c r="AK210" s="39">
        <v>0.96</v>
      </c>
      <c r="AL210" s="39">
        <v>1.05</v>
      </c>
      <c r="AM210" s="39">
        <v>0.99</v>
      </c>
      <c r="AN210" s="39">
        <v>0.68</v>
      </c>
      <c r="AO210" s="39">
        <v>0.44</v>
      </c>
      <c r="AP210" s="39">
        <v>0.38</v>
      </c>
      <c r="AQ210" s="39">
        <v>0.36</v>
      </c>
      <c r="AR210" s="39">
        <v>0.6</v>
      </c>
    </row>
    <row r="211" spans="1:44">
      <c r="A211" s="12"/>
      <c r="B211" s="12"/>
      <c r="C211" s="8" t="s">
        <v>211</v>
      </c>
      <c r="D211" s="29"/>
      <c r="E211" s="34" t="s">
        <v>136</v>
      </c>
      <c r="F211" s="39">
        <v>19.12</v>
      </c>
      <c r="G211" s="39">
        <v>16.32</v>
      </c>
      <c r="H211" s="39">
        <v>18.760000000000002</v>
      </c>
      <c r="I211" s="39">
        <v>17.809999999999999</v>
      </c>
      <c r="J211" s="39">
        <v>16.43</v>
      </c>
      <c r="K211" s="39">
        <v>14.18</v>
      </c>
      <c r="L211" s="39">
        <v>10.91</v>
      </c>
      <c r="M211" s="39">
        <v>9.06</v>
      </c>
      <c r="N211" s="39">
        <v>7.39</v>
      </c>
      <c r="O211" s="39">
        <v>7.67</v>
      </c>
      <c r="P211" s="39">
        <v>6.81</v>
      </c>
      <c r="Q211" s="39">
        <v>6.34</v>
      </c>
      <c r="R211" s="39">
        <v>5.76</v>
      </c>
      <c r="S211" s="39">
        <v>4.87</v>
      </c>
      <c r="T211" s="39">
        <v>4.93</v>
      </c>
      <c r="U211" s="39">
        <v>4.7300000000000004</v>
      </c>
      <c r="V211" s="39">
        <v>4.66</v>
      </c>
      <c r="W211" s="39">
        <v>4.42</v>
      </c>
      <c r="X211" s="39">
        <v>3.73</v>
      </c>
      <c r="Y211" s="39">
        <v>3.76</v>
      </c>
      <c r="Z211" s="39">
        <v>3.49</v>
      </c>
      <c r="AA211" s="39">
        <v>2.93</v>
      </c>
      <c r="AB211" s="39">
        <v>2.89</v>
      </c>
      <c r="AC211" s="39">
        <v>2.64</v>
      </c>
      <c r="AD211" s="39">
        <v>2.15</v>
      </c>
      <c r="AE211" s="39">
        <v>2.0499999999999998</v>
      </c>
      <c r="AF211" s="39">
        <v>1.75</v>
      </c>
      <c r="AG211" s="39">
        <v>1.65</v>
      </c>
      <c r="AH211" s="39">
        <v>1.29</v>
      </c>
      <c r="AI211" s="39">
        <v>1.3</v>
      </c>
      <c r="AJ211" s="39">
        <v>1.07</v>
      </c>
      <c r="AK211" s="39">
        <v>1.17</v>
      </c>
      <c r="AL211" s="39">
        <v>1.32</v>
      </c>
      <c r="AM211" s="39">
        <v>1.69</v>
      </c>
      <c r="AN211" s="39">
        <v>1.21</v>
      </c>
      <c r="AO211" s="39">
        <v>0.66</v>
      </c>
      <c r="AP211" s="39">
        <v>0.63</v>
      </c>
      <c r="AQ211" s="39">
        <v>0.72</v>
      </c>
      <c r="AR211" s="39">
        <v>0.4</v>
      </c>
    </row>
    <row r="212" spans="1:44">
      <c r="A212" s="12"/>
      <c r="B212" s="12"/>
      <c r="C212" s="8" t="s">
        <v>212</v>
      </c>
      <c r="D212" s="29"/>
      <c r="E212" s="34" t="s">
        <v>136</v>
      </c>
      <c r="F212" s="39">
        <v>14.75</v>
      </c>
      <c r="G212" s="39">
        <v>16.14</v>
      </c>
      <c r="H212" s="39">
        <v>21.17</v>
      </c>
      <c r="I212" s="39">
        <v>24.06</v>
      </c>
      <c r="J212" s="39">
        <v>20.87</v>
      </c>
      <c r="K212" s="39">
        <v>17.649999999999999</v>
      </c>
      <c r="L212" s="39">
        <v>15.51</v>
      </c>
      <c r="M212" s="39">
        <v>13.79</v>
      </c>
      <c r="N212" s="39">
        <v>11.89</v>
      </c>
      <c r="O212" s="39">
        <v>12.48</v>
      </c>
      <c r="P212" s="39">
        <v>11.42</v>
      </c>
      <c r="Q212" s="39">
        <v>11.86</v>
      </c>
      <c r="R212" s="39">
        <v>10.8</v>
      </c>
      <c r="S212" s="39">
        <v>9.1</v>
      </c>
      <c r="T212" s="39">
        <v>8.5500000000000007</v>
      </c>
      <c r="U212" s="39">
        <v>8.8800000000000008</v>
      </c>
      <c r="V212" s="39">
        <v>9.09</v>
      </c>
      <c r="W212" s="39">
        <v>8.77</v>
      </c>
      <c r="X212" s="39">
        <v>8.14</v>
      </c>
      <c r="Y212" s="39">
        <v>7.86</v>
      </c>
      <c r="Z212" s="39">
        <v>7.35</v>
      </c>
      <c r="AA212" s="39">
        <v>6.77</v>
      </c>
      <c r="AB212" s="39">
        <v>5.85</v>
      </c>
      <c r="AC212" s="39">
        <v>5.38</v>
      </c>
      <c r="AD212" s="39">
        <v>4.51</v>
      </c>
      <c r="AE212" s="39">
        <v>3.49</v>
      </c>
      <c r="AF212" s="39">
        <v>2.77</v>
      </c>
      <c r="AG212" s="39">
        <v>2.19</v>
      </c>
      <c r="AH212" s="39">
        <v>1.74</v>
      </c>
      <c r="AI212" s="39">
        <v>1.56</v>
      </c>
      <c r="AJ212" s="39">
        <v>1.44</v>
      </c>
      <c r="AK212" s="39">
        <v>1.32</v>
      </c>
      <c r="AL212" s="39">
        <v>1.2</v>
      </c>
      <c r="AM212" s="39">
        <v>1.1599999999999999</v>
      </c>
      <c r="AN212" s="39">
        <v>1.41</v>
      </c>
      <c r="AO212" s="39">
        <v>1.29</v>
      </c>
      <c r="AP212" s="39">
        <v>0.77</v>
      </c>
      <c r="AQ212" s="39">
        <v>0.7</v>
      </c>
      <c r="AR212" s="39">
        <v>0.63</v>
      </c>
    </row>
    <row r="213" spans="1:44">
      <c r="A213" s="12"/>
      <c r="B213" s="12"/>
      <c r="C213" s="8" t="s">
        <v>213</v>
      </c>
      <c r="D213" s="29"/>
      <c r="E213" s="34" t="s">
        <v>136</v>
      </c>
      <c r="F213" s="39">
        <v>31.66</v>
      </c>
      <c r="G213" s="39">
        <v>41.23</v>
      </c>
      <c r="H213" s="39">
        <v>37.78</v>
      </c>
      <c r="I213" s="39">
        <v>40.76</v>
      </c>
      <c r="J213" s="39">
        <v>46.98</v>
      </c>
      <c r="K213" s="39">
        <v>54.41</v>
      </c>
      <c r="L213" s="39">
        <v>62.18</v>
      </c>
      <c r="M213" s="39">
        <v>67.510000000000005</v>
      </c>
      <c r="N213" s="39">
        <v>74.040000000000006</v>
      </c>
      <c r="O213" s="39">
        <v>72.739999999999995</v>
      </c>
      <c r="P213" s="39">
        <v>75.040000000000006</v>
      </c>
      <c r="Q213" s="39">
        <v>74.84</v>
      </c>
      <c r="R213" s="39">
        <v>76.66</v>
      </c>
      <c r="S213" s="39">
        <v>79.77</v>
      </c>
      <c r="T213" s="39">
        <v>80.12</v>
      </c>
      <c r="U213" s="39">
        <v>80.09</v>
      </c>
      <c r="V213" s="39">
        <v>79.73</v>
      </c>
      <c r="W213" s="39">
        <v>79.8</v>
      </c>
      <c r="X213" s="39">
        <v>81.12</v>
      </c>
      <c r="Y213" s="39">
        <v>81.88</v>
      </c>
      <c r="Z213" s="39">
        <v>82.61</v>
      </c>
      <c r="AA213" s="39">
        <v>84.41</v>
      </c>
      <c r="AB213" s="39">
        <v>86.01</v>
      </c>
      <c r="AC213" s="39">
        <v>87.15</v>
      </c>
      <c r="AD213" s="39">
        <v>88.3</v>
      </c>
      <c r="AE213" s="39">
        <v>89.75</v>
      </c>
      <c r="AF213" s="39">
        <v>91.2</v>
      </c>
      <c r="AG213" s="39">
        <v>91.61</v>
      </c>
      <c r="AH213" s="39">
        <v>91.86</v>
      </c>
      <c r="AI213" s="39">
        <v>91.51</v>
      </c>
      <c r="AJ213" s="39">
        <v>91.68</v>
      </c>
      <c r="AK213" s="39">
        <v>91.67</v>
      </c>
      <c r="AL213" s="39">
        <v>91.99</v>
      </c>
      <c r="AM213" s="39">
        <v>92.81</v>
      </c>
      <c r="AN213" s="39">
        <v>94.46</v>
      </c>
      <c r="AO213" s="39">
        <v>95.78</v>
      </c>
      <c r="AP213" s="39">
        <v>96.84</v>
      </c>
      <c r="AQ213" s="39">
        <v>96.79</v>
      </c>
      <c r="AR213" s="39">
        <v>96.82</v>
      </c>
    </row>
    <row r="214" spans="1:44">
      <c r="A214" s="12"/>
      <c r="B214" s="12"/>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row>
    <row r="215" spans="1:44">
      <c r="A215" s="32"/>
      <c r="B215" s="32"/>
      <c r="C215" s="32" t="s">
        <v>50</v>
      </c>
      <c r="D215" s="32"/>
      <c r="E215" s="32" t="s">
        <v>51</v>
      </c>
      <c r="F215" s="33">
        <v>2022</v>
      </c>
      <c r="G215" s="33">
        <v>2023</v>
      </c>
      <c r="H215" s="33">
        <v>2024</v>
      </c>
      <c r="I215" s="33">
        <v>2025</v>
      </c>
      <c r="J215" s="33">
        <v>2026</v>
      </c>
      <c r="K215" s="33">
        <v>2027</v>
      </c>
      <c r="L215" s="33">
        <v>2028</v>
      </c>
      <c r="M215" s="33">
        <v>2029</v>
      </c>
      <c r="N215" s="33">
        <v>2030</v>
      </c>
      <c r="O215" s="33">
        <v>2031</v>
      </c>
      <c r="P215" s="33">
        <v>2032</v>
      </c>
      <c r="Q215" s="33">
        <v>2033</v>
      </c>
      <c r="R215" s="33">
        <v>2034</v>
      </c>
      <c r="S215" s="33">
        <v>2035</v>
      </c>
      <c r="T215" s="33">
        <v>2036</v>
      </c>
      <c r="U215" s="33">
        <v>2037</v>
      </c>
      <c r="V215" s="33">
        <v>2038</v>
      </c>
      <c r="W215" s="33">
        <v>2039</v>
      </c>
      <c r="X215" s="33">
        <v>2040</v>
      </c>
      <c r="Y215" s="33">
        <v>2041</v>
      </c>
      <c r="Z215" s="33">
        <v>2042</v>
      </c>
      <c r="AA215" s="33">
        <v>2043</v>
      </c>
      <c r="AB215" s="33">
        <v>2044</v>
      </c>
      <c r="AC215" s="33">
        <v>2045</v>
      </c>
      <c r="AD215" s="33">
        <v>2046</v>
      </c>
      <c r="AE215" s="33">
        <v>2047</v>
      </c>
      <c r="AF215" s="33">
        <v>2048</v>
      </c>
      <c r="AG215" s="33">
        <v>2049</v>
      </c>
      <c r="AH215" s="33">
        <v>2050</v>
      </c>
      <c r="AI215" s="33">
        <v>2051</v>
      </c>
      <c r="AJ215" s="33">
        <v>2052</v>
      </c>
      <c r="AK215" s="33">
        <v>2053</v>
      </c>
      <c r="AL215" s="33">
        <v>2054</v>
      </c>
      <c r="AM215" s="33">
        <v>2055</v>
      </c>
      <c r="AN215" s="33">
        <v>2056</v>
      </c>
      <c r="AO215" s="33">
        <v>2057</v>
      </c>
      <c r="AP215" s="33">
        <v>2058</v>
      </c>
      <c r="AQ215" s="33">
        <v>2059</v>
      </c>
      <c r="AR215" s="33">
        <v>2060</v>
      </c>
    </row>
    <row r="216" spans="1:44">
      <c r="A216" s="12"/>
      <c r="B216" s="12" t="s">
        <v>214</v>
      </c>
      <c r="C216" s="8" t="s">
        <v>209</v>
      </c>
      <c r="D216" s="29"/>
      <c r="E216" s="34" t="s">
        <v>136</v>
      </c>
      <c r="F216" s="39">
        <v>17.690000000000001</v>
      </c>
      <c r="G216" s="39">
        <v>11.28</v>
      </c>
      <c r="H216" s="39">
        <v>3.35</v>
      </c>
      <c r="I216" s="39">
        <v>1.62</v>
      </c>
      <c r="J216" s="39">
        <v>1.42</v>
      </c>
      <c r="K216" s="39">
        <v>1.34</v>
      </c>
      <c r="L216" s="39">
        <v>1.18</v>
      </c>
      <c r="M216" s="39">
        <v>1.1499999999999999</v>
      </c>
      <c r="N216" s="39">
        <v>0.78</v>
      </c>
      <c r="O216" s="39">
        <v>0.94</v>
      </c>
      <c r="P216" s="39">
        <v>0.87</v>
      </c>
      <c r="Q216" s="39">
        <v>0.92</v>
      </c>
      <c r="R216" s="39">
        <v>0.92</v>
      </c>
      <c r="S216" s="39">
        <v>0.82</v>
      </c>
      <c r="T216" s="39">
        <v>0.83</v>
      </c>
      <c r="U216" s="39">
        <v>0.85</v>
      </c>
      <c r="V216" s="39">
        <v>0.99</v>
      </c>
      <c r="W216" s="39">
        <v>0.97</v>
      </c>
      <c r="X216" s="39">
        <v>0.94</v>
      </c>
      <c r="Y216" s="39">
        <v>0.7</v>
      </c>
      <c r="Z216" s="39">
        <v>0.6</v>
      </c>
      <c r="AA216" s="39">
        <v>0.47</v>
      </c>
      <c r="AB216" s="39">
        <v>0.4</v>
      </c>
      <c r="AC216" s="39">
        <v>0.34</v>
      </c>
      <c r="AD216" s="39">
        <v>0.39</v>
      </c>
      <c r="AE216" s="39">
        <v>0.39</v>
      </c>
      <c r="AF216" s="39">
        <v>0.42</v>
      </c>
      <c r="AG216" s="39">
        <v>0.49</v>
      </c>
      <c r="AH216" s="39">
        <v>0.94</v>
      </c>
      <c r="AI216" s="39">
        <v>1.1399999999999999</v>
      </c>
      <c r="AJ216" s="39">
        <v>1.74</v>
      </c>
      <c r="AK216" s="39">
        <v>1.76</v>
      </c>
      <c r="AL216" s="39">
        <v>1.38</v>
      </c>
      <c r="AM216" s="39">
        <v>1.08</v>
      </c>
      <c r="AN216" s="39">
        <v>0.79</v>
      </c>
      <c r="AO216" s="39">
        <v>0.39</v>
      </c>
      <c r="AP216" s="39">
        <v>0.33</v>
      </c>
      <c r="AQ216" s="39">
        <v>0.34</v>
      </c>
      <c r="AR216" s="39">
        <v>0.39</v>
      </c>
    </row>
    <row r="217" spans="1:44">
      <c r="A217" s="12"/>
      <c r="B217" s="12"/>
      <c r="C217" s="8" t="s">
        <v>140</v>
      </c>
      <c r="D217" s="29"/>
      <c r="E217" s="34" t="s">
        <v>136</v>
      </c>
      <c r="F217" s="39">
        <v>12.4</v>
      </c>
      <c r="G217" s="39">
        <v>13.62</v>
      </c>
      <c r="H217" s="39">
        <v>4.4400000000000004</v>
      </c>
      <c r="I217" s="39">
        <v>1.1200000000000001</v>
      </c>
      <c r="J217" s="39">
        <v>0.78</v>
      </c>
      <c r="K217" s="39">
        <v>0.61</v>
      </c>
      <c r="L217" s="39">
        <v>0.56000000000000005</v>
      </c>
      <c r="M217" s="39">
        <v>0.49</v>
      </c>
      <c r="N217" s="39">
        <v>0.37</v>
      </c>
      <c r="O217" s="39">
        <v>0.48</v>
      </c>
      <c r="P217" s="39">
        <v>0.46</v>
      </c>
      <c r="Q217" s="39">
        <v>0.46</v>
      </c>
      <c r="R217" s="39">
        <v>0.46</v>
      </c>
      <c r="S217" s="39">
        <v>0.39</v>
      </c>
      <c r="T217" s="39">
        <v>0.43</v>
      </c>
      <c r="U217" s="39">
        <v>0.48</v>
      </c>
      <c r="V217" s="39">
        <v>0.37</v>
      </c>
      <c r="W217" s="39">
        <v>0.37</v>
      </c>
      <c r="X217" s="39">
        <v>0.31</v>
      </c>
      <c r="Y217" s="39">
        <v>0.17</v>
      </c>
      <c r="Z217" s="39">
        <v>0.28999999999999998</v>
      </c>
      <c r="AA217" s="39">
        <v>0.22</v>
      </c>
      <c r="AB217" s="39">
        <v>0.23</v>
      </c>
      <c r="AC217" s="39">
        <v>0.25</v>
      </c>
      <c r="AD217" s="39">
        <v>0.2</v>
      </c>
      <c r="AE217" s="39">
        <v>0.19</v>
      </c>
      <c r="AF217" s="39">
        <v>0.17</v>
      </c>
      <c r="AG217" s="39">
        <v>0.28000000000000003</v>
      </c>
      <c r="AH217" s="39">
        <v>0.21</v>
      </c>
      <c r="AI217" s="39">
        <v>0.47</v>
      </c>
      <c r="AJ217" s="39">
        <v>0.32</v>
      </c>
      <c r="AK217" s="39">
        <v>0.35</v>
      </c>
      <c r="AL217" s="39">
        <v>0.53</v>
      </c>
      <c r="AM217" s="39">
        <v>0.33</v>
      </c>
      <c r="AN217" s="39">
        <v>0.23</v>
      </c>
      <c r="AO217" s="39">
        <v>0.25</v>
      </c>
      <c r="AP217" s="39">
        <v>7.0000000000000007E-2</v>
      </c>
      <c r="AQ217" s="39">
        <v>0.11</v>
      </c>
      <c r="AR217" s="39">
        <v>0.13</v>
      </c>
    </row>
    <row r="218" spans="1:44">
      <c r="A218" s="12"/>
      <c r="B218" s="12"/>
      <c r="C218" s="8" t="s">
        <v>210</v>
      </c>
      <c r="D218" s="29"/>
      <c r="E218" s="34" t="s">
        <v>136</v>
      </c>
      <c r="F218" s="39">
        <v>7.97</v>
      </c>
      <c r="G218" s="39">
        <v>11.11</v>
      </c>
      <c r="H218" s="39">
        <v>4.97</v>
      </c>
      <c r="I218" s="39">
        <v>1.58</v>
      </c>
      <c r="J218" s="39">
        <v>0.63</v>
      </c>
      <c r="K218" s="39">
        <v>0.57999999999999996</v>
      </c>
      <c r="L218" s="39">
        <v>0.36</v>
      </c>
      <c r="M218" s="39">
        <v>0.38</v>
      </c>
      <c r="N218" s="39">
        <v>0.33</v>
      </c>
      <c r="O218" s="39">
        <v>0.4</v>
      </c>
      <c r="P218" s="39">
        <v>0.42</v>
      </c>
      <c r="Q218" s="39">
        <v>0.36</v>
      </c>
      <c r="R218" s="39">
        <v>0.35</v>
      </c>
      <c r="S218" s="39">
        <v>0.25</v>
      </c>
      <c r="T218" s="39">
        <v>0.26</v>
      </c>
      <c r="U218" s="39">
        <v>0.2</v>
      </c>
      <c r="V218" s="39">
        <v>0.18</v>
      </c>
      <c r="W218" s="39">
        <v>0.35</v>
      </c>
      <c r="X218" s="39">
        <v>0.3</v>
      </c>
      <c r="Y218" s="39">
        <v>0.2</v>
      </c>
      <c r="Z218" s="39">
        <v>0.12</v>
      </c>
      <c r="AA218" s="39">
        <v>0.13</v>
      </c>
      <c r="AB218" s="39">
        <v>0.15</v>
      </c>
      <c r="AC218" s="39">
        <v>0.1</v>
      </c>
      <c r="AD218" s="39">
        <v>0.17</v>
      </c>
      <c r="AE218" s="39">
        <v>0.18</v>
      </c>
      <c r="AF218" s="39">
        <v>0.18</v>
      </c>
      <c r="AG218" s="39">
        <v>0.26</v>
      </c>
      <c r="AH218" s="39">
        <v>0.23</v>
      </c>
      <c r="AI218" s="39">
        <v>0.28999999999999998</v>
      </c>
      <c r="AJ218" s="39">
        <v>0.1</v>
      </c>
      <c r="AK218" s="39">
        <v>0.1</v>
      </c>
      <c r="AL218" s="39">
        <v>0.14000000000000001</v>
      </c>
      <c r="AM218" s="39">
        <v>0.1</v>
      </c>
      <c r="AN218" s="39">
        <v>0.03</v>
      </c>
      <c r="AO218" s="39">
        <v>0.06</v>
      </c>
      <c r="AP218" s="39">
        <v>0.04</v>
      </c>
      <c r="AQ218" s="39">
        <v>0.05</v>
      </c>
      <c r="AR218" s="39">
        <v>0.03</v>
      </c>
    </row>
    <row r="219" spans="1:44">
      <c r="A219" s="12"/>
      <c r="B219" s="12"/>
      <c r="C219" s="8" t="s">
        <v>211</v>
      </c>
      <c r="D219" s="29"/>
      <c r="E219" s="34" t="s">
        <v>136</v>
      </c>
      <c r="F219" s="39">
        <v>10.02</v>
      </c>
      <c r="G219" s="39">
        <v>15.08</v>
      </c>
      <c r="H219" s="39">
        <v>10.050000000000001</v>
      </c>
      <c r="I219" s="39">
        <v>2.35</v>
      </c>
      <c r="J219" s="39">
        <v>1.23</v>
      </c>
      <c r="K219" s="39">
        <v>0.84</v>
      </c>
      <c r="L219" s="39">
        <v>0.73</v>
      </c>
      <c r="M219" s="39">
        <v>0.59</v>
      </c>
      <c r="N219" s="39">
        <v>0.44</v>
      </c>
      <c r="O219" s="39">
        <v>0.41</v>
      </c>
      <c r="P219" s="39">
        <v>0.3</v>
      </c>
      <c r="Q219" s="39">
        <v>0.43</v>
      </c>
      <c r="R219" s="39">
        <v>0.33</v>
      </c>
      <c r="S219" s="39">
        <v>0.35</v>
      </c>
      <c r="T219" s="39">
        <v>0.28000000000000003</v>
      </c>
      <c r="U219" s="39">
        <v>0.24</v>
      </c>
      <c r="V219" s="39">
        <v>0.37</v>
      </c>
      <c r="W219" s="39">
        <v>0.36</v>
      </c>
      <c r="X219" s="39">
        <v>0.37</v>
      </c>
      <c r="Y219" s="39">
        <v>0.35</v>
      </c>
      <c r="Z219" s="39">
        <v>0.26</v>
      </c>
      <c r="AA219" s="39">
        <v>0.18</v>
      </c>
      <c r="AB219" s="39">
        <v>0.17</v>
      </c>
      <c r="AC219" s="39">
        <v>0.18</v>
      </c>
      <c r="AD219" s="39">
        <v>0.25</v>
      </c>
      <c r="AE219" s="39">
        <v>0.15</v>
      </c>
      <c r="AF219" s="39">
        <v>0.21</v>
      </c>
      <c r="AG219" s="39">
        <v>0.14000000000000001</v>
      </c>
      <c r="AH219" s="39">
        <v>0.3</v>
      </c>
      <c r="AI219" s="39">
        <v>0.3</v>
      </c>
      <c r="AJ219" s="39">
        <v>0.15</v>
      </c>
      <c r="AK219" s="39">
        <v>0.13</v>
      </c>
      <c r="AL219" s="39">
        <v>0.06</v>
      </c>
      <c r="AM219" s="39">
        <v>0.11</v>
      </c>
      <c r="AN219" s="39">
        <v>7.0000000000000007E-2</v>
      </c>
      <c r="AO219" s="39">
        <v>0.09</v>
      </c>
      <c r="AP219" s="39">
        <v>7.0000000000000007E-2</v>
      </c>
      <c r="AQ219" s="39">
        <v>0.14000000000000001</v>
      </c>
      <c r="AR219" s="39">
        <v>0.1</v>
      </c>
    </row>
    <row r="220" spans="1:44">
      <c r="A220" s="12"/>
      <c r="B220" s="12"/>
      <c r="C220" s="8" t="s">
        <v>212</v>
      </c>
      <c r="D220" s="29"/>
      <c r="E220" s="34" t="s">
        <v>136</v>
      </c>
      <c r="F220" s="39">
        <v>8.42</v>
      </c>
      <c r="G220" s="39">
        <v>13.28</v>
      </c>
      <c r="H220" s="39">
        <v>16.23</v>
      </c>
      <c r="I220" s="39">
        <v>4.58</v>
      </c>
      <c r="J220" s="39">
        <v>1.56</v>
      </c>
      <c r="K220" s="39">
        <v>1.18</v>
      </c>
      <c r="L220" s="39">
        <v>0.84</v>
      </c>
      <c r="M220" s="39">
        <v>0.76</v>
      </c>
      <c r="N220" s="39">
        <v>0.6</v>
      </c>
      <c r="O220" s="39">
        <v>0.49</v>
      </c>
      <c r="P220" s="39">
        <v>0.51</v>
      </c>
      <c r="Q220" s="39">
        <v>0.47</v>
      </c>
      <c r="R220" s="39">
        <v>0.46</v>
      </c>
      <c r="S220" s="39">
        <v>0.55000000000000004</v>
      </c>
      <c r="T220" s="39">
        <v>0.64</v>
      </c>
      <c r="U220" s="39">
        <v>0.5</v>
      </c>
      <c r="V220" s="39">
        <v>0.41</v>
      </c>
      <c r="W220" s="39">
        <v>0.34</v>
      </c>
      <c r="X220" s="39">
        <v>0.44</v>
      </c>
      <c r="Y220" s="39">
        <v>0.49</v>
      </c>
      <c r="Z220" s="39">
        <v>0.51</v>
      </c>
      <c r="AA220" s="39">
        <v>0.36</v>
      </c>
      <c r="AB220" s="39">
        <v>0.3</v>
      </c>
      <c r="AC220" s="39">
        <v>0.23</v>
      </c>
      <c r="AD220" s="39">
        <v>0.27</v>
      </c>
      <c r="AE220" s="39">
        <v>0.23</v>
      </c>
      <c r="AF220" s="39">
        <v>0.28000000000000003</v>
      </c>
      <c r="AG220" s="39">
        <v>0.22</v>
      </c>
      <c r="AH220" s="39">
        <v>0.26</v>
      </c>
      <c r="AI220" s="39">
        <v>0.24</v>
      </c>
      <c r="AJ220" s="39">
        <v>0.24</v>
      </c>
      <c r="AK220" s="39">
        <v>0.22</v>
      </c>
      <c r="AL220" s="39">
        <v>0.2</v>
      </c>
      <c r="AM220" s="39">
        <v>0.09</v>
      </c>
      <c r="AN220" s="39">
        <v>0.04</v>
      </c>
      <c r="AO220" s="39">
        <v>7.0000000000000007E-2</v>
      </c>
      <c r="AP220" s="39">
        <v>0.09</v>
      </c>
      <c r="AQ220" s="39">
        <v>7.0000000000000007E-2</v>
      </c>
      <c r="AR220" s="39">
        <v>7.0000000000000007E-2</v>
      </c>
    </row>
    <row r="221" spans="1:44">
      <c r="A221" s="12"/>
      <c r="B221" s="12"/>
      <c r="C221" s="8" t="s">
        <v>213</v>
      </c>
      <c r="D221" s="29"/>
      <c r="E221" s="34" t="s">
        <v>136</v>
      </c>
      <c r="F221" s="39">
        <v>43.5</v>
      </c>
      <c r="G221" s="39">
        <v>35.630000000000003</v>
      </c>
      <c r="H221" s="39">
        <v>60.96</v>
      </c>
      <c r="I221" s="39">
        <v>88.76</v>
      </c>
      <c r="J221" s="39">
        <v>94.38</v>
      </c>
      <c r="K221" s="39">
        <v>95.45</v>
      </c>
      <c r="L221" s="39">
        <v>96.32</v>
      </c>
      <c r="M221" s="39">
        <v>96.63</v>
      </c>
      <c r="N221" s="39">
        <v>97.48</v>
      </c>
      <c r="O221" s="39">
        <v>97.29</v>
      </c>
      <c r="P221" s="39">
        <v>97.44</v>
      </c>
      <c r="Q221" s="39">
        <v>97.36</v>
      </c>
      <c r="R221" s="39">
        <v>97.48</v>
      </c>
      <c r="S221" s="39">
        <v>97.63</v>
      </c>
      <c r="T221" s="39">
        <v>97.55</v>
      </c>
      <c r="U221" s="39">
        <v>97.73</v>
      </c>
      <c r="V221" s="39">
        <v>97.68</v>
      </c>
      <c r="W221" s="39">
        <v>97.6</v>
      </c>
      <c r="X221" s="39">
        <v>97.63</v>
      </c>
      <c r="Y221" s="39">
        <v>98.09</v>
      </c>
      <c r="Z221" s="39">
        <v>98.21</v>
      </c>
      <c r="AA221" s="39">
        <v>98.65</v>
      </c>
      <c r="AB221" s="39">
        <v>98.75</v>
      </c>
      <c r="AC221" s="39">
        <v>98.9</v>
      </c>
      <c r="AD221" s="39">
        <v>98.72</v>
      </c>
      <c r="AE221" s="39">
        <v>98.86</v>
      </c>
      <c r="AF221" s="39">
        <v>98.75</v>
      </c>
      <c r="AG221" s="39">
        <v>98.61</v>
      </c>
      <c r="AH221" s="39">
        <v>98.06</v>
      </c>
      <c r="AI221" s="39">
        <v>97.56</v>
      </c>
      <c r="AJ221" s="39">
        <v>97.45</v>
      </c>
      <c r="AK221" s="39">
        <v>97.44</v>
      </c>
      <c r="AL221" s="39">
        <v>97.69</v>
      </c>
      <c r="AM221" s="39">
        <v>98.29</v>
      </c>
      <c r="AN221" s="39">
        <v>98.84</v>
      </c>
      <c r="AO221" s="39">
        <v>99.14</v>
      </c>
      <c r="AP221" s="39">
        <v>99.4</v>
      </c>
      <c r="AQ221" s="39">
        <v>99.29</v>
      </c>
      <c r="AR221" s="39">
        <v>99.28</v>
      </c>
    </row>
    <row r="222" spans="1:44">
      <c r="AI222" s="8"/>
      <c r="AJ222" s="8"/>
      <c r="AK222" s="8"/>
      <c r="AL222" s="8"/>
      <c r="AM222" s="8"/>
      <c r="AN222" s="8"/>
      <c r="AO222" s="8"/>
      <c r="AP222" s="8"/>
      <c r="AQ222" s="8"/>
      <c r="AR222" s="8"/>
    </row>
    <row r="223" spans="1:44">
      <c r="A223" s="30" t="s">
        <v>215</v>
      </c>
      <c r="B223" s="30"/>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AN223" s="31"/>
      <c r="AO223" s="31"/>
      <c r="AP223" s="31"/>
      <c r="AQ223" s="31"/>
      <c r="AR223" s="31"/>
    </row>
    <row r="224" spans="1:44">
      <c r="A224" s="32"/>
      <c r="B224" s="32"/>
      <c r="C224" s="32" t="s">
        <v>50</v>
      </c>
      <c r="D224" s="32"/>
      <c r="E224" s="32" t="s">
        <v>51</v>
      </c>
      <c r="F224" s="33">
        <v>2022</v>
      </c>
      <c r="G224" s="33">
        <v>2023</v>
      </c>
      <c r="H224" s="33">
        <v>2024</v>
      </c>
      <c r="I224" s="33">
        <v>2025</v>
      </c>
      <c r="J224" s="33">
        <v>2026</v>
      </c>
      <c r="K224" s="33">
        <v>2027</v>
      </c>
      <c r="L224" s="33">
        <v>2028</v>
      </c>
      <c r="M224" s="33">
        <v>2029</v>
      </c>
      <c r="N224" s="33">
        <v>2030</v>
      </c>
      <c r="O224" s="33">
        <v>2031</v>
      </c>
      <c r="P224" s="33">
        <v>2032</v>
      </c>
      <c r="Q224" s="33">
        <v>2033</v>
      </c>
      <c r="R224" s="33">
        <v>2034</v>
      </c>
      <c r="S224" s="33">
        <v>2035</v>
      </c>
      <c r="T224" s="33">
        <v>2036</v>
      </c>
      <c r="U224" s="33">
        <v>2037</v>
      </c>
      <c r="V224" s="33">
        <v>2038</v>
      </c>
      <c r="W224" s="33">
        <v>2039</v>
      </c>
      <c r="X224" s="33">
        <v>2040</v>
      </c>
      <c r="Y224" s="33">
        <v>2041</v>
      </c>
      <c r="Z224" s="33">
        <v>2042</v>
      </c>
      <c r="AA224" s="33">
        <v>2043</v>
      </c>
      <c r="AB224" s="33">
        <v>2044</v>
      </c>
      <c r="AC224" s="33">
        <v>2045</v>
      </c>
      <c r="AD224" s="33">
        <v>2046</v>
      </c>
      <c r="AE224" s="33">
        <v>2047</v>
      </c>
      <c r="AF224" s="33">
        <v>2048</v>
      </c>
      <c r="AG224" s="33">
        <v>2049</v>
      </c>
      <c r="AH224" s="33">
        <v>2050</v>
      </c>
      <c r="AI224" s="33">
        <v>2051</v>
      </c>
      <c r="AJ224" s="33">
        <v>2052</v>
      </c>
      <c r="AK224" s="33">
        <v>2053</v>
      </c>
      <c r="AL224" s="33">
        <v>2054</v>
      </c>
      <c r="AM224" s="33">
        <v>2055</v>
      </c>
      <c r="AN224" s="33">
        <v>2056</v>
      </c>
      <c r="AO224" s="33">
        <v>2057</v>
      </c>
      <c r="AP224" s="33">
        <v>2058</v>
      </c>
      <c r="AQ224" s="33">
        <v>2059</v>
      </c>
      <c r="AR224" s="33">
        <v>2060</v>
      </c>
    </row>
    <row r="225" spans="1:44">
      <c r="A225" s="12"/>
      <c r="B225" s="12" t="s">
        <v>216</v>
      </c>
      <c r="C225" s="8" t="s">
        <v>217</v>
      </c>
      <c r="D225" s="29"/>
      <c r="E225" s="34" t="s">
        <v>218</v>
      </c>
      <c r="F225" s="51">
        <v>1.6635986405404224</v>
      </c>
      <c r="G225" s="51">
        <v>1.4895025346976307</v>
      </c>
      <c r="H225" s="51">
        <v>1.330722385739755</v>
      </c>
      <c r="I225" s="51">
        <v>1.2429239534684862</v>
      </c>
      <c r="J225" s="51">
        <v>1.2339285314360227</v>
      </c>
      <c r="K225" s="51">
        <v>1.3172219652785624</v>
      </c>
      <c r="L225" s="51">
        <v>1.3187153664797049</v>
      </c>
      <c r="M225" s="51">
        <v>1.2727729757496029</v>
      </c>
      <c r="N225" s="51">
        <v>1.2772421846441044</v>
      </c>
      <c r="O225" s="51">
        <v>1.3526803508819987</v>
      </c>
      <c r="P225" s="51">
        <v>1.37871379110119</v>
      </c>
      <c r="Q225" s="51">
        <v>1.4452999195262812</v>
      </c>
      <c r="R225" s="51">
        <v>1.4727457116407676</v>
      </c>
      <c r="S225" s="51">
        <v>1.4632416590910726</v>
      </c>
      <c r="T225" s="51">
        <v>1.5484424476788232</v>
      </c>
      <c r="U225" s="51">
        <v>1.6688399241662113</v>
      </c>
      <c r="V225" s="51">
        <v>1.848564444025242</v>
      </c>
      <c r="W225" s="51">
        <v>1.9115407124354058</v>
      </c>
      <c r="X225" s="51">
        <v>2.0057864525420883</v>
      </c>
      <c r="Y225" s="51">
        <v>2.0609224470575143</v>
      </c>
      <c r="Z225" s="51">
        <v>2.1118933529786919</v>
      </c>
      <c r="AA225" s="51">
        <v>2.1299903605494568</v>
      </c>
      <c r="AB225" s="51">
        <v>2.2256571946098687</v>
      </c>
      <c r="AC225" s="51">
        <v>2.308899787305744</v>
      </c>
      <c r="AD225" s="51">
        <v>2.3426207227493863</v>
      </c>
      <c r="AE225" s="51">
        <v>2.4495587541478328</v>
      </c>
      <c r="AF225" s="51">
        <v>2.5235284019790578</v>
      </c>
      <c r="AG225" s="51">
        <v>2.6152263771018878</v>
      </c>
      <c r="AH225" s="51">
        <v>2.7980527089055247</v>
      </c>
      <c r="AI225" s="39">
        <v>2.54881516397367</v>
      </c>
      <c r="AJ225" s="39">
        <v>2.51956725971562</v>
      </c>
      <c r="AK225" s="39">
        <v>2.5862606748233801</v>
      </c>
      <c r="AL225" s="39">
        <v>2.5361017805991999</v>
      </c>
      <c r="AM225" s="39">
        <v>2.3819519869169201</v>
      </c>
      <c r="AN225" s="39">
        <v>2.3122182471671602</v>
      </c>
      <c r="AO225" s="39">
        <v>2.2236978710282003</v>
      </c>
      <c r="AP225" s="39">
        <v>2.1664024370636703</v>
      </c>
      <c r="AQ225" s="39">
        <v>2.1833906298585202</v>
      </c>
      <c r="AR225" s="39">
        <v>2.2298466291737702</v>
      </c>
    </row>
    <row r="226" spans="1:44">
      <c r="A226" s="12"/>
      <c r="B226" s="12"/>
      <c r="C226" s="8" t="s">
        <v>219</v>
      </c>
      <c r="D226" s="29"/>
      <c r="E226" s="34" t="s">
        <v>218</v>
      </c>
      <c r="F226" s="51">
        <v>0.40089279999999999</v>
      </c>
      <c r="G226" s="51">
        <v>0.89289760000000007</v>
      </c>
      <c r="H226" s="51">
        <v>0.97785954000000008</v>
      </c>
      <c r="I226" s="51">
        <v>1.49927631861</v>
      </c>
      <c r="J226" s="51">
        <v>0</v>
      </c>
      <c r="K226" s="51">
        <v>0</v>
      </c>
      <c r="L226" s="51">
        <v>0</v>
      </c>
      <c r="M226" s="51">
        <v>0</v>
      </c>
      <c r="N226" s="51">
        <v>0</v>
      </c>
      <c r="O226" s="51">
        <v>0</v>
      </c>
      <c r="P226" s="51">
        <v>0.1670870188220859</v>
      </c>
      <c r="Q226" s="51">
        <v>0.16973362662163824</v>
      </c>
      <c r="R226" s="51">
        <v>0.17186421197632198</v>
      </c>
      <c r="S226" s="51">
        <v>0.17566285037230148</v>
      </c>
      <c r="T226" s="51">
        <v>0.17906629109099273</v>
      </c>
      <c r="U226" s="51">
        <v>0.18259768859479328</v>
      </c>
      <c r="V226" s="51">
        <v>0.18625662335326007</v>
      </c>
      <c r="W226" s="51">
        <v>0.18996611153010684</v>
      </c>
      <c r="X226" s="51">
        <v>0.19387256924993329</v>
      </c>
      <c r="Y226" s="51">
        <v>0.19761436127088872</v>
      </c>
      <c r="Z226" s="51">
        <v>0.20076314701069034</v>
      </c>
      <c r="AA226" s="51">
        <v>0.20416805608593194</v>
      </c>
      <c r="AB226" s="51">
        <v>0.20768015518935493</v>
      </c>
      <c r="AC226" s="51">
        <v>0.21030851341463708</v>
      </c>
      <c r="AD226" s="51">
        <v>0.21281646640278298</v>
      </c>
      <c r="AE226" s="51">
        <v>0.2148885272606709</v>
      </c>
      <c r="AF226" s="51">
        <v>0.21510248778659191</v>
      </c>
      <c r="AG226" s="51">
        <v>0.21584505667066978</v>
      </c>
      <c r="AH226" s="51">
        <v>0.21652973035361617</v>
      </c>
      <c r="AI226" s="39">
        <v>0.21449165146160984</v>
      </c>
      <c r="AJ226" s="39">
        <v>0.2124284007430248</v>
      </c>
      <c r="AK226" s="39">
        <v>0.21000666126091216</v>
      </c>
      <c r="AL226" s="39">
        <v>0.20793103439425809</v>
      </c>
      <c r="AM226" s="39">
        <v>0.20610502814117954</v>
      </c>
      <c r="AN226" s="39">
        <v>0.20420665288668582</v>
      </c>
      <c r="AO226" s="39">
        <v>0.20246203553954559</v>
      </c>
      <c r="AP226" s="39">
        <v>0.20065952299127393</v>
      </c>
      <c r="AQ226" s="39">
        <v>0.19939841447966991</v>
      </c>
      <c r="AR226" s="39">
        <v>0.19834853954610773</v>
      </c>
    </row>
    <row r="227" spans="1:44">
      <c r="A227" s="12"/>
      <c r="B227" s="12"/>
      <c r="C227" s="8" t="s">
        <v>220</v>
      </c>
      <c r="D227" s="29"/>
      <c r="E227" s="34" t="s">
        <v>218</v>
      </c>
      <c r="F227" s="51">
        <v>1.6152625371984723</v>
      </c>
      <c r="G227" s="51">
        <v>1.6680576815644612</v>
      </c>
      <c r="H227" s="51">
        <v>2.076122738698809</v>
      </c>
      <c r="I227" s="51">
        <v>2.4812562870334225</v>
      </c>
      <c r="J227" s="51">
        <v>2.9373795251953756</v>
      </c>
      <c r="K227" s="51">
        <v>3.353430159963755</v>
      </c>
      <c r="L227" s="51">
        <v>3.7114848637897211</v>
      </c>
      <c r="M227" s="51">
        <v>4.0057070767889922</v>
      </c>
      <c r="N227" s="51">
        <v>4.4989751936379108</v>
      </c>
      <c r="O227" s="51">
        <v>4.3982948850035344</v>
      </c>
      <c r="P227" s="51">
        <v>4.7270204297312501</v>
      </c>
      <c r="Q227" s="51">
        <v>5.0004492095590169</v>
      </c>
      <c r="R227" s="51">
        <v>5.4215170833083288</v>
      </c>
      <c r="S227" s="51">
        <v>6.058717463543462</v>
      </c>
      <c r="T227" s="51">
        <v>6.1430054549294439</v>
      </c>
      <c r="U227" s="51">
        <v>6.2337346084921421</v>
      </c>
      <c r="V227" s="51">
        <v>6.2581394519014886</v>
      </c>
      <c r="W227" s="51">
        <v>6.2222043824245672</v>
      </c>
      <c r="X227" s="51">
        <v>6.1439873277779826</v>
      </c>
      <c r="Y227" s="51">
        <v>6.275351654331681</v>
      </c>
      <c r="Z227" s="51">
        <v>6.1150211029482904</v>
      </c>
      <c r="AA227" s="51">
        <v>6.2570841839062847</v>
      </c>
      <c r="AB227" s="51">
        <v>6.3595081987232795</v>
      </c>
      <c r="AC227" s="51">
        <v>6.2965952195136436</v>
      </c>
      <c r="AD227" s="51">
        <v>6.4155053714486385</v>
      </c>
      <c r="AE227" s="51">
        <v>6.7362017045184155</v>
      </c>
      <c r="AF227" s="51">
        <v>6.8382911015082257</v>
      </c>
      <c r="AG227" s="51">
        <v>7.0064137811271641</v>
      </c>
      <c r="AH227" s="51">
        <v>7.1221367039500887</v>
      </c>
      <c r="AI227" s="39">
        <v>6.12080909256757</v>
      </c>
      <c r="AJ227" s="39">
        <v>6.0893260940009206</v>
      </c>
      <c r="AK227" s="39">
        <v>5.9793404588809409</v>
      </c>
      <c r="AL227" s="39">
        <v>5.8752861159790299</v>
      </c>
      <c r="AM227" s="39">
        <v>5.7839946293536508</v>
      </c>
      <c r="AN227" s="39">
        <v>5.6945335370351104</v>
      </c>
      <c r="AO227" s="39">
        <v>5.6068661396175603</v>
      </c>
      <c r="AP227" s="39">
        <v>5.5209564735182202</v>
      </c>
      <c r="AQ227" s="39">
        <v>5.4367692962241803</v>
      </c>
      <c r="AR227" s="39">
        <v>5.3542700718348906</v>
      </c>
    </row>
    <row r="228" spans="1:44">
      <c r="A228" s="12"/>
      <c r="B228" s="12"/>
      <c r="C228" s="8" t="s">
        <v>221</v>
      </c>
      <c r="D228" s="29"/>
      <c r="E228" s="34" t="s">
        <v>218</v>
      </c>
      <c r="F228" s="51">
        <v>3.0840159209999998</v>
      </c>
      <c r="G228" s="51">
        <v>3.1934793269240602</v>
      </c>
      <c r="H228" s="51">
        <v>3.3113722483339809</v>
      </c>
      <c r="I228" s="51">
        <v>3.5224359574424482</v>
      </c>
      <c r="J228" s="51">
        <v>3.5529860459074762</v>
      </c>
      <c r="K228" s="51">
        <v>3.6135467810259203</v>
      </c>
      <c r="L228" s="51">
        <v>3.692802673200188</v>
      </c>
      <c r="M228" s="51">
        <v>3.7830659916534395</v>
      </c>
      <c r="N228" s="51">
        <v>3.9321401969173597</v>
      </c>
      <c r="O228" s="51">
        <v>3.9682559351848057</v>
      </c>
      <c r="P228" s="51">
        <v>4.0456133869173234</v>
      </c>
      <c r="Q228" s="51">
        <v>4.164281821196421</v>
      </c>
      <c r="R228" s="51">
        <v>4.3370488611736056</v>
      </c>
      <c r="S228" s="51">
        <v>4.4780010607631402</v>
      </c>
      <c r="T228" s="51">
        <v>4.6606539526083219</v>
      </c>
      <c r="U228" s="51">
        <v>4.6687349072288526</v>
      </c>
      <c r="V228" s="51">
        <v>4.7311030103109628</v>
      </c>
      <c r="W228" s="51">
        <v>4.7007968316948743</v>
      </c>
      <c r="X228" s="51">
        <v>4.965925675118096</v>
      </c>
      <c r="Y228" s="51">
        <v>5.1093406272098933</v>
      </c>
      <c r="Z228" s="51">
        <v>5.233592245060513</v>
      </c>
      <c r="AA228" s="51">
        <v>5.269471886472374</v>
      </c>
      <c r="AB228" s="51">
        <v>5.441821196186944</v>
      </c>
      <c r="AC228" s="51">
        <v>5.4928801605733106</v>
      </c>
      <c r="AD228" s="51">
        <v>5.550309290815532</v>
      </c>
      <c r="AE228" s="51">
        <v>5.6103668900085077</v>
      </c>
      <c r="AF228" s="51">
        <v>5.5021630355551574</v>
      </c>
      <c r="AG228" s="51">
        <v>5.7092709951739842</v>
      </c>
      <c r="AH228" s="51">
        <v>5.7188668282471378</v>
      </c>
      <c r="AI228" s="39">
        <v>5.3138170984290403</v>
      </c>
      <c r="AJ228" s="39">
        <v>5.3284284554146106</v>
      </c>
      <c r="AK228" s="39">
        <v>5.5774263103974207</v>
      </c>
      <c r="AL228" s="39">
        <v>5.5753449617733706</v>
      </c>
      <c r="AM228" s="39">
        <v>5.7151455789830798</v>
      </c>
      <c r="AN228" s="39">
        <v>5.6780411376469608</v>
      </c>
      <c r="AO228" s="39">
        <v>5.6903211718956506</v>
      </c>
      <c r="AP228" s="39">
        <v>5.8238578742306606</v>
      </c>
      <c r="AQ228" s="39">
        <v>5.8628073045471201</v>
      </c>
      <c r="AR228" s="39">
        <v>5.8186382244279304</v>
      </c>
    </row>
    <row r="229" spans="1:44">
      <c r="A229" s="12"/>
      <c r="B229" s="12"/>
      <c r="C229" s="8" t="s">
        <v>222</v>
      </c>
      <c r="D229" s="29"/>
      <c r="E229" s="34" t="s">
        <v>218</v>
      </c>
      <c r="F229" s="51">
        <v>8.7710709757044878</v>
      </c>
      <c r="G229" s="51">
        <v>8.7243125938787056</v>
      </c>
      <c r="H229" s="51">
        <v>9.253456398980628</v>
      </c>
      <c r="I229" s="51">
        <v>10.150929187772146</v>
      </c>
      <c r="J229" s="51">
        <v>10.87917634292215</v>
      </c>
      <c r="K229" s="51">
        <v>11.101060671908481</v>
      </c>
      <c r="L229" s="51">
        <v>10.948821310685267</v>
      </c>
      <c r="M229" s="51">
        <v>11.003625184451094</v>
      </c>
      <c r="N229" s="51">
        <v>11.00808950476824</v>
      </c>
      <c r="O229" s="51">
        <v>10.756659047124176</v>
      </c>
      <c r="P229" s="51">
        <v>10.338949859764719</v>
      </c>
      <c r="Q229" s="51">
        <v>8.7125819620963867</v>
      </c>
      <c r="R229" s="51">
        <v>7.2961777802705789</v>
      </c>
      <c r="S229" s="51">
        <v>5.7806190623204357</v>
      </c>
      <c r="T229" s="51">
        <v>4.1178495614221076</v>
      </c>
      <c r="U229" s="51">
        <v>2.0262339284046753</v>
      </c>
      <c r="V229" s="51">
        <v>1.4996295317999193</v>
      </c>
      <c r="W229" s="51">
        <v>0.78075228959903487</v>
      </c>
      <c r="X229" s="51">
        <v>0.39940039628959417</v>
      </c>
      <c r="Y229" s="51">
        <v>0.16003142422801084</v>
      </c>
      <c r="Z229" s="51">
        <v>3.4187642196598075E-2</v>
      </c>
      <c r="AA229" s="51">
        <v>1.811552647479896E-2</v>
      </c>
      <c r="AB229" s="51">
        <v>1.8652032917524106E-6</v>
      </c>
      <c r="AC229" s="51">
        <v>1.7721146269190251E-6</v>
      </c>
      <c r="AD229" s="51">
        <v>2.0792947474042129E-6</v>
      </c>
      <c r="AE229" s="51">
        <v>2.661665976247116E-6</v>
      </c>
      <c r="AF229" s="51">
        <v>3.3208536977750736E-6</v>
      </c>
      <c r="AG229" s="51">
        <v>3.7785550781943903E-6</v>
      </c>
      <c r="AH229" s="51">
        <v>3.8907635342932319E-6</v>
      </c>
      <c r="AI229" s="39">
        <v>3.4239904244935951E-6</v>
      </c>
      <c r="AJ229" s="39">
        <v>3.4138782791931012E-6</v>
      </c>
      <c r="AK229" s="39">
        <v>2.7668244808122629E-6</v>
      </c>
      <c r="AL229" s="39">
        <v>2.6782705669079655E-6</v>
      </c>
      <c r="AM229" s="39">
        <v>2.9605163325882032E-6</v>
      </c>
      <c r="AN229" s="39">
        <v>3.614365820707606E-6</v>
      </c>
      <c r="AO229" s="39">
        <v>4.2887487576709313E-6</v>
      </c>
      <c r="AP229" s="39">
        <v>4.7959362065735459E-6</v>
      </c>
      <c r="AQ229" s="39">
        <v>5.1194979029994439E-6</v>
      </c>
      <c r="AR229" s="39">
        <v>5.6025556666364066E-6</v>
      </c>
    </row>
    <row r="230" spans="1:44">
      <c r="A230" s="12"/>
      <c r="B230" s="12"/>
      <c r="C230" s="8" t="s">
        <v>223</v>
      </c>
      <c r="D230" s="29"/>
      <c r="E230" s="34" t="s">
        <v>218</v>
      </c>
      <c r="F230" s="51">
        <v>0</v>
      </c>
      <c r="G230" s="51">
        <v>0.48186211018461489</v>
      </c>
      <c r="H230" s="51">
        <v>0.61773122970287431</v>
      </c>
      <c r="I230" s="51">
        <v>0.70134657460969407</v>
      </c>
      <c r="J230" s="51">
        <v>0.47660182798111544</v>
      </c>
      <c r="K230" s="51">
        <v>0.18733079807748204</v>
      </c>
      <c r="L230" s="51">
        <v>0.26027807364882444</v>
      </c>
      <c r="M230" s="51">
        <v>0.1809775662209116</v>
      </c>
      <c r="N230" s="51">
        <v>0.67019400942385055</v>
      </c>
      <c r="O230" s="51">
        <v>1.0970278773916546</v>
      </c>
      <c r="P230" s="51">
        <v>1.1099242459520215</v>
      </c>
      <c r="Q230" s="51">
        <v>6.8503455756304149E-2</v>
      </c>
      <c r="R230" s="51">
        <v>1.0798532847291471</v>
      </c>
      <c r="S230" s="51">
        <v>1.0771579848260162</v>
      </c>
      <c r="T230" s="51">
        <v>0.57087280013814945</v>
      </c>
      <c r="U230" s="51">
        <v>0.34060533399521653</v>
      </c>
      <c r="V230" s="51">
        <v>5.8349663343796848E-2</v>
      </c>
      <c r="W230" s="51">
        <v>4.0055482668581839E-2</v>
      </c>
      <c r="X230" s="51">
        <v>0.58446775204961576</v>
      </c>
      <c r="Y230" s="51">
        <v>9.1679900286348124E-3</v>
      </c>
      <c r="Z230" s="51">
        <v>9.0533926434677274E-3</v>
      </c>
      <c r="AA230" s="51">
        <v>0.9764578298410117</v>
      </c>
      <c r="AB230" s="51">
        <v>1.1114604897604101E-2</v>
      </c>
      <c r="AC230" s="51">
        <v>1.1013174612943741E-2</v>
      </c>
      <c r="AD230" s="51">
        <v>0.89675323043219868</v>
      </c>
      <c r="AE230" s="51">
        <v>0.20126763020119715</v>
      </c>
      <c r="AF230" s="51">
        <v>0.92076037545697398</v>
      </c>
      <c r="AG230" s="51">
        <v>1.2297431373889819E-2</v>
      </c>
      <c r="AH230" s="51">
        <v>7.3187595629173024E-3</v>
      </c>
      <c r="AI230" s="39">
        <v>0.11570891738350701</v>
      </c>
      <c r="AJ230" s="39">
        <v>1.2925644586838501</v>
      </c>
      <c r="AK230" s="39">
        <v>0.27184388960150802</v>
      </c>
      <c r="AL230" s="39">
        <v>0.25431432503909202</v>
      </c>
      <c r="AM230" s="39">
        <v>0.43385580943413904</v>
      </c>
      <c r="AN230" s="39">
        <v>0.368151338503315</v>
      </c>
      <c r="AO230" s="39">
        <v>0.39694077702994401</v>
      </c>
      <c r="AP230" s="39">
        <v>0.34387343780669305</v>
      </c>
      <c r="AQ230" s="39">
        <v>0.26105469892629701</v>
      </c>
      <c r="AR230" s="39">
        <v>0.35562340386877</v>
      </c>
    </row>
    <row r="231" spans="1:44">
      <c r="A231" s="12"/>
      <c r="B231" s="12"/>
      <c r="C231" s="8" t="s">
        <v>224</v>
      </c>
      <c r="D231" s="29"/>
      <c r="E231" s="34" t="s">
        <v>218</v>
      </c>
      <c r="F231" s="51">
        <v>17.95904514940062</v>
      </c>
      <c r="G231" s="51">
        <v>15.642832929453469</v>
      </c>
      <c r="H231" s="51">
        <v>11.447130123423644</v>
      </c>
      <c r="I231" s="51">
        <v>7.5306841623419061</v>
      </c>
      <c r="J231" s="51">
        <v>5.6815118488418346</v>
      </c>
      <c r="K231" s="51">
        <v>4.9753590607131652</v>
      </c>
      <c r="L231" s="51">
        <v>4.1261635377012844</v>
      </c>
      <c r="M231" s="51">
        <v>3.3904907609081301</v>
      </c>
      <c r="N231" s="51">
        <v>3.1038017734157246</v>
      </c>
      <c r="O231" s="51">
        <v>3.4486073925707741</v>
      </c>
      <c r="P231" s="51">
        <v>3.5134614544653893</v>
      </c>
      <c r="Q231" s="51">
        <v>3.761920557482247</v>
      </c>
      <c r="R231" s="51">
        <v>3.8229944297898442</v>
      </c>
      <c r="S231" s="51">
        <v>3.6930891231048508</v>
      </c>
      <c r="T231" s="51">
        <v>3.8855918816552704</v>
      </c>
      <c r="U231" s="51">
        <v>4.2653452339993594</v>
      </c>
      <c r="V231" s="51">
        <v>4.6925383046275</v>
      </c>
      <c r="W231" s="51">
        <v>5.1971652892301154</v>
      </c>
      <c r="X231" s="51">
        <v>5.3350425332820022</v>
      </c>
      <c r="Y231" s="51">
        <v>5.5513021700358678</v>
      </c>
      <c r="Z231" s="51">
        <v>5.6106213923004704</v>
      </c>
      <c r="AA231" s="51">
        <v>5.7355582208652258</v>
      </c>
      <c r="AB231" s="51">
        <v>5.8136034531621341</v>
      </c>
      <c r="AC231" s="51">
        <v>5.9474400242589081</v>
      </c>
      <c r="AD231" s="51">
        <v>6.015293394693968</v>
      </c>
      <c r="AE231" s="51">
        <v>6.0014970789837472</v>
      </c>
      <c r="AF231" s="51">
        <v>5.810101558249297</v>
      </c>
      <c r="AG231" s="51">
        <v>5.8989072312105417</v>
      </c>
      <c r="AH231" s="51">
        <v>6.0882678246213127</v>
      </c>
      <c r="AI231" s="39">
        <v>6.449444741150506</v>
      </c>
      <c r="AJ231" s="39">
        <v>6.5700334300314918</v>
      </c>
      <c r="AK231" s="39">
        <v>7.077606084651241</v>
      </c>
      <c r="AL231" s="39">
        <v>7.1446275580229877</v>
      </c>
      <c r="AM231" s="39">
        <v>6.9734679159306721</v>
      </c>
      <c r="AN231" s="39">
        <v>6.4943880211390841</v>
      </c>
      <c r="AO231" s="39">
        <v>6.1332524217622284</v>
      </c>
      <c r="AP231" s="39">
        <v>5.7776734993573626</v>
      </c>
      <c r="AQ231" s="39">
        <v>5.6779321463626458</v>
      </c>
      <c r="AR231" s="39">
        <v>5.5249895606527879</v>
      </c>
    </row>
    <row r="232" spans="1:44">
      <c r="A232" s="12"/>
      <c r="B232" s="12"/>
      <c r="C232" s="8" t="s">
        <v>225</v>
      </c>
      <c r="D232" s="29"/>
      <c r="E232" s="34" t="s">
        <v>218</v>
      </c>
      <c r="F232" s="51">
        <v>38.114349608357898</v>
      </c>
      <c r="G232" s="51">
        <v>32.425854327240224</v>
      </c>
      <c r="H232" s="51">
        <v>26.117126588588182</v>
      </c>
      <c r="I232" s="51">
        <v>21.743919226643136</v>
      </c>
      <c r="J232" s="51">
        <v>19.175641383438155</v>
      </c>
      <c r="K232" s="51">
        <v>17.887341572262113</v>
      </c>
      <c r="L232" s="51">
        <v>16.738229566411512</v>
      </c>
      <c r="M232" s="51">
        <v>16.072756324801897</v>
      </c>
      <c r="N232" s="51">
        <v>15.567902753010912</v>
      </c>
      <c r="O232" s="51">
        <v>16.690402600896885</v>
      </c>
      <c r="P232" s="51">
        <v>16.5334014967973</v>
      </c>
      <c r="Q232" s="51">
        <v>17.366718693427423</v>
      </c>
      <c r="R232" s="51">
        <v>17.736424922769785</v>
      </c>
      <c r="S232" s="51">
        <v>17.522988348682428</v>
      </c>
      <c r="T232" s="51">
        <v>18.676492119681086</v>
      </c>
      <c r="U232" s="51">
        <v>19.984632491282991</v>
      </c>
      <c r="V232" s="51">
        <v>21.557947355166153</v>
      </c>
      <c r="W232" s="51">
        <v>23.12944256570476</v>
      </c>
      <c r="X232" s="51">
        <v>24.922198314726284</v>
      </c>
      <c r="Y232" s="51">
        <v>26.265490343220751</v>
      </c>
      <c r="Z232" s="51">
        <v>28.291368233153499</v>
      </c>
      <c r="AA232" s="51">
        <v>29.039998485253516</v>
      </c>
      <c r="AB232" s="51">
        <v>29.773718661388955</v>
      </c>
      <c r="AC232" s="51">
        <v>30.763055435512907</v>
      </c>
      <c r="AD232" s="51">
        <v>30.734663270256185</v>
      </c>
      <c r="AE232" s="51">
        <v>30.083111485020705</v>
      </c>
      <c r="AF232" s="51">
        <v>29.862107388714062</v>
      </c>
      <c r="AG232" s="51">
        <v>29.688272111579629</v>
      </c>
      <c r="AH232" s="51">
        <v>29.837059282114875</v>
      </c>
      <c r="AI232" s="39">
        <v>30.74784124787136</v>
      </c>
      <c r="AJ232" s="39">
        <v>30.545034665145007</v>
      </c>
      <c r="AK232" s="39">
        <v>32.056977015595017</v>
      </c>
      <c r="AL232" s="39">
        <v>32.227153939678992</v>
      </c>
      <c r="AM232" s="39">
        <v>31.879056427334383</v>
      </c>
      <c r="AN232" s="39">
        <v>30.849690467061532</v>
      </c>
      <c r="AO232" s="39">
        <v>30.073249086380709</v>
      </c>
      <c r="AP232" s="39">
        <v>29.416140419513656</v>
      </c>
      <c r="AQ232" s="39">
        <v>28.264201937215109</v>
      </c>
      <c r="AR232" s="39">
        <v>27.264021868063697</v>
      </c>
    </row>
    <row r="233" spans="1:44">
      <c r="A233" s="12"/>
      <c r="B233" s="12"/>
      <c r="C233" s="8" t="s">
        <v>226</v>
      </c>
      <c r="D233" s="29"/>
      <c r="E233" s="34" t="s">
        <v>218</v>
      </c>
      <c r="F233" s="51">
        <v>0.6229926766038868</v>
      </c>
      <c r="G233" s="51">
        <v>0.54794965687754793</v>
      </c>
      <c r="H233" s="51">
        <v>0.4106183915713606</v>
      </c>
      <c r="I233" s="51">
        <v>0.26018890992159149</v>
      </c>
      <c r="J233" s="51">
        <v>0.1929820256968007</v>
      </c>
      <c r="K233" s="51">
        <v>0.26077820965097898</v>
      </c>
      <c r="L233" s="51">
        <v>0.32373677058331551</v>
      </c>
      <c r="M233" s="51">
        <v>0.42674441725328738</v>
      </c>
      <c r="N233" s="51">
        <v>0.52798932210788874</v>
      </c>
      <c r="O233" s="51">
        <v>0.66795219789205218</v>
      </c>
      <c r="P233" s="51">
        <v>0.88293277387781222</v>
      </c>
      <c r="Q233" s="51">
        <v>1.1084749892414334</v>
      </c>
      <c r="R233" s="51">
        <v>1.3898053003094761</v>
      </c>
      <c r="S233" s="51">
        <v>1.7040279910411869</v>
      </c>
      <c r="T233" s="51">
        <v>2.0681457956390883</v>
      </c>
      <c r="U233" s="51">
        <v>2.4628566178468674</v>
      </c>
      <c r="V233" s="51">
        <v>2.88890448850159</v>
      </c>
      <c r="W233" s="51">
        <v>3.3516087337668097</v>
      </c>
      <c r="X233" s="51">
        <v>3.7004651472816605</v>
      </c>
      <c r="Y233" s="51">
        <v>4.0360237196811566</v>
      </c>
      <c r="Z233" s="51">
        <v>4.358442922054655</v>
      </c>
      <c r="AA233" s="51">
        <v>4.6782215373967571</v>
      </c>
      <c r="AB233" s="51">
        <v>4.9698777906624345</v>
      </c>
      <c r="AC233" s="51">
        <v>5.209573253236873</v>
      </c>
      <c r="AD233" s="51">
        <v>5.4360005474321795</v>
      </c>
      <c r="AE233" s="51">
        <v>5.6498093863640344</v>
      </c>
      <c r="AF233" s="51">
        <v>5.8103408818889779</v>
      </c>
      <c r="AG233" s="51">
        <v>5.9474289988235753</v>
      </c>
      <c r="AH233" s="51">
        <v>6.0603716748660528</v>
      </c>
      <c r="AI233" s="39">
        <v>5.5553896492531507</v>
      </c>
      <c r="AJ233" s="39">
        <v>5.5703680480242301</v>
      </c>
      <c r="AK233" s="39">
        <v>5.5801340266780999</v>
      </c>
      <c r="AL233" s="39">
        <v>5.5939526602557006</v>
      </c>
      <c r="AM233" s="39">
        <v>5.6107356863578906</v>
      </c>
      <c r="AN233" s="39">
        <v>5.631347007658321</v>
      </c>
      <c r="AO233" s="39">
        <v>5.6424384701639703</v>
      </c>
      <c r="AP233" s="39">
        <v>5.6554787097190999</v>
      </c>
      <c r="AQ233" s="39">
        <v>5.6635392866780903</v>
      </c>
      <c r="AR233" s="39">
        <v>5.6832162835636106</v>
      </c>
    </row>
    <row r="234" spans="1:44">
      <c r="A234" s="12"/>
      <c r="B234" s="12"/>
      <c r="C234" s="8" t="s">
        <v>227</v>
      </c>
      <c r="D234" s="29"/>
      <c r="E234" s="34" t="s">
        <v>218</v>
      </c>
      <c r="F234" s="39">
        <f>SUM(F225:F233)</f>
        <v>72.231228308805782</v>
      </c>
      <c r="G234" s="39">
        <f t="shared" ref="G234:AR234" si="29">SUM(G225:G233)</f>
        <v>65.066748760820715</v>
      </c>
      <c r="H234" s="39">
        <f t="shared" si="29"/>
        <v>55.542139645039228</v>
      </c>
      <c r="I234" s="39">
        <f t="shared" si="29"/>
        <v>49.13296057784283</v>
      </c>
      <c r="J234" s="39">
        <f t="shared" si="29"/>
        <v>44.130207531418932</v>
      </c>
      <c r="K234" s="39">
        <f t="shared" si="29"/>
        <v>42.696069218880453</v>
      </c>
      <c r="L234" s="39">
        <f t="shared" si="29"/>
        <v>41.120232162499818</v>
      </c>
      <c r="M234" s="39">
        <f t="shared" si="29"/>
        <v>40.136140297827353</v>
      </c>
      <c r="N234" s="39">
        <f t="shared" si="29"/>
        <v>40.586334937925997</v>
      </c>
      <c r="O234" s="39">
        <f t="shared" si="29"/>
        <v>42.379880286945877</v>
      </c>
      <c r="P234" s="39">
        <f t="shared" si="29"/>
        <v>42.697104457429091</v>
      </c>
      <c r="Q234" s="39">
        <f t="shared" si="29"/>
        <v>41.797964234907155</v>
      </c>
      <c r="R234" s="39">
        <f t="shared" si="29"/>
        <v>42.728431585967854</v>
      </c>
      <c r="S234" s="39">
        <f t="shared" si="29"/>
        <v>41.953505543744896</v>
      </c>
      <c r="T234" s="39">
        <f t="shared" si="29"/>
        <v>41.850120304843287</v>
      </c>
      <c r="U234" s="39">
        <f t="shared" si="29"/>
        <v>41.833580734011107</v>
      </c>
      <c r="V234" s="39">
        <f t="shared" si="29"/>
        <v>43.721432873029912</v>
      </c>
      <c r="W234" s="39">
        <f t="shared" si="29"/>
        <v>45.523532399054254</v>
      </c>
      <c r="X234" s="39">
        <f t="shared" si="29"/>
        <v>48.251146168317263</v>
      </c>
      <c r="Y234" s="39">
        <f t="shared" si="29"/>
        <v>49.665244737064398</v>
      </c>
      <c r="Z234" s="39">
        <f t="shared" si="29"/>
        <v>51.964943430346871</v>
      </c>
      <c r="AA234" s="39">
        <f t="shared" si="29"/>
        <v>54.309066086845355</v>
      </c>
      <c r="AB234" s="39">
        <f t="shared" si="29"/>
        <v>54.802983120023868</v>
      </c>
      <c r="AC234" s="39">
        <f t="shared" si="29"/>
        <v>56.239767340543601</v>
      </c>
      <c r="AD234" s="39">
        <f t="shared" si="29"/>
        <v>57.603964373525621</v>
      </c>
      <c r="AE234" s="39">
        <f t="shared" si="29"/>
        <v>56.946704118171091</v>
      </c>
      <c r="AF234" s="39">
        <f t="shared" si="29"/>
        <v>57.482398551992034</v>
      </c>
      <c r="AG234" s="39">
        <f t="shared" si="29"/>
        <v>57.093665761616421</v>
      </c>
      <c r="AH234" s="39">
        <f t="shared" si="29"/>
        <v>57.84860740338506</v>
      </c>
      <c r="AI234" s="39">
        <f t="shared" si="29"/>
        <v>57.066320986080832</v>
      </c>
      <c r="AJ234" s="39">
        <f t="shared" si="29"/>
        <v>58.127754225637027</v>
      </c>
      <c r="AK234" s="39">
        <f t="shared" si="29"/>
        <v>59.339597888713001</v>
      </c>
      <c r="AL234" s="39">
        <f t="shared" si="29"/>
        <v>59.4147150540132</v>
      </c>
      <c r="AM234" s="39">
        <f t="shared" si="29"/>
        <v>58.984316022968251</v>
      </c>
      <c r="AN234" s="39">
        <f t="shared" si="29"/>
        <v>57.232580023463989</v>
      </c>
      <c r="AO234" s="39">
        <f t="shared" si="29"/>
        <v>55.969232262166557</v>
      </c>
      <c r="AP234" s="39">
        <f t="shared" si="29"/>
        <v>54.905047170136839</v>
      </c>
      <c r="AQ234" s="39">
        <f t="shared" si="29"/>
        <v>53.549098833789529</v>
      </c>
      <c r="AR234" s="39">
        <f t="shared" si="29"/>
        <v>52.428960183687231</v>
      </c>
    </row>
    <row r="235" spans="1:44">
      <c r="A235" s="12"/>
      <c r="B235" s="12"/>
      <c r="C235" s="8"/>
      <c r="D235" s="29"/>
      <c r="E235" s="34"/>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c r="AE235" s="39"/>
      <c r="AF235" s="39"/>
      <c r="AG235" s="39"/>
      <c r="AH235" s="39"/>
    </row>
    <row r="236" spans="1:44">
      <c r="A236" s="12"/>
      <c r="B236" s="12" t="s">
        <v>228</v>
      </c>
      <c r="C236" s="8" t="s">
        <v>217</v>
      </c>
      <c r="D236" s="29"/>
      <c r="E236" s="34" t="s">
        <v>117</v>
      </c>
      <c r="F236" s="39">
        <f>(F225*10^9)/(F$12*1000000)</f>
        <v>5.2266758004977296</v>
      </c>
      <c r="G236" s="39">
        <f t="shared" ref="G236:AH244" si="30">(G225*10^9)/(G$12*1000000)</f>
        <v>4.6214785438958446</v>
      </c>
      <c r="H236" s="39">
        <f t="shared" si="30"/>
        <v>4.0513986048217587</v>
      </c>
      <c r="I236" s="39">
        <f t="shared" si="30"/>
        <v>3.6675242061625437</v>
      </c>
      <c r="J236" s="39">
        <f t="shared" si="30"/>
        <v>3.533283313106041</v>
      </c>
      <c r="K236" s="39">
        <f t="shared" si="30"/>
        <v>3.6679159202454956</v>
      </c>
      <c r="L236" s="39">
        <f t="shared" si="30"/>
        <v>3.567084223213246</v>
      </c>
      <c r="M236" s="39">
        <f t="shared" si="30"/>
        <v>3.3421904725319123</v>
      </c>
      <c r="N236" s="39">
        <f t="shared" si="30"/>
        <v>3.1874477418684446</v>
      </c>
      <c r="O236" s="39">
        <f t="shared" si="30"/>
        <v>3.2457836853797213</v>
      </c>
      <c r="P236" s="39">
        <f t="shared" si="30"/>
        <v>3.2194134059572441</v>
      </c>
      <c r="Q236" s="39">
        <f t="shared" si="30"/>
        <v>3.27784437331613</v>
      </c>
      <c r="R236" s="39">
        <f t="shared" si="30"/>
        <v>3.2294930413366831</v>
      </c>
      <c r="S236" s="39">
        <f t="shared" si="30"/>
        <v>3.0987095976177392</v>
      </c>
      <c r="T236" s="39">
        <f t="shared" si="30"/>
        <v>3.1370389944870811</v>
      </c>
      <c r="U236" s="39">
        <f t="shared" si="30"/>
        <v>3.2544949572257331</v>
      </c>
      <c r="V236" s="39">
        <f t="shared" si="30"/>
        <v>3.4818135388104468</v>
      </c>
      <c r="W236" s="39">
        <f t="shared" si="30"/>
        <v>3.4887859546922044</v>
      </c>
      <c r="X236" s="39">
        <f t="shared" si="30"/>
        <v>3.5539644433574686</v>
      </c>
      <c r="Y236" s="39">
        <f t="shared" si="30"/>
        <v>3.5426865043791285</v>
      </c>
      <c r="Z236" s="39">
        <f t="shared" si="30"/>
        <v>3.528820747871559</v>
      </c>
      <c r="AA236" s="39">
        <f t="shared" si="30"/>
        <v>3.4670633361267305</v>
      </c>
      <c r="AB236" s="39">
        <f t="shared" si="30"/>
        <v>3.5030411499329008</v>
      </c>
      <c r="AC236" s="39">
        <f t="shared" si="30"/>
        <v>3.5499689226718085</v>
      </c>
      <c r="AD236" s="39">
        <f t="shared" si="30"/>
        <v>3.5265030675599305</v>
      </c>
      <c r="AE236" s="39">
        <f t="shared" si="30"/>
        <v>3.6186293326456691</v>
      </c>
      <c r="AF236" s="39">
        <f t="shared" si="30"/>
        <v>3.6501987473299069</v>
      </c>
      <c r="AG236" s="39">
        <f t="shared" si="30"/>
        <v>3.7322521115752418</v>
      </c>
      <c r="AH236" s="39">
        <f t="shared" si="30"/>
        <v>3.941974202822621</v>
      </c>
      <c r="AI236" s="39">
        <f t="shared" ref="AI236:AR244" si="31">(AI225*10^9)/(AI$12*1000000)</f>
        <v>3.5764311167492249</v>
      </c>
      <c r="AJ236" s="39">
        <f t="shared" si="31"/>
        <v>3.5259908192558043</v>
      </c>
      <c r="AK236" s="39">
        <f t="shared" si="31"/>
        <v>3.6148727022480678</v>
      </c>
      <c r="AL236" s="39">
        <f t="shared" si="31"/>
        <v>3.5380390627909764</v>
      </c>
      <c r="AM236" s="39">
        <f t="shared" si="31"/>
        <v>3.3187298662685412</v>
      </c>
      <c r="AN236" s="39">
        <f t="shared" si="31"/>
        <v>3.2008336985619206</v>
      </c>
      <c r="AO236" s="39">
        <f t="shared" si="31"/>
        <v>3.067423333004387</v>
      </c>
      <c r="AP236" s="39">
        <f t="shared" si="31"/>
        <v>2.9726017605396207</v>
      </c>
      <c r="AQ236" s="39">
        <f t="shared" si="31"/>
        <v>2.9805346117787455</v>
      </c>
      <c r="AR236" s="39">
        <f t="shared" si="31"/>
        <v>3.0249974620476037</v>
      </c>
    </row>
    <row r="237" spans="1:44">
      <c r="A237" s="12"/>
      <c r="B237" s="12"/>
      <c r="C237" s="8" t="s">
        <v>219</v>
      </c>
      <c r="D237" s="29"/>
      <c r="E237" s="34" t="s">
        <v>117</v>
      </c>
      <c r="F237" s="39">
        <f t="shared" ref="F237:U244" si="32">(F226*10^9)/(F$12*1000000)</f>
        <v>1.2595205630085771</v>
      </c>
      <c r="G237" s="39">
        <f t="shared" si="32"/>
        <v>2.7703928017375121</v>
      </c>
      <c r="H237" s="39">
        <f t="shared" si="32"/>
        <v>2.9771038787066924</v>
      </c>
      <c r="I237" s="39">
        <f t="shared" si="32"/>
        <v>4.4239490074063141</v>
      </c>
      <c r="J237" s="39">
        <f t="shared" si="32"/>
        <v>0</v>
      </c>
      <c r="K237" s="39">
        <f t="shared" si="32"/>
        <v>0</v>
      </c>
      <c r="L237" s="39">
        <f t="shared" si="32"/>
        <v>0</v>
      </c>
      <c r="M237" s="39">
        <f t="shared" si="32"/>
        <v>0</v>
      </c>
      <c r="N237" s="39">
        <f t="shared" si="32"/>
        <v>0</v>
      </c>
      <c r="O237" s="39">
        <f t="shared" si="32"/>
        <v>0</v>
      </c>
      <c r="P237" s="39">
        <f t="shared" si="32"/>
        <v>0.39016233233411773</v>
      </c>
      <c r="Q237" s="39">
        <f t="shared" si="32"/>
        <v>0.38494460939749675</v>
      </c>
      <c r="R237" s="39">
        <f t="shared" si="32"/>
        <v>0.3768704075966976</v>
      </c>
      <c r="S237" s="39">
        <f t="shared" si="32"/>
        <v>0.37200154671078861</v>
      </c>
      <c r="T237" s="39">
        <f t="shared" si="32"/>
        <v>0.36277611647283775</v>
      </c>
      <c r="U237" s="39">
        <f t="shared" si="32"/>
        <v>0.35609362415615525</v>
      </c>
      <c r="V237" s="39">
        <f t="shared" si="30"/>
        <v>0.3508186230566942</v>
      </c>
      <c r="W237" s="39">
        <f t="shared" si="30"/>
        <v>0.34671042968755239</v>
      </c>
      <c r="X237" s="39">
        <f t="shared" si="30"/>
        <v>0.3435142443919581</v>
      </c>
      <c r="Y237" s="39">
        <f t="shared" si="30"/>
        <v>0.33969532999430796</v>
      </c>
      <c r="Z237" s="39">
        <f t="shared" si="30"/>
        <v>0.33546066972561756</v>
      </c>
      <c r="AA237" s="39">
        <f t="shared" si="30"/>
        <v>0.33233182401877098</v>
      </c>
      <c r="AB237" s="39">
        <f t="shared" si="30"/>
        <v>0.32687519507256618</v>
      </c>
      <c r="AC237" s="39">
        <f t="shared" si="30"/>
        <v>0.32335257290073355</v>
      </c>
      <c r="AD237" s="39">
        <f t="shared" si="30"/>
        <v>0.32036680727209949</v>
      </c>
      <c r="AE237" s="39">
        <f t="shared" si="30"/>
        <v>0.31744571412209666</v>
      </c>
      <c r="AF237" s="39">
        <f t="shared" si="30"/>
        <v>0.31113849594496473</v>
      </c>
      <c r="AG237" s="39">
        <f t="shared" si="30"/>
        <v>0.30803764277756812</v>
      </c>
      <c r="AH237" s="39">
        <f t="shared" si="30"/>
        <v>0.30505308512646506</v>
      </c>
      <c r="AI237" s="39">
        <f t="shared" si="31"/>
        <v>0.30096910415986339</v>
      </c>
      <c r="AJ237" s="39">
        <f t="shared" si="31"/>
        <v>0.29728144302591042</v>
      </c>
      <c r="AK237" s="39">
        <f t="shared" si="31"/>
        <v>0.29353087044644932</v>
      </c>
      <c r="AL237" s="39">
        <f t="shared" si="31"/>
        <v>0.29007831139947554</v>
      </c>
      <c r="AM237" s="39">
        <f t="shared" si="31"/>
        <v>0.2871623425817223</v>
      </c>
      <c r="AN237" s="39">
        <f t="shared" si="31"/>
        <v>0.28268591722733993</v>
      </c>
      <c r="AO237" s="39">
        <f t="shared" si="31"/>
        <v>0.27928109297258474</v>
      </c>
      <c r="AP237" s="39">
        <f t="shared" si="31"/>
        <v>0.27533243182710238</v>
      </c>
      <c r="AQ237" s="39">
        <f t="shared" si="31"/>
        <v>0.27219768545446715</v>
      </c>
      <c r="AR237" s="39">
        <f t="shared" si="31"/>
        <v>0.26907851906843711</v>
      </c>
    </row>
    <row r="238" spans="1:44">
      <c r="A238" s="12"/>
      <c r="B238" s="12"/>
      <c r="C238" s="8" t="s">
        <v>220</v>
      </c>
      <c r="D238" s="29"/>
      <c r="E238" s="34" t="s">
        <v>117</v>
      </c>
      <c r="F238" s="39">
        <f t="shared" si="32"/>
        <v>5.0748139658753724</v>
      </c>
      <c r="G238" s="39">
        <f t="shared" si="30"/>
        <v>5.1754814817389425</v>
      </c>
      <c r="H238" s="39">
        <f t="shared" si="30"/>
        <v>6.3207779903148307</v>
      </c>
      <c r="I238" s="39">
        <f t="shared" si="30"/>
        <v>7.3214998142030758</v>
      </c>
      <c r="J238" s="39">
        <f t="shared" si="30"/>
        <v>8.4110171668968174</v>
      </c>
      <c r="K238" s="39">
        <f t="shared" si="30"/>
        <v>9.3379097793599772</v>
      </c>
      <c r="L238" s="39">
        <f t="shared" si="30"/>
        <v>10.039451604830321</v>
      </c>
      <c r="M238" s="39">
        <f t="shared" si="30"/>
        <v>10.518636302686289</v>
      </c>
      <c r="N238" s="39">
        <f t="shared" si="30"/>
        <v>11.227509155344041</v>
      </c>
      <c r="O238" s="39">
        <f t="shared" si="30"/>
        <v>10.553796964615559</v>
      </c>
      <c r="P238" s="39">
        <f t="shared" si="30"/>
        <v>11.03799283066258</v>
      </c>
      <c r="Q238" s="39">
        <f t="shared" si="30"/>
        <v>11.34068720558596</v>
      </c>
      <c r="R238" s="39">
        <f t="shared" si="30"/>
        <v>11.888509710563623</v>
      </c>
      <c r="S238" s="39">
        <f t="shared" si="30"/>
        <v>12.830557301928087</v>
      </c>
      <c r="T238" s="39">
        <f t="shared" si="30"/>
        <v>12.445310889241176</v>
      </c>
      <c r="U238" s="39">
        <f t="shared" si="30"/>
        <v>12.156742869246347</v>
      </c>
      <c r="V238" s="39">
        <f t="shared" si="30"/>
        <v>11.787349227570047</v>
      </c>
      <c r="W238" s="39">
        <f t="shared" si="30"/>
        <v>11.356252637156773</v>
      </c>
      <c r="X238" s="39">
        <f t="shared" si="30"/>
        <v>10.886259838722108</v>
      </c>
      <c r="Y238" s="39">
        <f t="shared" si="30"/>
        <v>10.787210187251489</v>
      </c>
      <c r="Z238" s="39">
        <f t="shared" si="30"/>
        <v>10.217757118900348</v>
      </c>
      <c r="AA238" s="39">
        <f t="shared" si="30"/>
        <v>10.184885136984267</v>
      </c>
      <c r="AB238" s="39">
        <f t="shared" si="30"/>
        <v>10.009456518018856</v>
      </c>
      <c r="AC238" s="39">
        <f t="shared" si="30"/>
        <v>9.6811119611218377</v>
      </c>
      <c r="AD238" s="39">
        <f t="shared" si="30"/>
        <v>9.6576877138729156</v>
      </c>
      <c r="AE238" s="39">
        <f t="shared" si="30"/>
        <v>9.9511052908253674</v>
      </c>
      <c r="AF238" s="39">
        <f t="shared" si="30"/>
        <v>9.8913575107880725</v>
      </c>
      <c r="AG238" s="39">
        <f t="shared" si="30"/>
        <v>9.9990206806341622</v>
      </c>
      <c r="AH238" s="39">
        <f t="shared" si="30"/>
        <v>10.033863574689127</v>
      </c>
      <c r="AI238" s="39">
        <f t="shared" si="31"/>
        <v>8.588560052433202</v>
      </c>
      <c r="AJ238" s="39">
        <f t="shared" si="31"/>
        <v>8.5216649089675194</v>
      </c>
      <c r="AK238" s="39">
        <f t="shared" si="31"/>
        <v>8.357453992425663</v>
      </c>
      <c r="AL238" s="39">
        <f t="shared" si="31"/>
        <v>8.1964343633306314</v>
      </c>
      <c r="AM238" s="39">
        <f t="shared" si="31"/>
        <v>8.0587332692706877</v>
      </c>
      <c r="AN238" s="39">
        <f t="shared" si="31"/>
        <v>7.8830166076512507</v>
      </c>
      <c r="AO238" s="39">
        <f t="shared" si="31"/>
        <v>7.7342485441796018</v>
      </c>
      <c r="AP238" s="39">
        <f t="shared" si="31"/>
        <v>7.575510741802467</v>
      </c>
      <c r="AQ238" s="39">
        <f t="shared" si="31"/>
        <v>7.4217040423509388</v>
      </c>
      <c r="AR238" s="39">
        <f t="shared" si="31"/>
        <v>7.263572824476884</v>
      </c>
    </row>
    <row r="239" spans="1:44">
      <c r="A239" s="12"/>
      <c r="B239" s="12"/>
      <c r="C239" s="8" t="s">
        <v>221</v>
      </c>
      <c r="D239" s="29"/>
      <c r="E239" s="34" t="s">
        <v>117</v>
      </c>
      <c r="F239" s="39">
        <f t="shared" si="32"/>
        <v>9.6893270947877728</v>
      </c>
      <c r="G239" s="39">
        <f t="shared" si="30"/>
        <v>9.9084062268819739</v>
      </c>
      <c r="H239" s="39">
        <f t="shared" si="30"/>
        <v>10.08150839777745</v>
      </c>
      <c r="I239" s="39">
        <f t="shared" si="30"/>
        <v>10.393732538927258</v>
      </c>
      <c r="J239" s="39">
        <f t="shared" si="30"/>
        <v>10.173770998790127</v>
      </c>
      <c r="K239" s="39">
        <f t="shared" si="30"/>
        <v>10.062226500963245</v>
      </c>
      <c r="L239" s="39">
        <f t="shared" si="30"/>
        <v>9.9889168579084853</v>
      </c>
      <c r="M239" s="39">
        <f t="shared" si="30"/>
        <v>9.9340002931921632</v>
      </c>
      <c r="N239" s="39">
        <f t="shared" si="30"/>
        <v>9.8129325370401528</v>
      </c>
      <c r="O239" s="39">
        <f t="shared" si="30"/>
        <v>9.5219098624710394</v>
      </c>
      <c r="P239" s="39">
        <f t="shared" si="30"/>
        <v>9.4468497067538202</v>
      </c>
      <c r="Q239" s="39">
        <f t="shared" si="30"/>
        <v>9.444315018702337</v>
      </c>
      <c r="R239" s="39">
        <f t="shared" si="30"/>
        <v>9.5104463767155796</v>
      </c>
      <c r="S239" s="39">
        <f t="shared" si="30"/>
        <v>9.4830712199299878</v>
      </c>
      <c r="T239" s="39">
        <f t="shared" si="30"/>
        <v>9.4421676511513812</v>
      </c>
      <c r="U239" s="39">
        <f t="shared" si="30"/>
        <v>9.1047523445314802</v>
      </c>
      <c r="V239" s="39">
        <f t="shared" si="30"/>
        <v>8.9111410576187815</v>
      </c>
      <c r="W239" s="39">
        <f t="shared" si="30"/>
        <v>8.5795054510683766</v>
      </c>
      <c r="X239" s="39">
        <f t="shared" si="30"/>
        <v>8.798904417445863</v>
      </c>
      <c r="Y239" s="39">
        <f t="shared" si="30"/>
        <v>8.7828593997488458</v>
      </c>
      <c r="Z239" s="39">
        <f t="shared" si="30"/>
        <v>8.744953372868336</v>
      </c>
      <c r="AA239" s="39">
        <f t="shared" si="30"/>
        <v>8.5773124220271413</v>
      </c>
      <c r="AB239" s="39">
        <f t="shared" si="30"/>
        <v>8.5650762511795762</v>
      </c>
      <c r="AC239" s="39">
        <f t="shared" si="30"/>
        <v>8.4453877007584737</v>
      </c>
      <c r="AD239" s="39">
        <f t="shared" si="30"/>
        <v>8.3552504039132476</v>
      </c>
      <c r="AE239" s="39">
        <f t="shared" si="30"/>
        <v>8.2879572334044997</v>
      </c>
      <c r="AF239" s="39">
        <f t="shared" si="30"/>
        <v>7.9586933137893912</v>
      </c>
      <c r="AG239" s="39">
        <f t="shared" si="30"/>
        <v>8.1478371868162078</v>
      </c>
      <c r="AH239" s="39">
        <f t="shared" si="30"/>
        <v>8.0568980829336549</v>
      </c>
      <c r="AI239" s="39">
        <f t="shared" si="31"/>
        <v>7.4562098845595299</v>
      </c>
      <c r="AJ239" s="39">
        <f t="shared" si="31"/>
        <v>7.4568320184371171</v>
      </c>
      <c r="AK239" s="39">
        <f t="shared" si="31"/>
        <v>7.795689860084452</v>
      </c>
      <c r="AL239" s="39">
        <f t="shared" si="31"/>
        <v>7.7779955103491449</v>
      </c>
      <c r="AM239" s="39">
        <f t="shared" si="31"/>
        <v>7.9628071544774217</v>
      </c>
      <c r="AN239" s="39">
        <f t="shared" si="31"/>
        <v>7.8601859653464397</v>
      </c>
      <c r="AO239" s="39">
        <f t="shared" si="31"/>
        <v>7.8493684606941967</v>
      </c>
      <c r="AP239" s="39">
        <f t="shared" si="31"/>
        <v>7.9911330756880039</v>
      </c>
      <c r="AQ239" s="39">
        <f t="shared" si="31"/>
        <v>8.003286198276049</v>
      </c>
      <c r="AR239" s="39">
        <f t="shared" si="31"/>
        <v>7.8935320623327057</v>
      </c>
    </row>
    <row r="240" spans="1:44">
      <c r="A240" s="12"/>
      <c r="B240" s="12"/>
      <c r="C240" s="8" t="s">
        <v>222</v>
      </c>
      <c r="D240" s="29"/>
      <c r="E240" s="34" t="s">
        <v>117</v>
      </c>
      <c r="F240" s="39">
        <f t="shared" si="32"/>
        <v>27.556853736229499</v>
      </c>
      <c r="G240" s="39">
        <f t="shared" si="30"/>
        <v>27.06891900055447</v>
      </c>
      <c r="H240" s="39">
        <f t="shared" si="30"/>
        <v>28.172247454730034</v>
      </c>
      <c r="I240" s="39">
        <f t="shared" si="30"/>
        <v>29.952579485901879</v>
      </c>
      <c r="J240" s="39">
        <f t="shared" si="30"/>
        <v>31.151895149105602</v>
      </c>
      <c r="K240" s="39">
        <f t="shared" si="30"/>
        <v>30.911841924449995</v>
      </c>
      <c r="L240" s="39">
        <f t="shared" si="30"/>
        <v>29.616222539655567</v>
      </c>
      <c r="M240" s="39">
        <f t="shared" si="30"/>
        <v>28.894556967730406</v>
      </c>
      <c r="N240" s="39">
        <f t="shared" si="30"/>
        <v>27.471461917017894</v>
      </c>
      <c r="O240" s="39">
        <f t="shared" si="30"/>
        <v>25.810819549188185</v>
      </c>
      <c r="P240" s="39">
        <f t="shared" si="30"/>
        <v>24.142323081762331</v>
      </c>
      <c r="Q240" s="39">
        <f t="shared" si="30"/>
        <v>19.759558120555159</v>
      </c>
      <c r="R240" s="39">
        <f t="shared" si="30"/>
        <v>15.999337281035412</v>
      </c>
      <c r="S240" s="39">
        <f t="shared" si="30"/>
        <v>12.241627797633331</v>
      </c>
      <c r="T240" s="39">
        <f t="shared" si="30"/>
        <v>8.3424829040156148</v>
      </c>
      <c r="U240" s="39">
        <f t="shared" si="30"/>
        <v>3.9514683263869013</v>
      </c>
      <c r="V240" s="39">
        <f t="shared" si="30"/>
        <v>2.8245866266102606</v>
      </c>
      <c r="W240" s="39">
        <f t="shared" si="30"/>
        <v>1.4249644824862384</v>
      </c>
      <c r="X240" s="39">
        <f t="shared" si="30"/>
        <v>0.70767992538643143</v>
      </c>
      <c r="Y240" s="39">
        <f t="shared" si="30"/>
        <v>0.27509097574175889</v>
      </c>
      <c r="Z240" s="39">
        <f t="shared" si="30"/>
        <v>5.7125072596116891E-2</v>
      </c>
      <c r="AA240" s="39">
        <f t="shared" si="30"/>
        <v>2.948730605485303E-2</v>
      </c>
      <c r="AB240" s="39">
        <f t="shared" si="30"/>
        <v>2.9357099106829473E-6</v>
      </c>
      <c r="AC240" s="39">
        <f t="shared" si="30"/>
        <v>2.7246534854228554E-6</v>
      </c>
      <c r="AD240" s="39">
        <f t="shared" si="30"/>
        <v>3.1301009309250672E-6</v>
      </c>
      <c r="AE240" s="39">
        <f t="shared" si="30"/>
        <v>3.9319663425274634E-6</v>
      </c>
      <c r="AF240" s="39">
        <f t="shared" si="30"/>
        <v>4.8035029041789478E-6</v>
      </c>
      <c r="AG240" s="39">
        <f t="shared" si="30"/>
        <v>5.3924663244343456E-6</v>
      </c>
      <c r="AH240" s="39">
        <f t="shared" si="30"/>
        <v>5.4814154975179729E-6</v>
      </c>
      <c r="AI240" s="39">
        <f t="shared" si="31"/>
        <v>4.8044542698494329E-6</v>
      </c>
      <c r="AJ240" s="39">
        <f t="shared" si="31"/>
        <v>4.7775281346727417E-6</v>
      </c>
      <c r="AK240" s="39">
        <f t="shared" si="31"/>
        <v>3.8672506545702185E-6</v>
      </c>
      <c r="AL240" s="39">
        <f t="shared" si="31"/>
        <v>3.7363744463776532E-6</v>
      </c>
      <c r="AM240" s="39">
        <f t="shared" si="31"/>
        <v>4.1248329212770858E-6</v>
      </c>
      <c r="AN240" s="39">
        <f t="shared" si="31"/>
        <v>5.0034134675760765E-6</v>
      </c>
      <c r="AO240" s="39">
        <f t="shared" si="31"/>
        <v>5.9160051282463804E-6</v>
      </c>
      <c r="AP240" s="39">
        <f t="shared" si="31"/>
        <v>6.5806833334342483E-6</v>
      </c>
      <c r="AQ240" s="39">
        <f t="shared" si="31"/>
        <v>6.9885985980471557E-6</v>
      </c>
      <c r="AR240" s="39">
        <f t="shared" si="31"/>
        <v>7.6003956733271919E-6</v>
      </c>
    </row>
    <row r="241" spans="1:44">
      <c r="A241" s="12"/>
      <c r="B241" s="12"/>
      <c r="C241" s="8" t="s">
        <v>223</v>
      </c>
      <c r="D241" s="29"/>
      <c r="E241" s="34" t="s">
        <v>117</v>
      </c>
      <c r="F241" s="39">
        <f t="shared" si="32"/>
        <v>0</v>
      </c>
      <c r="G241" s="39">
        <f t="shared" si="30"/>
        <v>1.495073255304421</v>
      </c>
      <c r="H241" s="39">
        <f t="shared" si="30"/>
        <v>1.8806893676638687</v>
      </c>
      <c r="I241" s="39">
        <f t="shared" si="30"/>
        <v>2.069479417555899</v>
      </c>
      <c r="J241" s="39">
        <f t="shared" si="30"/>
        <v>1.3647218966901911</v>
      </c>
      <c r="K241" s="39">
        <f t="shared" si="30"/>
        <v>0.52163844418991434</v>
      </c>
      <c r="L241" s="39">
        <f t="shared" si="30"/>
        <v>0.70404412791480542</v>
      </c>
      <c r="M241" s="39">
        <f t="shared" si="30"/>
        <v>0.47523125419072421</v>
      </c>
      <c r="N241" s="39">
        <f t="shared" si="30"/>
        <v>1.6725163071144982</v>
      </c>
      <c r="O241" s="39">
        <f t="shared" si="30"/>
        <v>2.6323404376524411</v>
      </c>
      <c r="P241" s="39">
        <f t="shared" si="30"/>
        <v>2.5917670658541074</v>
      </c>
      <c r="Q241" s="39">
        <f t="shared" si="30"/>
        <v>0.15536129489103517</v>
      </c>
      <c r="R241" s="39">
        <f t="shared" si="30"/>
        <v>2.367943522858468</v>
      </c>
      <c r="S241" s="39">
        <f t="shared" si="30"/>
        <v>2.2810994786768943</v>
      </c>
      <c r="T241" s="39">
        <f t="shared" si="30"/>
        <v>1.1565494330189414</v>
      </c>
      <c r="U241" s="39">
        <f t="shared" si="30"/>
        <v>0.66423287568785161</v>
      </c>
      <c r="V241" s="39">
        <f t="shared" si="30"/>
        <v>0.109902929525723</v>
      </c>
      <c r="W241" s="39">
        <f t="shared" si="30"/>
        <v>7.3105952927637455E-2</v>
      </c>
      <c r="X241" s="39">
        <f t="shared" si="30"/>
        <v>1.0355926008179166</v>
      </c>
      <c r="Y241" s="39">
        <f t="shared" si="30"/>
        <v>1.575960055804107E-2</v>
      </c>
      <c r="Z241" s="39">
        <f t="shared" si="30"/>
        <v>1.5127563024826186E-2</v>
      </c>
      <c r="AA241" s="39">
        <f t="shared" si="30"/>
        <v>1.5894161794433332</v>
      </c>
      <c r="AB241" s="39">
        <f t="shared" si="30"/>
        <v>1.7493672617618795E-2</v>
      </c>
      <c r="AC241" s="39">
        <f t="shared" si="30"/>
        <v>1.6932925296653967E-2</v>
      </c>
      <c r="AD241" s="39">
        <f t="shared" si="30"/>
        <v>1.349942390269609</v>
      </c>
      <c r="AE241" s="39">
        <f t="shared" si="30"/>
        <v>0.29732414016397141</v>
      </c>
      <c r="AF241" s="39">
        <f t="shared" si="30"/>
        <v>1.331848837702106</v>
      </c>
      <c r="AG241" s="39">
        <f t="shared" si="30"/>
        <v>1.7549958433431545E-2</v>
      </c>
      <c r="AH241" s="39">
        <f t="shared" si="30"/>
        <v>1.031087130769826E-2</v>
      </c>
      <c r="AI241" s="39">
        <f t="shared" si="31"/>
        <v>0.16235974207348003</v>
      </c>
      <c r="AJ241" s="39">
        <f t="shared" si="31"/>
        <v>1.8088703117733043</v>
      </c>
      <c r="AK241" s="39">
        <f t="shared" si="31"/>
        <v>0.37996210720736323</v>
      </c>
      <c r="AL241" s="39">
        <f t="shared" si="31"/>
        <v>0.35478624048086943</v>
      </c>
      <c r="AM241" s="39">
        <f t="shared" si="31"/>
        <v>0.60448331466448246</v>
      </c>
      <c r="AN241" s="39">
        <f t="shared" si="31"/>
        <v>0.5096366711472009</v>
      </c>
      <c r="AO241" s="39">
        <f t="shared" si="31"/>
        <v>0.54754983451036499</v>
      </c>
      <c r="AP241" s="39">
        <f t="shared" si="31"/>
        <v>0.47184159745151977</v>
      </c>
      <c r="AQ241" s="39">
        <f t="shared" si="31"/>
        <v>0.35636434226509728</v>
      </c>
      <c r="AR241" s="39">
        <f t="shared" si="31"/>
        <v>0.48243672011933963</v>
      </c>
    </row>
    <row r="242" spans="1:44">
      <c r="A242" s="12"/>
      <c r="B242" s="12"/>
      <c r="C242" s="8" t="s">
        <v>224</v>
      </c>
      <c r="D242" s="29"/>
      <c r="E242" s="34" t="s">
        <v>117</v>
      </c>
      <c r="F242" s="39">
        <f t="shared" si="32"/>
        <v>56.423529326716576</v>
      </c>
      <c r="G242" s="39">
        <f t="shared" si="30"/>
        <v>48.535007537863692</v>
      </c>
      <c r="H242" s="39">
        <f t="shared" si="30"/>
        <v>34.850910684478002</v>
      </c>
      <c r="I242" s="39">
        <f t="shared" si="30"/>
        <v>22.220962414700224</v>
      </c>
      <c r="J242" s="39">
        <f t="shared" si="30"/>
        <v>16.268682097305028</v>
      </c>
      <c r="K242" s="39">
        <f t="shared" si="30"/>
        <v>13.854307921344301</v>
      </c>
      <c r="L242" s="39">
        <f t="shared" si="30"/>
        <v>11.161144574376598</v>
      </c>
      <c r="M242" s="39">
        <f t="shared" si="30"/>
        <v>8.9031320857836516</v>
      </c>
      <c r="N242" s="39">
        <f t="shared" si="30"/>
        <v>7.7457557171413862</v>
      </c>
      <c r="O242" s="39">
        <f t="shared" si="30"/>
        <v>8.2750027416215328</v>
      </c>
      <c r="P242" s="39">
        <f t="shared" si="30"/>
        <v>8.2042298995105405</v>
      </c>
      <c r="Q242" s="39">
        <f t="shared" si="30"/>
        <v>8.5317863549367168</v>
      </c>
      <c r="R242" s="39">
        <f t="shared" si="30"/>
        <v>8.3832081875969653</v>
      </c>
      <c r="S242" s="39">
        <f t="shared" si="30"/>
        <v>7.8208617418200603</v>
      </c>
      <c r="T242" s="39">
        <f t="shared" si="30"/>
        <v>7.8719446548931735</v>
      </c>
      <c r="U242" s="39">
        <f t="shared" si="30"/>
        <v>8.3180803346451881</v>
      </c>
      <c r="V242" s="39">
        <f t="shared" si="30"/>
        <v>8.8385035497391318</v>
      </c>
      <c r="W242" s="39">
        <f t="shared" si="30"/>
        <v>9.4854360921138792</v>
      </c>
      <c r="X242" s="39">
        <f t="shared" si="30"/>
        <v>9.4529262788936581</v>
      </c>
      <c r="Y242" s="39">
        <f t="shared" si="30"/>
        <v>9.5425828893249012</v>
      </c>
      <c r="Z242" s="39">
        <f t="shared" si="30"/>
        <v>9.3749417553101573</v>
      </c>
      <c r="AA242" s="39">
        <f t="shared" si="30"/>
        <v>9.335978222292221</v>
      </c>
      <c r="AB242" s="39">
        <f t="shared" si="30"/>
        <v>9.1502375905597457</v>
      </c>
      <c r="AC242" s="39">
        <f t="shared" si="30"/>
        <v>9.1442804801028732</v>
      </c>
      <c r="AD242" s="39">
        <f t="shared" si="30"/>
        <v>9.0552219583223703</v>
      </c>
      <c r="AE242" s="39">
        <f t="shared" si="30"/>
        <v>8.8657572850719379</v>
      </c>
      <c r="AF242" s="39">
        <f t="shared" si="30"/>
        <v>8.4041160040635532</v>
      </c>
      <c r="AG242" s="39">
        <f t="shared" si="30"/>
        <v>8.4184715948260216</v>
      </c>
      <c r="AH242" s="39">
        <f t="shared" si="30"/>
        <v>8.577320444374287</v>
      </c>
      <c r="AI242" s="39">
        <f t="shared" si="31"/>
        <v>9.0496930432745959</v>
      </c>
      <c r="AJ242" s="39">
        <f t="shared" si="31"/>
        <v>9.1943874358446234</v>
      </c>
      <c r="AK242" s="39">
        <f t="shared" si="31"/>
        <v>9.8925237048727954</v>
      </c>
      <c r="AL242" s="39">
        <f t="shared" si="31"/>
        <v>9.9672543045200079</v>
      </c>
      <c r="AM242" s="39">
        <f t="shared" si="31"/>
        <v>9.7160045085626514</v>
      </c>
      <c r="AN242" s="39">
        <f t="shared" si="31"/>
        <v>8.9902655404898866</v>
      </c>
      <c r="AO242" s="39">
        <f t="shared" si="31"/>
        <v>8.4603586803904154</v>
      </c>
      <c r="AP242" s="39">
        <f t="shared" si="31"/>
        <v>7.9277617686265769</v>
      </c>
      <c r="AQ242" s="39">
        <f t="shared" si="31"/>
        <v>7.7509141305885549</v>
      </c>
      <c r="AR242" s="39">
        <f t="shared" si="31"/>
        <v>7.4951699279007897</v>
      </c>
    </row>
    <row r="243" spans="1:44">
      <c r="A243" s="12"/>
      <c r="B243" s="12"/>
      <c r="C243" s="8" t="s">
        <v>225</v>
      </c>
      <c r="D243" s="29"/>
      <c r="E243" s="34" t="s">
        <v>117</v>
      </c>
      <c r="F243" s="39">
        <f t="shared" si="32"/>
        <v>119.74724184975304</v>
      </c>
      <c r="G243" s="39">
        <f t="shared" si="30"/>
        <v>100.60767709351605</v>
      </c>
      <c r="H243" s="39">
        <f t="shared" si="30"/>
        <v>79.513872582926936</v>
      </c>
      <c r="I243" s="39">
        <f t="shared" si="30"/>
        <v>64.160280987439165</v>
      </c>
      <c r="J243" s="39">
        <f t="shared" si="30"/>
        <v>54.908345169195535</v>
      </c>
      <c r="K243" s="39">
        <f t="shared" si="30"/>
        <v>49.808814803581285</v>
      </c>
      <c r="L243" s="39">
        <f t="shared" si="30"/>
        <v>45.276392562448301</v>
      </c>
      <c r="M243" s="39">
        <f t="shared" si="30"/>
        <v>42.205651816611251</v>
      </c>
      <c r="N243" s="39">
        <f t="shared" si="30"/>
        <v>38.850796718352207</v>
      </c>
      <c r="O243" s="39">
        <f t="shared" si="30"/>
        <v>40.048956450862349</v>
      </c>
      <c r="P243" s="39">
        <f t="shared" si="30"/>
        <v>38.606891994856511</v>
      </c>
      <c r="Q243" s="39">
        <f t="shared" si="30"/>
        <v>39.386566333493803</v>
      </c>
      <c r="R243" s="39">
        <f t="shared" si="30"/>
        <v>38.89310993305218</v>
      </c>
      <c r="S243" s="39">
        <f t="shared" si="30"/>
        <v>37.108465192779548</v>
      </c>
      <c r="T243" s="39">
        <f t="shared" si="30"/>
        <v>37.837301701136724</v>
      </c>
      <c r="U243" s="39">
        <f t="shared" si="30"/>
        <v>38.973112233868306</v>
      </c>
      <c r="V243" s="39">
        <f t="shared" si="30"/>
        <v>40.604888410996303</v>
      </c>
      <c r="W243" s="39">
        <f t="shared" si="30"/>
        <v>42.21394492837284</v>
      </c>
      <c r="X243" s="39">
        <f t="shared" si="30"/>
        <v>44.158542674662968</v>
      </c>
      <c r="Y243" s="39">
        <f t="shared" si="30"/>
        <v>45.149878542339799</v>
      </c>
      <c r="Z243" s="39">
        <f t="shared" si="30"/>
        <v>47.272826095131755</v>
      </c>
      <c r="AA243" s="39">
        <f t="shared" si="30"/>
        <v>47.269469333854509</v>
      </c>
      <c r="AB243" s="39">
        <f t="shared" si="30"/>
        <v>46.86191652064052</v>
      </c>
      <c r="AC243" s="39">
        <f t="shared" si="30"/>
        <v>47.298670718808289</v>
      </c>
      <c r="AD243" s="39">
        <f t="shared" si="30"/>
        <v>46.26693653412844</v>
      </c>
      <c r="AE243" s="39">
        <f t="shared" si="30"/>
        <v>44.440505643154694</v>
      </c>
      <c r="AF243" s="39">
        <f t="shared" si="30"/>
        <v>43.194531473246251</v>
      </c>
      <c r="AG243" s="39">
        <f t="shared" si="30"/>
        <v>42.368843189878305</v>
      </c>
      <c r="AH243" s="39">
        <f t="shared" si="30"/>
        <v>42.035276034593586</v>
      </c>
      <c r="AI243" s="39">
        <f t="shared" si="31"/>
        <v>43.144570766092805</v>
      </c>
      <c r="AJ243" s="39">
        <f t="shared" si="31"/>
        <v>42.746035609030621</v>
      </c>
      <c r="AK243" s="39">
        <f t="shared" si="31"/>
        <v>44.80673284729194</v>
      </c>
      <c r="AL243" s="39">
        <f t="shared" si="31"/>
        <v>44.959129950306206</v>
      </c>
      <c r="AM243" s="39">
        <f t="shared" si="31"/>
        <v>44.416502622621856</v>
      </c>
      <c r="AN243" s="39">
        <f t="shared" si="31"/>
        <v>42.705626494451025</v>
      </c>
      <c r="AO243" s="39">
        <f t="shared" si="31"/>
        <v>41.483776707562988</v>
      </c>
      <c r="AP243" s="39">
        <f t="shared" si="31"/>
        <v>40.362985797710806</v>
      </c>
      <c r="AQ243" s="39">
        <f t="shared" si="31"/>
        <v>38.583307538345657</v>
      </c>
      <c r="AR243" s="39">
        <f t="shared" si="31"/>
        <v>36.986219535045848</v>
      </c>
    </row>
    <row r="244" spans="1:44">
      <c r="A244" s="12"/>
      <c r="B244" s="12"/>
      <c r="C244" s="8" t="s">
        <v>226</v>
      </c>
      <c r="D244" s="29"/>
      <c r="E244" s="34" t="s">
        <v>117</v>
      </c>
      <c r="F244" s="39">
        <f t="shared" si="32"/>
        <v>1.9573114977029968</v>
      </c>
      <c r="G244" s="39">
        <f t="shared" si="30"/>
        <v>1.7001230433681289</v>
      </c>
      <c r="H244" s="39">
        <f t="shared" si="30"/>
        <v>1.2501321061053419</v>
      </c>
      <c r="I244" s="39">
        <f t="shared" si="30"/>
        <v>0.76774538188725727</v>
      </c>
      <c r="J244" s="39">
        <f t="shared" si="30"/>
        <v>0.55259292070211807</v>
      </c>
      <c r="K244" s="39">
        <f t="shared" si="30"/>
        <v>0.72615897095950932</v>
      </c>
      <c r="L244" s="39">
        <f t="shared" si="30"/>
        <v>0.87569793768648185</v>
      </c>
      <c r="M244" s="39">
        <f t="shared" si="30"/>
        <v>1.1205935015316617</v>
      </c>
      <c r="N244" s="39">
        <f t="shared" si="30"/>
        <v>1.3176345040250774</v>
      </c>
      <c r="O244" s="39">
        <f t="shared" si="30"/>
        <v>1.602764721996526</v>
      </c>
      <c r="P244" s="39">
        <f t="shared" si="30"/>
        <v>2.061722764454903</v>
      </c>
      <c r="Q244" s="39">
        <f t="shared" si="30"/>
        <v>2.5139477677668416</v>
      </c>
      <c r="R244" s="39">
        <f t="shared" si="30"/>
        <v>3.0476181398361426</v>
      </c>
      <c r="S244" s="39">
        <f t="shared" si="30"/>
        <v>3.6086232630422628</v>
      </c>
      <c r="T244" s="39">
        <f t="shared" si="30"/>
        <v>4.1899226005654144</v>
      </c>
      <c r="U244" s="39">
        <f t="shared" si="30"/>
        <v>4.8029498378385806</v>
      </c>
      <c r="V244" s="39">
        <f t="shared" si="30"/>
        <v>5.4413178793445152</v>
      </c>
      <c r="W244" s="39">
        <f t="shared" si="30"/>
        <v>6.1170789614477004</v>
      </c>
      <c r="X244" s="39">
        <f t="shared" si="30"/>
        <v>6.5566907886205401</v>
      </c>
      <c r="Y244" s="39">
        <f t="shared" si="30"/>
        <v>6.9378480415325692</v>
      </c>
      <c r="Z244" s="39">
        <f t="shared" si="30"/>
        <v>7.2826422745578814</v>
      </c>
      <c r="AA244" s="39">
        <f t="shared" si="30"/>
        <v>7.61491257002809</v>
      </c>
      <c r="AB244" s="39">
        <f t="shared" si="30"/>
        <v>7.8222677117532617</v>
      </c>
      <c r="AC244" s="39">
        <f t="shared" si="30"/>
        <v>8.0097989748414395</v>
      </c>
      <c r="AD244" s="39">
        <f t="shared" si="30"/>
        <v>8.1831738358731574</v>
      </c>
      <c r="AE244" s="39">
        <f t="shared" si="30"/>
        <v>8.3462239616563529</v>
      </c>
      <c r="AF244" s="39">
        <f t="shared" si="30"/>
        <v>8.4044621776390454</v>
      </c>
      <c r="AG244" s="39">
        <f t="shared" si="30"/>
        <v>8.4877181698899324</v>
      </c>
      <c r="AH244" s="39">
        <f t="shared" si="30"/>
        <v>8.5380195754723829</v>
      </c>
      <c r="AI244" s="39">
        <f t="shared" si="31"/>
        <v>7.7951782020474427</v>
      </c>
      <c r="AJ244" s="39">
        <f t="shared" si="31"/>
        <v>7.795412692982115</v>
      </c>
      <c r="AK244" s="39">
        <f t="shared" si="31"/>
        <v>7.7994744939242429</v>
      </c>
      <c r="AL244" s="39">
        <f t="shared" si="31"/>
        <v>7.8039545489818796</v>
      </c>
      <c r="AM244" s="39">
        <f t="shared" si="31"/>
        <v>7.8173347726274365</v>
      </c>
      <c r="AN244" s="39">
        <f t="shared" si="31"/>
        <v>7.7955466757915799</v>
      </c>
      <c r="AO244" s="39">
        <f t="shared" si="31"/>
        <v>7.7833178886031531</v>
      </c>
      <c r="AP244" s="39">
        <f t="shared" si="31"/>
        <v>7.7600937303188848</v>
      </c>
      <c r="AQ244" s="39">
        <f t="shared" si="31"/>
        <v>7.7312665165218624</v>
      </c>
      <c r="AR244" s="39">
        <f t="shared" si="31"/>
        <v>7.7098194149871278</v>
      </c>
    </row>
    <row r="245" spans="1:44">
      <c r="A245" s="12"/>
      <c r="B245" s="12"/>
      <c r="C245" s="8" t="s">
        <v>227</v>
      </c>
      <c r="D245" s="29"/>
      <c r="E245" s="34" t="s">
        <v>117</v>
      </c>
      <c r="F245" s="39">
        <f>SUM(F236:F244)</f>
        <v>226.93527383457155</v>
      </c>
      <c r="G245" s="39">
        <f t="shared" ref="G245:AR245" si="33">SUM(G236:G244)</f>
        <v>201.88255898486102</v>
      </c>
      <c r="H245" s="39">
        <f t="shared" si="33"/>
        <v>169.09864106752491</v>
      </c>
      <c r="I245" s="39">
        <f t="shared" si="33"/>
        <v>144.97775325418363</v>
      </c>
      <c r="J245" s="39">
        <f t="shared" si="33"/>
        <v>126.36430871179147</v>
      </c>
      <c r="K245" s="39">
        <f t="shared" si="33"/>
        <v>118.89081426509372</v>
      </c>
      <c r="L245" s="39">
        <f t="shared" si="33"/>
        <v>111.2289544280338</v>
      </c>
      <c r="M245" s="39">
        <f t="shared" si="33"/>
        <v>105.39399269425806</v>
      </c>
      <c r="N245" s="39">
        <f t="shared" si="33"/>
        <v>101.2860545979037</v>
      </c>
      <c r="O245" s="39">
        <f t="shared" si="33"/>
        <v>101.69137441378734</v>
      </c>
      <c r="P245" s="39">
        <f t="shared" si="33"/>
        <v>99.701353082146156</v>
      </c>
      <c r="Q245" s="39">
        <f t="shared" si="33"/>
        <v>94.795011078645473</v>
      </c>
      <c r="R245" s="39">
        <f t="shared" si="33"/>
        <v>93.696536600591742</v>
      </c>
      <c r="S245" s="39">
        <f t="shared" si="33"/>
        <v>88.845017140138708</v>
      </c>
      <c r="T245" s="39">
        <f t="shared" si="33"/>
        <v>84.785494944982332</v>
      </c>
      <c r="U245" s="39">
        <f t="shared" si="33"/>
        <v>81.581927403586548</v>
      </c>
      <c r="V245" s="39">
        <f t="shared" si="33"/>
        <v>82.3503218432719</v>
      </c>
      <c r="W245" s="39">
        <f t="shared" si="33"/>
        <v>83.085784889953203</v>
      </c>
      <c r="X245" s="39">
        <f t="shared" si="33"/>
        <v>85.49407521229891</v>
      </c>
      <c r="Y245" s="39">
        <f t="shared" si="33"/>
        <v>85.373611470870841</v>
      </c>
      <c r="Z245" s="39">
        <f t="shared" si="33"/>
        <v>86.829654669986596</v>
      </c>
      <c r="AA245" s="39">
        <f t="shared" si="33"/>
        <v>88.400856330829924</v>
      </c>
      <c r="AB245" s="39">
        <f t="shared" si="33"/>
        <v>86.256367545484949</v>
      </c>
      <c r="AC245" s="39">
        <f t="shared" si="33"/>
        <v>86.46950698115559</v>
      </c>
      <c r="AD245" s="39">
        <f t="shared" si="33"/>
        <v>86.715085841312714</v>
      </c>
      <c r="AE245" s="39">
        <f t="shared" si="33"/>
        <v>84.124952533010926</v>
      </c>
      <c r="AF245" s="39">
        <f t="shared" si="33"/>
        <v>83.146351364006193</v>
      </c>
      <c r="AG245" s="39">
        <f t="shared" si="33"/>
        <v>81.479735927297199</v>
      </c>
      <c r="AH245" s="39">
        <f t="shared" si="33"/>
        <v>81.498721352735316</v>
      </c>
      <c r="AI245" s="39">
        <f t="shared" si="33"/>
        <v>80.07397671584441</v>
      </c>
      <c r="AJ245" s="39">
        <f t="shared" si="33"/>
        <v>81.346480016845149</v>
      </c>
      <c r="AK245" s="39">
        <f t="shared" si="33"/>
        <v>82.940244445751631</v>
      </c>
      <c r="AL245" s="39">
        <f t="shared" si="33"/>
        <v>82.887676028533633</v>
      </c>
      <c r="AM245" s="39">
        <f t="shared" si="33"/>
        <v>82.181761975907719</v>
      </c>
      <c r="AN245" s="39">
        <f t="shared" si="33"/>
        <v>79.227802574080116</v>
      </c>
      <c r="AO245" s="39">
        <f t="shared" si="33"/>
        <v>77.205330457922813</v>
      </c>
      <c r="AP245" s="39">
        <f t="shared" si="33"/>
        <v>75.337267484648322</v>
      </c>
      <c r="AQ245" s="39">
        <f t="shared" si="33"/>
        <v>73.099582054179962</v>
      </c>
      <c r="AR245" s="39">
        <f t="shared" si="33"/>
        <v>71.124834066374405</v>
      </c>
    </row>
    <row r="246" spans="1:44">
      <c r="A246" s="12"/>
      <c r="B246" s="12"/>
      <c r="C246" s="8"/>
      <c r="D246" s="29"/>
      <c r="E246" s="34"/>
      <c r="F246" s="39"/>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c r="AE246" s="39"/>
      <c r="AF246" s="39"/>
      <c r="AG246" s="39"/>
      <c r="AH246" s="39"/>
    </row>
    <row r="247" spans="1:44">
      <c r="A247" s="30" t="s">
        <v>229</v>
      </c>
      <c r="B247" s="30"/>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row>
    <row r="248" spans="1:44">
      <c r="A248" s="32"/>
      <c r="B248" s="32"/>
      <c r="C248" s="32" t="s">
        <v>50</v>
      </c>
      <c r="D248" s="32"/>
      <c r="E248" s="32" t="s">
        <v>51</v>
      </c>
      <c r="F248" s="33">
        <v>2022</v>
      </c>
      <c r="G248" s="33">
        <v>2023</v>
      </c>
      <c r="H248" s="33">
        <v>2024</v>
      </c>
      <c r="I248" s="33">
        <v>2025</v>
      </c>
      <c r="J248" s="33">
        <v>2026</v>
      </c>
      <c r="K248" s="33">
        <v>2027</v>
      </c>
      <c r="L248" s="33">
        <v>2028</v>
      </c>
      <c r="M248" s="33">
        <v>2029</v>
      </c>
      <c r="N248" s="33">
        <v>2030</v>
      </c>
      <c r="O248" s="33">
        <v>2031</v>
      </c>
      <c r="P248" s="33">
        <v>2032</v>
      </c>
      <c r="Q248" s="33">
        <v>2033</v>
      </c>
      <c r="R248" s="33">
        <v>2034</v>
      </c>
      <c r="S248" s="33">
        <v>2035</v>
      </c>
      <c r="T248" s="33">
        <v>2036</v>
      </c>
      <c r="U248" s="33">
        <v>2037</v>
      </c>
      <c r="V248" s="33">
        <v>2038</v>
      </c>
      <c r="W248" s="33">
        <v>2039</v>
      </c>
      <c r="X248" s="33">
        <v>2040</v>
      </c>
      <c r="Y248" s="33">
        <v>2041</v>
      </c>
      <c r="Z248" s="33">
        <v>2042</v>
      </c>
      <c r="AA248" s="33">
        <v>2043</v>
      </c>
      <c r="AB248" s="33">
        <v>2044</v>
      </c>
      <c r="AC248" s="33">
        <v>2045</v>
      </c>
      <c r="AD248" s="33">
        <v>2046</v>
      </c>
      <c r="AE248" s="33">
        <v>2047</v>
      </c>
      <c r="AF248" s="33">
        <v>2048</v>
      </c>
      <c r="AG248" s="33">
        <v>2049</v>
      </c>
      <c r="AH248" s="33">
        <v>2050</v>
      </c>
      <c r="AI248" s="33">
        <v>2051</v>
      </c>
      <c r="AJ248" s="33">
        <v>2052</v>
      </c>
      <c r="AK248" s="33">
        <v>2053</v>
      </c>
      <c r="AL248" s="33">
        <v>2054</v>
      </c>
      <c r="AM248" s="33">
        <v>2055</v>
      </c>
      <c r="AN248" s="33">
        <v>2056</v>
      </c>
      <c r="AO248" s="33">
        <v>2057</v>
      </c>
      <c r="AP248" s="33">
        <v>2058</v>
      </c>
      <c r="AQ248" s="33">
        <v>2059</v>
      </c>
      <c r="AR248" s="33">
        <v>2060</v>
      </c>
    </row>
    <row r="249" spans="1:44">
      <c r="A249" s="12"/>
      <c r="B249" s="12" t="s">
        <v>230</v>
      </c>
      <c r="C249" t="s">
        <v>231</v>
      </c>
      <c r="D249" s="29"/>
      <c r="E249" s="34" t="s">
        <v>117</v>
      </c>
      <c r="F249" s="51">
        <f>SUM(F242:F243)</f>
        <v>176.1707711764696</v>
      </c>
      <c r="G249" s="51">
        <f t="shared" ref="G249:AR249" si="34">SUM(G242:G243)</f>
        <v>149.14268463137972</v>
      </c>
      <c r="H249" s="51">
        <f t="shared" si="34"/>
        <v>114.36478326740493</v>
      </c>
      <c r="I249" s="51">
        <f t="shared" si="34"/>
        <v>86.38124340213939</v>
      </c>
      <c r="J249" s="51">
        <f t="shared" si="34"/>
        <v>71.177027266500559</v>
      </c>
      <c r="K249" s="51">
        <f t="shared" si="34"/>
        <v>63.663122724925586</v>
      </c>
      <c r="L249" s="51">
        <f t="shared" si="34"/>
        <v>56.437537136824901</v>
      </c>
      <c r="M249" s="51">
        <f t="shared" si="34"/>
        <v>51.108783902394904</v>
      </c>
      <c r="N249" s="51">
        <f t="shared" si="34"/>
        <v>46.596552435493592</v>
      </c>
      <c r="O249" s="51">
        <f t="shared" si="34"/>
        <v>48.323959192483883</v>
      </c>
      <c r="P249" s="51">
        <f t="shared" si="34"/>
        <v>46.811121894367048</v>
      </c>
      <c r="Q249" s="51">
        <f t="shared" si="34"/>
        <v>47.918352688430517</v>
      </c>
      <c r="R249" s="51">
        <f t="shared" si="34"/>
        <v>47.276318120649144</v>
      </c>
      <c r="S249" s="51">
        <f t="shared" si="34"/>
        <v>44.929326934599608</v>
      </c>
      <c r="T249" s="51">
        <f t="shared" si="34"/>
        <v>45.709246356029894</v>
      </c>
      <c r="U249" s="51">
        <f t="shared" si="34"/>
        <v>47.291192568513495</v>
      </c>
      <c r="V249" s="51">
        <f t="shared" si="34"/>
        <v>49.443391960735433</v>
      </c>
      <c r="W249" s="51">
        <f t="shared" si="34"/>
        <v>51.699381020486719</v>
      </c>
      <c r="X249" s="51">
        <f t="shared" si="34"/>
        <v>53.611468953556624</v>
      </c>
      <c r="Y249" s="51">
        <f t="shared" si="34"/>
        <v>54.692461431664697</v>
      </c>
      <c r="Z249" s="51">
        <f t="shared" si="34"/>
        <v>56.647767850441909</v>
      </c>
      <c r="AA249" s="51">
        <f t="shared" si="34"/>
        <v>56.605447556146729</v>
      </c>
      <c r="AB249" s="51">
        <f t="shared" si="34"/>
        <v>56.012154111200267</v>
      </c>
      <c r="AC249" s="51">
        <f t="shared" si="34"/>
        <v>56.44295119891116</v>
      </c>
      <c r="AD249" s="51">
        <f t="shared" si="34"/>
        <v>55.322158492450811</v>
      </c>
      <c r="AE249" s="51">
        <f t="shared" si="34"/>
        <v>53.30626292822663</v>
      </c>
      <c r="AF249" s="51">
        <f t="shared" si="34"/>
        <v>51.598647477309804</v>
      </c>
      <c r="AG249" s="51">
        <f t="shared" si="34"/>
        <v>50.787314784704328</v>
      </c>
      <c r="AH249" s="51">
        <f t="shared" si="34"/>
        <v>50.612596478967873</v>
      </c>
      <c r="AI249" s="51">
        <f t="shared" si="34"/>
        <v>52.194263809367399</v>
      </c>
      <c r="AJ249" s="51">
        <f t="shared" si="34"/>
        <v>51.940423044875246</v>
      </c>
      <c r="AK249" s="51">
        <f t="shared" si="34"/>
        <v>54.699256552164734</v>
      </c>
      <c r="AL249" s="51">
        <f t="shared" si="34"/>
        <v>54.926384254826218</v>
      </c>
      <c r="AM249" s="51">
        <f t="shared" si="34"/>
        <v>54.132507131184511</v>
      </c>
      <c r="AN249" s="51">
        <f t="shared" si="34"/>
        <v>51.695892034940911</v>
      </c>
      <c r="AO249" s="51">
        <f t="shared" si="34"/>
        <v>49.944135387953402</v>
      </c>
      <c r="AP249" s="51">
        <f t="shared" si="34"/>
        <v>48.29074756633738</v>
      </c>
      <c r="AQ249" s="51">
        <f t="shared" si="34"/>
        <v>46.334221668934212</v>
      </c>
      <c r="AR249" s="51">
        <f t="shared" si="34"/>
        <v>44.481389462946638</v>
      </c>
    </row>
    <row r="250" spans="1:44">
      <c r="A250" s="12"/>
      <c r="B250" s="12"/>
      <c r="C250" t="s">
        <v>232</v>
      </c>
      <c r="D250" s="29"/>
      <c r="E250" s="34" t="s">
        <v>117</v>
      </c>
      <c r="F250" s="51">
        <f>F236</f>
        <v>5.2266758004977296</v>
      </c>
      <c r="G250" s="51">
        <f t="shared" ref="G250:AH251" si="35">G236</f>
        <v>4.6214785438958446</v>
      </c>
      <c r="H250" s="51">
        <f t="shared" si="35"/>
        <v>4.0513986048217587</v>
      </c>
      <c r="I250" s="51">
        <f t="shared" si="35"/>
        <v>3.6675242061625437</v>
      </c>
      <c r="J250" s="51">
        <f t="shared" si="35"/>
        <v>3.533283313106041</v>
      </c>
      <c r="K250" s="51">
        <f t="shared" si="35"/>
        <v>3.6679159202454956</v>
      </c>
      <c r="L250" s="51">
        <f t="shared" si="35"/>
        <v>3.567084223213246</v>
      </c>
      <c r="M250" s="51">
        <f t="shared" si="35"/>
        <v>3.3421904725319123</v>
      </c>
      <c r="N250" s="51">
        <f t="shared" si="35"/>
        <v>3.1874477418684446</v>
      </c>
      <c r="O250" s="51">
        <f t="shared" si="35"/>
        <v>3.2457836853797213</v>
      </c>
      <c r="P250" s="51">
        <f t="shared" si="35"/>
        <v>3.2194134059572441</v>
      </c>
      <c r="Q250" s="51">
        <f t="shared" si="35"/>
        <v>3.27784437331613</v>
      </c>
      <c r="R250" s="51">
        <f t="shared" si="35"/>
        <v>3.2294930413366831</v>
      </c>
      <c r="S250" s="51">
        <f t="shared" si="35"/>
        <v>3.0987095976177392</v>
      </c>
      <c r="T250" s="51">
        <f t="shared" si="35"/>
        <v>3.1370389944870811</v>
      </c>
      <c r="U250" s="51">
        <f t="shared" si="35"/>
        <v>3.2544949572257331</v>
      </c>
      <c r="V250" s="51">
        <f t="shared" si="35"/>
        <v>3.4818135388104468</v>
      </c>
      <c r="W250" s="51">
        <f t="shared" si="35"/>
        <v>3.4887859546922044</v>
      </c>
      <c r="X250" s="51">
        <f t="shared" si="35"/>
        <v>3.5539644433574686</v>
      </c>
      <c r="Y250" s="51">
        <f t="shared" si="35"/>
        <v>3.5426865043791285</v>
      </c>
      <c r="Z250" s="51">
        <f t="shared" si="35"/>
        <v>3.528820747871559</v>
      </c>
      <c r="AA250" s="51">
        <f t="shared" si="35"/>
        <v>3.4670633361267305</v>
      </c>
      <c r="AB250" s="51">
        <f t="shared" si="35"/>
        <v>3.5030411499329008</v>
      </c>
      <c r="AC250" s="51">
        <f t="shared" si="35"/>
        <v>3.5499689226718085</v>
      </c>
      <c r="AD250" s="51">
        <f t="shared" si="35"/>
        <v>3.5265030675599305</v>
      </c>
      <c r="AE250" s="51">
        <f t="shared" si="35"/>
        <v>3.6186293326456691</v>
      </c>
      <c r="AF250" s="51">
        <f t="shared" si="35"/>
        <v>3.6501987473299069</v>
      </c>
      <c r="AG250" s="51">
        <f t="shared" si="35"/>
        <v>3.7322521115752418</v>
      </c>
      <c r="AH250" s="51">
        <f t="shared" si="35"/>
        <v>3.941974202822621</v>
      </c>
      <c r="AI250" s="51">
        <f t="shared" ref="AI250:AR251" si="36">AI236</f>
        <v>3.5764311167492249</v>
      </c>
      <c r="AJ250" s="51">
        <f t="shared" si="36"/>
        <v>3.5259908192558043</v>
      </c>
      <c r="AK250" s="51">
        <f t="shared" si="36"/>
        <v>3.6148727022480678</v>
      </c>
      <c r="AL250" s="51">
        <f t="shared" si="36"/>
        <v>3.5380390627909764</v>
      </c>
      <c r="AM250" s="51">
        <f t="shared" si="36"/>
        <v>3.3187298662685412</v>
      </c>
      <c r="AN250" s="51">
        <f t="shared" si="36"/>
        <v>3.2008336985619206</v>
      </c>
      <c r="AO250" s="51">
        <f t="shared" si="36"/>
        <v>3.067423333004387</v>
      </c>
      <c r="AP250" s="51">
        <f t="shared" si="36"/>
        <v>2.9726017605396207</v>
      </c>
      <c r="AQ250" s="51">
        <f t="shared" si="36"/>
        <v>2.9805346117787455</v>
      </c>
      <c r="AR250" s="51">
        <f t="shared" si="36"/>
        <v>3.0249974620476037</v>
      </c>
    </row>
    <row r="251" spans="1:44">
      <c r="A251" s="12"/>
      <c r="B251" s="12"/>
      <c r="C251" t="s">
        <v>233</v>
      </c>
      <c r="D251" s="29"/>
      <c r="E251" s="34" t="s">
        <v>117</v>
      </c>
      <c r="F251" s="51">
        <f>F237</f>
        <v>1.2595205630085771</v>
      </c>
      <c r="G251" s="51">
        <f t="shared" si="35"/>
        <v>2.7703928017375121</v>
      </c>
      <c r="H251" s="51">
        <f t="shared" si="35"/>
        <v>2.9771038787066924</v>
      </c>
      <c r="I251" s="51">
        <f t="shared" si="35"/>
        <v>4.4239490074063141</v>
      </c>
      <c r="J251" s="51">
        <f t="shared" si="35"/>
        <v>0</v>
      </c>
      <c r="K251" s="51">
        <f t="shared" si="35"/>
        <v>0</v>
      </c>
      <c r="L251" s="51">
        <f t="shared" si="35"/>
        <v>0</v>
      </c>
      <c r="M251" s="51">
        <f t="shared" si="35"/>
        <v>0</v>
      </c>
      <c r="N251" s="51">
        <f t="shared" si="35"/>
        <v>0</v>
      </c>
      <c r="O251" s="51">
        <f t="shared" si="35"/>
        <v>0</v>
      </c>
      <c r="P251" s="51">
        <f t="shared" si="35"/>
        <v>0.39016233233411773</v>
      </c>
      <c r="Q251" s="51">
        <f t="shared" si="35"/>
        <v>0.38494460939749675</v>
      </c>
      <c r="R251" s="51">
        <f t="shared" si="35"/>
        <v>0.3768704075966976</v>
      </c>
      <c r="S251" s="51">
        <f t="shared" si="35"/>
        <v>0.37200154671078861</v>
      </c>
      <c r="T251" s="51">
        <f t="shared" si="35"/>
        <v>0.36277611647283775</v>
      </c>
      <c r="U251" s="51">
        <f t="shared" si="35"/>
        <v>0.35609362415615525</v>
      </c>
      <c r="V251" s="51">
        <f t="shared" si="35"/>
        <v>0.3508186230566942</v>
      </c>
      <c r="W251" s="51">
        <f t="shared" si="35"/>
        <v>0.34671042968755239</v>
      </c>
      <c r="X251" s="51">
        <f t="shared" si="35"/>
        <v>0.3435142443919581</v>
      </c>
      <c r="Y251" s="51">
        <f t="shared" si="35"/>
        <v>0.33969532999430796</v>
      </c>
      <c r="Z251" s="51">
        <f t="shared" si="35"/>
        <v>0.33546066972561756</v>
      </c>
      <c r="AA251" s="51">
        <f t="shared" si="35"/>
        <v>0.33233182401877098</v>
      </c>
      <c r="AB251" s="51">
        <f t="shared" si="35"/>
        <v>0.32687519507256618</v>
      </c>
      <c r="AC251" s="51">
        <f t="shared" si="35"/>
        <v>0.32335257290073355</v>
      </c>
      <c r="AD251" s="51">
        <f t="shared" si="35"/>
        <v>0.32036680727209949</v>
      </c>
      <c r="AE251" s="51">
        <f t="shared" si="35"/>
        <v>0.31744571412209666</v>
      </c>
      <c r="AF251" s="51">
        <f t="shared" si="35"/>
        <v>0.31113849594496473</v>
      </c>
      <c r="AG251" s="51">
        <f t="shared" si="35"/>
        <v>0.30803764277756812</v>
      </c>
      <c r="AH251" s="51">
        <f t="shared" si="35"/>
        <v>0.30505308512646506</v>
      </c>
      <c r="AI251" s="51">
        <f t="shared" si="36"/>
        <v>0.30096910415986339</v>
      </c>
      <c r="AJ251" s="51">
        <f t="shared" si="36"/>
        <v>0.29728144302591042</v>
      </c>
      <c r="AK251" s="51">
        <f t="shared" si="36"/>
        <v>0.29353087044644932</v>
      </c>
      <c r="AL251" s="51">
        <f t="shared" si="36"/>
        <v>0.29007831139947554</v>
      </c>
      <c r="AM251" s="51">
        <f t="shared" si="36"/>
        <v>0.2871623425817223</v>
      </c>
      <c r="AN251" s="51">
        <f t="shared" si="36"/>
        <v>0.28268591722733993</v>
      </c>
      <c r="AO251" s="51">
        <f t="shared" si="36"/>
        <v>0.27928109297258474</v>
      </c>
      <c r="AP251" s="51">
        <f t="shared" si="36"/>
        <v>0.27533243182710238</v>
      </c>
      <c r="AQ251" s="51">
        <f t="shared" si="36"/>
        <v>0.27219768545446715</v>
      </c>
      <c r="AR251" s="51">
        <f t="shared" si="36"/>
        <v>0.26907851906843711</v>
      </c>
    </row>
    <row r="252" spans="1:44">
      <c r="A252" s="12"/>
      <c r="B252" s="12"/>
      <c r="C252" t="s">
        <v>234</v>
      </c>
      <c r="D252" s="29"/>
      <c r="E252" s="34" t="s">
        <v>117</v>
      </c>
      <c r="F252" s="51">
        <f>SUM(F238:F239)</f>
        <v>14.764141060663146</v>
      </c>
      <c r="G252" s="51">
        <f t="shared" ref="G252:AR252" si="37">SUM(G238:G239)</f>
        <v>15.083887708620917</v>
      </c>
      <c r="H252" s="51">
        <f t="shared" si="37"/>
        <v>16.402286388092278</v>
      </c>
      <c r="I252" s="51">
        <f t="shared" si="37"/>
        <v>17.715232353130332</v>
      </c>
      <c r="J252" s="51">
        <f t="shared" si="37"/>
        <v>18.584788165686945</v>
      </c>
      <c r="K252" s="51">
        <f t="shared" si="37"/>
        <v>19.400136280323224</v>
      </c>
      <c r="L252" s="51">
        <f t="shared" si="37"/>
        <v>20.028368462738804</v>
      </c>
      <c r="M252" s="51">
        <f t="shared" si="37"/>
        <v>20.452636595878452</v>
      </c>
      <c r="N252" s="51">
        <f t="shared" si="37"/>
        <v>21.040441692384192</v>
      </c>
      <c r="O252" s="51">
        <f t="shared" si="37"/>
        <v>20.075706827086599</v>
      </c>
      <c r="P252" s="51">
        <f t="shared" si="37"/>
        <v>20.484842537416398</v>
      </c>
      <c r="Q252" s="51">
        <f t="shared" si="37"/>
        <v>20.785002224288299</v>
      </c>
      <c r="R252" s="51">
        <f t="shared" si="37"/>
        <v>21.398956087279203</v>
      </c>
      <c r="S252" s="51">
        <f t="shared" si="37"/>
        <v>22.313628521858075</v>
      </c>
      <c r="T252" s="51">
        <f t="shared" si="37"/>
        <v>21.887478540392557</v>
      </c>
      <c r="U252" s="51">
        <f t="shared" si="37"/>
        <v>21.261495213777827</v>
      </c>
      <c r="V252" s="51">
        <f t="shared" si="37"/>
        <v>20.698490285188829</v>
      </c>
      <c r="W252" s="51">
        <f t="shared" si="37"/>
        <v>19.93575808822515</v>
      </c>
      <c r="X252" s="51">
        <f t="shared" si="37"/>
        <v>19.685164256167972</v>
      </c>
      <c r="Y252" s="51">
        <f t="shared" si="37"/>
        <v>19.570069587000333</v>
      </c>
      <c r="Z252" s="51">
        <f t="shared" si="37"/>
        <v>18.962710491768682</v>
      </c>
      <c r="AA252" s="51">
        <f t="shared" si="37"/>
        <v>18.762197559011408</v>
      </c>
      <c r="AB252" s="51">
        <f t="shared" si="37"/>
        <v>18.574532769198434</v>
      </c>
      <c r="AC252" s="51">
        <f t="shared" si="37"/>
        <v>18.12649966188031</v>
      </c>
      <c r="AD252" s="51">
        <f t="shared" si="37"/>
        <v>18.012938117786163</v>
      </c>
      <c r="AE252" s="51">
        <f t="shared" si="37"/>
        <v>18.239062524229865</v>
      </c>
      <c r="AF252" s="51">
        <f t="shared" si="37"/>
        <v>17.850050824577465</v>
      </c>
      <c r="AG252" s="51">
        <f t="shared" si="37"/>
        <v>18.146857867450372</v>
      </c>
      <c r="AH252" s="51">
        <f t="shared" si="37"/>
        <v>18.090761657622782</v>
      </c>
      <c r="AI252" s="51">
        <f t="shared" si="37"/>
        <v>16.044769936992733</v>
      </c>
      <c r="AJ252" s="51">
        <f t="shared" si="37"/>
        <v>15.978496927404636</v>
      </c>
      <c r="AK252" s="51">
        <f t="shared" si="37"/>
        <v>16.153143852510116</v>
      </c>
      <c r="AL252" s="51">
        <f t="shared" si="37"/>
        <v>15.974429873679776</v>
      </c>
      <c r="AM252" s="51">
        <f t="shared" si="37"/>
        <v>16.02154042374811</v>
      </c>
      <c r="AN252" s="51">
        <f t="shared" si="37"/>
        <v>15.74320257299769</v>
      </c>
      <c r="AO252" s="51">
        <f t="shared" si="37"/>
        <v>15.583617004873798</v>
      </c>
      <c r="AP252" s="51">
        <f t="shared" si="37"/>
        <v>15.566643817490471</v>
      </c>
      <c r="AQ252" s="51">
        <f t="shared" si="37"/>
        <v>15.424990240626988</v>
      </c>
      <c r="AR252" s="51">
        <f t="shared" si="37"/>
        <v>15.15710488680959</v>
      </c>
    </row>
    <row r="253" spans="1:44">
      <c r="A253" s="12"/>
      <c r="B253" s="12"/>
      <c r="C253" t="s">
        <v>235</v>
      </c>
      <c r="D253" s="29"/>
      <c r="E253" s="34" t="s">
        <v>117</v>
      </c>
      <c r="F253" s="51">
        <f>SUM(F240:F241)</f>
        <v>27.556853736229499</v>
      </c>
      <c r="G253" s="51">
        <f t="shared" ref="G253:AR253" si="38">SUM(G240:G241)</f>
        <v>28.563992255858892</v>
      </c>
      <c r="H253" s="51">
        <f t="shared" si="38"/>
        <v>30.052936822393903</v>
      </c>
      <c r="I253" s="51">
        <f t="shared" si="38"/>
        <v>32.022058903457776</v>
      </c>
      <c r="J253" s="51">
        <f t="shared" si="38"/>
        <v>32.51661704579579</v>
      </c>
      <c r="K253" s="51">
        <f t="shared" si="38"/>
        <v>31.433480368639909</v>
      </c>
      <c r="L253" s="51">
        <f t="shared" si="38"/>
        <v>30.320266667570372</v>
      </c>
      <c r="M253" s="51">
        <f t="shared" si="38"/>
        <v>29.36978822192113</v>
      </c>
      <c r="N253" s="51">
        <f t="shared" si="38"/>
        <v>29.143978224132393</v>
      </c>
      <c r="O253" s="51">
        <f t="shared" si="38"/>
        <v>28.443159986840627</v>
      </c>
      <c r="P253" s="51">
        <f t="shared" si="38"/>
        <v>26.734090147616438</v>
      </c>
      <c r="Q253" s="51">
        <f t="shared" si="38"/>
        <v>19.914919415446192</v>
      </c>
      <c r="R253" s="51">
        <f t="shared" si="38"/>
        <v>18.36728080389388</v>
      </c>
      <c r="S253" s="51">
        <f t="shared" si="38"/>
        <v>14.522727276310226</v>
      </c>
      <c r="T253" s="51">
        <f t="shared" si="38"/>
        <v>9.4990323370345564</v>
      </c>
      <c r="U253" s="51">
        <f t="shared" si="38"/>
        <v>4.615701202074753</v>
      </c>
      <c r="V253" s="51">
        <f t="shared" si="38"/>
        <v>2.9344895561359836</v>
      </c>
      <c r="W253" s="51">
        <f t="shared" si="38"/>
        <v>1.4980704354138759</v>
      </c>
      <c r="X253" s="51">
        <f t="shared" si="38"/>
        <v>1.743272526204348</v>
      </c>
      <c r="Y253" s="51">
        <f t="shared" si="38"/>
        <v>0.29085057629979993</v>
      </c>
      <c r="Z253" s="51">
        <f t="shared" si="38"/>
        <v>7.2252635620943084E-2</v>
      </c>
      <c r="AA253" s="51">
        <f t="shared" si="38"/>
        <v>1.6189034854981863</v>
      </c>
      <c r="AB253" s="51">
        <f t="shared" si="38"/>
        <v>1.7496608327529476E-2</v>
      </c>
      <c r="AC253" s="51">
        <f t="shared" si="38"/>
        <v>1.6935649950139391E-2</v>
      </c>
      <c r="AD253" s="51">
        <f t="shared" si="38"/>
        <v>1.3499455203705399</v>
      </c>
      <c r="AE253" s="51">
        <f t="shared" si="38"/>
        <v>0.29732807213031393</v>
      </c>
      <c r="AF253" s="51">
        <f t="shared" si="38"/>
        <v>1.3318536412050102</v>
      </c>
      <c r="AG253" s="51">
        <f t="shared" si="38"/>
        <v>1.7555350899755979E-2</v>
      </c>
      <c r="AH253" s="51">
        <f t="shared" si="38"/>
        <v>1.0316352723195778E-2</v>
      </c>
      <c r="AI253" s="51">
        <f t="shared" si="38"/>
        <v>0.16236454652774987</v>
      </c>
      <c r="AJ253" s="51">
        <f t="shared" si="38"/>
        <v>1.8088750893014389</v>
      </c>
      <c r="AK253" s="51">
        <f t="shared" si="38"/>
        <v>0.37996597445801777</v>
      </c>
      <c r="AL253" s="51">
        <f t="shared" si="38"/>
        <v>0.35478997685531583</v>
      </c>
      <c r="AM253" s="51">
        <f t="shared" si="38"/>
        <v>0.60448743949740369</v>
      </c>
      <c r="AN253" s="51">
        <f t="shared" si="38"/>
        <v>0.50964167456066845</v>
      </c>
      <c r="AO253" s="51">
        <f t="shared" si="38"/>
        <v>0.54755575051549321</v>
      </c>
      <c r="AP253" s="51">
        <f t="shared" si="38"/>
        <v>0.47184817813485319</v>
      </c>
      <c r="AQ253" s="51">
        <f t="shared" si="38"/>
        <v>0.35637133086369532</v>
      </c>
      <c r="AR253" s="51">
        <f t="shared" si="38"/>
        <v>0.48244432051501296</v>
      </c>
    </row>
    <row r="254" spans="1:44">
      <c r="A254" s="12"/>
      <c r="B254" s="12"/>
      <c r="C254" t="s">
        <v>119</v>
      </c>
      <c r="D254" s="29"/>
      <c r="E254" s="34" t="s">
        <v>117</v>
      </c>
      <c r="F254" s="51">
        <f>F244</f>
        <v>1.9573114977029968</v>
      </c>
      <c r="G254" s="51">
        <f t="shared" ref="G254:AR254" si="39">G244</f>
        <v>1.7001230433681289</v>
      </c>
      <c r="H254" s="51">
        <f t="shared" si="39"/>
        <v>1.2501321061053419</v>
      </c>
      <c r="I254" s="51">
        <f t="shared" si="39"/>
        <v>0.76774538188725727</v>
      </c>
      <c r="J254" s="51">
        <f t="shared" si="39"/>
        <v>0.55259292070211807</v>
      </c>
      <c r="K254" s="51">
        <f t="shared" si="39"/>
        <v>0.72615897095950932</v>
      </c>
      <c r="L254" s="51">
        <f t="shared" si="39"/>
        <v>0.87569793768648185</v>
      </c>
      <c r="M254" s="51">
        <f t="shared" si="39"/>
        <v>1.1205935015316617</v>
      </c>
      <c r="N254" s="51">
        <f t="shared" si="39"/>
        <v>1.3176345040250774</v>
      </c>
      <c r="O254" s="51">
        <f t="shared" si="39"/>
        <v>1.602764721996526</v>
      </c>
      <c r="P254" s="51">
        <f t="shared" si="39"/>
        <v>2.061722764454903</v>
      </c>
      <c r="Q254" s="51">
        <f t="shared" si="39"/>
        <v>2.5139477677668416</v>
      </c>
      <c r="R254" s="51">
        <f t="shared" si="39"/>
        <v>3.0476181398361426</v>
      </c>
      <c r="S254" s="51">
        <f t="shared" si="39"/>
        <v>3.6086232630422628</v>
      </c>
      <c r="T254" s="51">
        <f t="shared" si="39"/>
        <v>4.1899226005654144</v>
      </c>
      <c r="U254" s="51">
        <f t="shared" si="39"/>
        <v>4.8029498378385806</v>
      </c>
      <c r="V254" s="51">
        <f t="shared" si="39"/>
        <v>5.4413178793445152</v>
      </c>
      <c r="W254" s="51">
        <f t="shared" si="39"/>
        <v>6.1170789614477004</v>
      </c>
      <c r="X254" s="51">
        <f t="shared" si="39"/>
        <v>6.5566907886205401</v>
      </c>
      <c r="Y254" s="51">
        <f t="shared" si="39"/>
        <v>6.9378480415325692</v>
      </c>
      <c r="Z254" s="51">
        <f t="shared" si="39"/>
        <v>7.2826422745578814</v>
      </c>
      <c r="AA254" s="51">
        <f t="shared" si="39"/>
        <v>7.61491257002809</v>
      </c>
      <c r="AB254" s="51">
        <f t="shared" si="39"/>
        <v>7.8222677117532617</v>
      </c>
      <c r="AC254" s="51">
        <f t="shared" si="39"/>
        <v>8.0097989748414395</v>
      </c>
      <c r="AD254" s="51">
        <f t="shared" si="39"/>
        <v>8.1831738358731574</v>
      </c>
      <c r="AE254" s="51">
        <f t="shared" si="39"/>
        <v>8.3462239616563529</v>
      </c>
      <c r="AF254" s="51">
        <f t="shared" si="39"/>
        <v>8.4044621776390454</v>
      </c>
      <c r="AG254" s="51">
        <f t="shared" si="39"/>
        <v>8.4877181698899324</v>
      </c>
      <c r="AH254" s="51">
        <f t="shared" si="39"/>
        <v>8.5380195754723829</v>
      </c>
      <c r="AI254" s="51">
        <f t="shared" si="39"/>
        <v>7.7951782020474427</v>
      </c>
      <c r="AJ254" s="51">
        <f t="shared" si="39"/>
        <v>7.795412692982115</v>
      </c>
      <c r="AK254" s="51">
        <f t="shared" si="39"/>
        <v>7.7994744939242429</v>
      </c>
      <c r="AL254" s="51">
        <f t="shared" si="39"/>
        <v>7.8039545489818796</v>
      </c>
      <c r="AM254" s="51">
        <f t="shared" si="39"/>
        <v>7.8173347726274365</v>
      </c>
      <c r="AN254" s="51">
        <f t="shared" si="39"/>
        <v>7.7955466757915799</v>
      </c>
      <c r="AO254" s="51">
        <f t="shared" si="39"/>
        <v>7.7833178886031531</v>
      </c>
      <c r="AP254" s="51">
        <f t="shared" si="39"/>
        <v>7.7600937303188848</v>
      </c>
      <c r="AQ254" s="51">
        <f t="shared" si="39"/>
        <v>7.7312665165218624</v>
      </c>
      <c r="AR254" s="51">
        <f t="shared" si="39"/>
        <v>7.7098194149871278</v>
      </c>
    </row>
    <row r="255" spans="1:44">
      <c r="A255" s="12"/>
      <c r="B255" s="12"/>
      <c r="C255" t="s">
        <v>236</v>
      </c>
      <c r="D255" s="29"/>
      <c r="E255" s="34" t="s">
        <v>117</v>
      </c>
      <c r="F255" s="51">
        <v>7.75</v>
      </c>
      <c r="G255" s="51">
        <v>7.75</v>
      </c>
      <c r="H255" s="51">
        <v>7.75</v>
      </c>
      <c r="I255" s="51">
        <v>7.75</v>
      </c>
      <c r="J255" s="51">
        <v>7.75</v>
      </c>
      <c r="K255" s="51">
        <v>7.75</v>
      </c>
      <c r="L255" s="51">
        <v>7.75</v>
      </c>
      <c r="M255" s="51">
        <v>7.75</v>
      </c>
      <c r="N255" s="51">
        <v>7.75</v>
      </c>
      <c r="O255" s="51">
        <v>7.75</v>
      </c>
      <c r="P255" s="51">
        <v>7.75</v>
      </c>
      <c r="Q255" s="51">
        <v>7.75</v>
      </c>
      <c r="R255" s="51">
        <v>7.75</v>
      </c>
      <c r="S255" s="51">
        <v>7.75</v>
      </c>
      <c r="T255" s="51">
        <v>7.75</v>
      </c>
      <c r="U255" s="51">
        <v>7.75</v>
      </c>
      <c r="V255" s="51">
        <v>7.75</v>
      </c>
      <c r="W255" s="51">
        <v>7.75</v>
      </c>
      <c r="X255" s="51">
        <v>7.75</v>
      </c>
      <c r="Y255" s="51">
        <v>7.75</v>
      </c>
      <c r="Z255" s="51">
        <v>7.75</v>
      </c>
      <c r="AA255" s="51">
        <v>7.75</v>
      </c>
      <c r="AB255" s="51">
        <v>7.75</v>
      </c>
      <c r="AC255" s="51">
        <v>7.75</v>
      </c>
      <c r="AD255" s="51">
        <v>7.75</v>
      </c>
      <c r="AE255" s="51">
        <v>7.75</v>
      </c>
      <c r="AF255" s="51">
        <v>7.75</v>
      </c>
      <c r="AG255" s="51">
        <v>7.75</v>
      </c>
      <c r="AH255" s="51">
        <v>7.75</v>
      </c>
      <c r="AI255" s="51">
        <v>7.75</v>
      </c>
      <c r="AJ255" s="51">
        <v>7.75</v>
      </c>
      <c r="AK255" s="51">
        <v>7.75</v>
      </c>
      <c r="AL255" s="51">
        <v>7.75</v>
      </c>
      <c r="AM255" s="51">
        <v>7.75</v>
      </c>
      <c r="AN255" s="51">
        <v>7.75</v>
      </c>
      <c r="AO255" s="51">
        <v>7.75</v>
      </c>
      <c r="AP255" s="51">
        <v>7.75</v>
      </c>
      <c r="AQ255" s="51">
        <v>7.75</v>
      </c>
      <c r="AR255" s="51">
        <v>7.75</v>
      </c>
    </row>
    <row r="256" spans="1:44">
      <c r="A256" s="12"/>
      <c r="B256" s="12"/>
      <c r="C256" t="s">
        <v>237</v>
      </c>
      <c r="D256" s="29"/>
      <c r="E256" s="34" t="s">
        <v>117</v>
      </c>
      <c r="F256" s="51" cm="1">
        <f t="array" ref="F256">SUM(F249:F255*0.19)</f>
        <v>44.590202028568598</v>
      </c>
      <c r="G256" s="51" cm="1">
        <f t="array" ref="G256">SUM(G249:G255*0.19)</f>
        <v>39.830186207123596</v>
      </c>
      <c r="H256" s="51" cm="1">
        <f t="array" ref="H256">SUM(H249:H255*0.19)</f>
        <v>33.601241802829726</v>
      </c>
      <c r="I256" s="51" cm="1">
        <f t="array" ref="I256">SUM(I249:I255*0.19)</f>
        <v>29.018273118294889</v>
      </c>
      <c r="J256" s="51" cm="1">
        <f t="array" ref="J256">SUM(J249:J255*0.19)</f>
        <v>25.481718655240375</v>
      </c>
      <c r="K256" s="51" cm="1">
        <f t="array" ref="K256">SUM(K249:K255*0.19)</f>
        <v>24.061754710367811</v>
      </c>
      <c r="L256" s="51" cm="1">
        <f t="array" ref="L256">SUM(L249:L255*0.19)</f>
        <v>22.606001341326422</v>
      </c>
      <c r="M256" s="51" cm="1">
        <f t="array" ref="M256">SUM(M249:M255*0.19)</f>
        <v>21.497358611909032</v>
      </c>
      <c r="N256" s="51" cm="1">
        <f t="array" ref="N256">SUM(N249:N255*0.19)</f>
        <v>20.716850373601702</v>
      </c>
      <c r="O256" s="51" cm="1">
        <f t="array" ref="O256">SUM(O249:O255*0.19)</f>
        <v>20.793861138619597</v>
      </c>
      <c r="P256" s="51" cm="1">
        <f t="array" ref="P256">SUM(P249:P255*0.19)</f>
        <v>20.415757085607769</v>
      </c>
      <c r="Q256" s="51" cm="1">
        <f t="array" ref="Q256">SUM(Q249:Q255*0.19)</f>
        <v>19.483552104942643</v>
      </c>
      <c r="R256" s="51" cm="1">
        <f t="array" ref="R256">SUM(R249:R255*0.19)</f>
        <v>19.274841954112436</v>
      </c>
      <c r="S256" s="51" cm="1">
        <f t="array" ref="S256">SUM(S249:S255*0.19)</f>
        <v>18.353053256626353</v>
      </c>
      <c r="T256" s="51" cm="1">
        <f t="array" ref="T256">SUM(T249:T255*0.19)</f>
        <v>17.581744039546646</v>
      </c>
      <c r="U256" s="51" cm="1">
        <f t="array" ref="U256">SUM(U249:U255*0.19)</f>
        <v>16.973066206681441</v>
      </c>
      <c r="V256" s="51" cm="1">
        <f t="array" ref="V256">SUM(V249:V255*0.19)</f>
        <v>17.119061150221661</v>
      </c>
      <c r="W256" s="51" cm="1">
        <f t="array" ref="W256">SUM(W249:W255*0.19)</f>
        <v>17.258799129091106</v>
      </c>
      <c r="X256" s="51" cm="1">
        <f t="array" ref="X256">SUM(X249:X255*0.19)</f>
        <v>17.716374290336791</v>
      </c>
      <c r="Y256" s="51" cm="1">
        <f t="array" ref="Y256">SUM(Y249:Y255*0.19)</f>
        <v>17.693486179465459</v>
      </c>
      <c r="Z256" s="51" cm="1">
        <f t="array" ref="Z256">SUM(Z249:Z255*0.19)</f>
        <v>17.970134387297453</v>
      </c>
      <c r="AA256" s="51" cm="1">
        <f t="array" ref="AA256">SUM(AA249:AA255*0.19)</f>
        <v>18.268662702857682</v>
      </c>
      <c r="AB256" s="51" cm="1">
        <f t="array" ref="AB256">SUM(AB249:AB255*0.19)</f>
        <v>17.861209833642146</v>
      </c>
      <c r="AC256" s="51" cm="1">
        <f t="array" ref="AC256">SUM(AC249:AC255*0.19)</f>
        <v>17.901706326419564</v>
      </c>
      <c r="AD256" s="51" cm="1">
        <f t="array" ref="AD256">SUM(AD249:AD255*0.19)</f>
        <v>17.948366309849416</v>
      </c>
      <c r="AE256" s="51" cm="1">
        <f t="array" ref="AE256">SUM(AE249:AE255*0.19)</f>
        <v>17.456240981272078</v>
      </c>
      <c r="AF256" s="51" cm="1">
        <f t="array" ref="AF256">SUM(AF249:AF255*0.19)</f>
        <v>17.270306759161176</v>
      </c>
      <c r="AG256" s="51" cm="1">
        <f t="array" ref="AG256">SUM(AG249:AG255*0.19)</f>
        <v>16.953649826186467</v>
      </c>
      <c r="AH256" s="51" cm="1">
        <f t="array" ref="AH256">SUM(AH249:AH255*0.19)</f>
        <v>16.957257057019707</v>
      </c>
      <c r="AI256" s="51" cm="1">
        <f t="array" ref="AI256">SUM(AI249:AI255*0.19)</f>
        <v>16.686555576010438</v>
      </c>
      <c r="AJ256" s="51" cm="1">
        <f t="array" ref="AJ256">SUM(AJ249:AJ255*0.19)</f>
        <v>16.928331203200575</v>
      </c>
      <c r="AK256" s="51" cm="1">
        <f t="array" ref="AK256">SUM(AK249:AK255*0.19)</f>
        <v>17.231146444692808</v>
      </c>
      <c r="AL256" s="51" cm="1">
        <f t="array" ref="AL256">SUM(AL249:AL255*0.19)</f>
        <v>17.221158445421391</v>
      </c>
      <c r="AM256" s="51" cm="1">
        <f t="array" ref="AM256">SUM(AM249:AM255*0.19)</f>
        <v>17.087034775422467</v>
      </c>
      <c r="AN256" s="51" cm="1">
        <f t="array" ref="AN256">SUM(AN249:AN255*0.19)</f>
        <v>16.525782489075219</v>
      </c>
      <c r="AO256" s="51" cm="1">
        <f t="array" ref="AO256">SUM(AO249:AO255*0.19)</f>
        <v>16.141512787005333</v>
      </c>
      <c r="AP256" s="51" cm="1">
        <f t="array" ref="AP256">SUM(AP249:AP255*0.19)</f>
        <v>15.786580822083179</v>
      </c>
      <c r="AQ256" s="51" cm="1">
        <f t="array" ref="AQ256">SUM(AQ249:AQ255*0.19)</f>
        <v>15.361420590294193</v>
      </c>
      <c r="AR256" s="51" cm="1">
        <f t="array" ref="AR256">SUM(AR249:AR255*0.19)</f>
        <v>14.986218472611139</v>
      </c>
    </row>
    <row r="257" spans="1:44">
      <c r="A257" s="12"/>
      <c r="B257" s="12"/>
      <c r="C257" t="s">
        <v>238</v>
      </c>
      <c r="D257" s="29"/>
      <c r="E257" s="34" t="s">
        <v>117</v>
      </c>
      <c r="F257" s="51">
        <f>(SUM(F249:F256)*0.05)</f>
        <v>13.96377379315701</v>
      </c>
      <c r="G257" s="51">
        <f t="shared" ref="G257:AR257" si="40">(SUM(G249:G256)*0.05)</f>
        <v>12.473137259599232</v>
      </c>
      <c r="H257" s="51">
        <f t="shared" si="40"/>
        <v>10.522494143517733</v>
      </c>
      <c r="I257" s="51">
        <f t="shared" si="40"/>
        <v>9.0873013186239255</v>
      </c>
      <c r="J257" s="51">
        <f t="shared" si="40"/>
        <v>7.979801368351592</v>
      </c>
      <c r="K257" s="51">
        <f t="shared" si="40"/>
        <v>7.5351284487730767</v>
      </c>
      <c r="L257" s="51">
        <f t="shared" si="40"/>
        <v>7.0792477884680114</v>
      </c>
      <c r="M257" s="51">
        <f t="shared" si="40"/>
        <v>6.7320675653083546</v>
      </c>
      <c r="N257" s="51">
        <f t="shared" si="40"/>
        <v>6.4876452485752711</v>
      </c>
      <c r="O257" s="51">
        <f t="shared" si="40"/>
        <v>6.5117617776203476</v>
      </c>
      <c r="P257" s="51">
        <f t="shared" si="40"/>
        <v>6.3933555083876961</v>
      </c>
      <c r="Q257" s="51">
        <f t="shared" si="40"/>
        <v>6.101428159179406</v>
      </c>
      <c r="R257" s="51">
        <f t="shared" si="40"/>
        <v>6.0360689277352098</v>
      </c>
      <c r="S257" s="51">
        <f t="shared" si="40"/>
        <v>5.7474035198382527</v>
      </c>
      <c r="T257" s="51">
        <f t="shared" si="40"/>
        <v>5.5058619492264498</v>
      </c>
      <c r="U257" s="51">
        <f t="shared" si="40"/>
        <v>5.3152496805134</v>
      </c>
      <c r="V257" s="51">
        <f t="shared" si="40"/>
        <v>5.3609691496746779</v>
      </c>
      <c r="W257" s="51">
        <f t="shared" si="40"/>
        <v>5.4047292009522163</v>
      </c>
      <c r="X257" s="51">
        <f t="shared" si="40"/>
        <v>5.548022475131785</v>
      </c>
      <c r="Y257" s="51">
        <f t="shared" si="40"/>
        <v>5.5408548825168156</v>
      </c>
      <c r="Z257" s="51">
        <f t="shared" si="40"/>
        <v>5.6274894528642028</v>
      </c>
      <c r="AA257" s="51">
        <f t="shared" si="40"/>
        <v>5.7209759516843803</v>
      </c>
      <c r="AB257" s="51">
        <f t="shared" si="40"/>
        <v>5.5933788689563562</v>
      </c>
      <c r="AC257" s="51">
        <f t="shared" si="40"/>
        <v>5.6060606653787577</v>
      </c>
      <c r="AD257" s="51">
        <f t="shared" si="40"/>
        <v>5.6206726075581068</v>
      </c>
      <c r="AE257" s="51">
        <f t="shared" si="40"/>
        <v>5.4665596757141506</v>
      </c>
      <c r="AF257" s="51">
        <f t="shared" si="40"/>
        <v>5.4083329061583694</v>
      </c>
      <c r="AG257" s="51">
        <f t="shared" si="40"/>
        <v>5.3091692876741838</v>
      </c>
      <c r="AH257" s="51">
        <f t="shared" si="40"/>
        <v>5.3102989204877513</v>
      </c>
      <c r="AI257" s="51">
        <f t="shared" si="40"/>
        <v>5.2255266145927424</v>
      </c>
      <c r="AJ257" s="51">
        <f t="shared" si="40"/>
        <v>5.3012405610022864</v>
      </c>
      <c r="AK257" s="51">
        <f t="shared" si="40"/>
        <v>5.3960695445222218</v>
      </c>
      <c r="AL257" s="51">
        <f t="shared" si="40"/>
        <v>5.3929417236977528</v>
      </c>
      <c r="AM257" s="51">
        <f t="shared" si="40"/>
        <v>5.3509398375665098</v>
      </c>
      <c r="AN257" s="51">
        <f t="shared" si="40"/>
        <v>5.1751792531577667</v>
      </c>
      <c r="AO257" s="51">
        <f t="shared" si="40"/>
        <v>5.0548421622464081</v>
      </c>
      <c r="AP257" s="51">
        <f t="shared" si="40"/>
        <v>4.9436924153365744</v>
      </c>
      <c r="AQ257" s="51">
        <f t="shared" si="40"/>
        <v>4.8105501322237076</v>
      </c>
      <c r="AR257" s="51">
        <f t="shared" si="40"/>
        <v>4.6930526269492772</v>
      </c>
    </row>
    <row r="258" spans="1:44">
      <c r="A258" s="12"/>
      <c r="B258" s="12"/>
      <c r="C258" t="s">
        <v>227</v>
      </c>
      <c r="D258" s="29"/>
      <c r="E258" s="34" t="s">
        <v>117</v>
      </c>
      <c r="F258" s="39">
        <f>SUM(F249:F257)</f>
        <v>293.2392496562972</v>
      </c>
      <c r="G258" s="39">
        <f t="shared" ref="G258:AR258" si="41">SUM(G249:G257)</f>
        <v>261.93588245158384</v>
      </c>
      <c r="H258" s="39">
        <f t="shared" si="41"/>
        <v>220.97237701387235</v>
      </c>
      <c r="I258" s="39">
        <f t="shared" si="41"/>
        <v>190.83332769110243</v>
      </c>
      <c r="J258" s="39">
        <f t="shared" si="41"/>
        <v>167.57582873538342</v>
      </c>
      <c r="K258" s="39">
        <f t="shared" si="41"/>
        <v>158.2376974242346</v>
      </c>
      <c r="L258" s="39">
        <f t="shared" si="41"/>
        <v>148.66420355782824</v>
      </c>
      <c r="M258" s="39">
        <f t="shared" si="41"/>
        <v>141.37341887147542</v>
      </c>
      <c r="N258" s="39">
        <f t="shared" si="41"/>
        <v>136.24055022008068</v>
      </c>
      <c r="O258" s="39">
        <f t="shared" si="41"/>
        <v>136.74699733002728</v>
      </c>
      <c r="P258" s="39">
        <f t="shared" si="41"/>
        <v>134.26046567614159</v>
      </c>
      <c r="Q258" s="39">
        <f t="shared" si="41"/>
        <v>128.12999134276751</v>
      </c>
      <c r="R258" s="39">
        <f t="shared" si="41"/>
        <v>126.7574474824394</v>
      </c>
      <c r="S258" s="39">
        <f t="shared" si="41"/>
        <v>120.69547391660331</v>
      </c>
      <c r="T258" s="39">
        <f t="shared" si="41"/>
        <v>115.62310093375544</v>
      </c>
      <c r="U258" s="39">
        <f t="shared" si="41"/>
        <v>111.62024329078139</v>
      </c>
      <c r="V258" s="39">
        <f t="shared" si="41"/>
        <v>112.58035214316823</v>
      </c>
      <c r="W258" s="39">
        <f t="shared" si="41"/>
        <v>113.49931321999654</v>
      </c>
      <c r="X258" s="39">
        <f t="shared" si="41"/>
        <v>116.50847197776748</v>
      </c>
      <c r="Y258" s="39">
        <f t="shared" si="41"/>
        <v>116.35795253285312</v>
      </c>
      <c r="Z258" s="39">
        <f t="shared" si="41"/>
        <v>118.17727851014824</v>
      </c>
      <c r="AA258" s="39">
        <f t="shared" si="41"/>
        <v>120.14049498537197</v>
      </c>
      <c r="AB258" s="39">
        <f t="shared" si="41"/>
        <v>117.46095624808346</v>
      </c>
      <c r="AC258" s="39">
        <f t="shared" si="41"/>
        <v>117.72727397295391</v>
      </c>
      <c r="AD258" s="39">
        <f t="shared" si="41"/>
        <v>118.03412475872024</v>
      </c>
      <c r="AE258" s="39">
        <f t="shared" si="41"/>
        <v>114.79775318999715</v>
      </c>
      <c r="AF258" s="39">
        <f t="shared" si="41"/>
        <v>113.57499102932574</v>
      </c>
      <c r="AG258" s="39">
        <f t="shared" si="41"/>
        <v>111.49255504115784</v>
      </c>
      <c r="AH258" s="39">
        <f t="shared" si="41"/>
        <v>111.51627733024277</v>
      </c>
      <c r="AI258" s="39">
        <f t="shared" si="41"/>
        <v>109.73605890644758</v>
      </c>
      <c r="AJ258" s="39">
        <f t="shared" si="41"/>
        <v>111.32605178104801</v>
      </c>
      <c r="AK258" s="39">
        <f t="shared" si="41"/>
        <v>113.31746043496665</v>
      </c>
      <c r="AL258" s="39">
        <f t="shared" si="41"/>
        <v>113.25177619765279</v>
      </c>
      <c r="AM258" s="39">
        <f t="shared" si="41"/>
        <v>112.3697365888967</v>
      </c>
      <c r="AN258" s="39">
        <f t="shared" si="41"/>
        <v>108.67876431631309</v>
      </c>
      <c r="AO258" s="39">
        <f t="shared" si="41"/>
        <v>106.15168540717455</v>
      </c>
      <c r="AP258" s="39">
        <f t="shared" si="41"/>
        <v>103.81754072206806</v>
      </c>
      <c r="AQ258" s="39">
        <f t="shared" si="41"/>
        <v>101.02155277669786</v>
      </c>
      <c r="AR258" s="39">
        <f t="shared" si="41"/>
        <v>98.554105165934828</v>
      </c>
    </row>
    <row r="259" spans="1:44">
      <c r="A259" s="12"/>
      <c r="B259" s="12"/>
      <c r="C259" s="8"/>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row>
    <row r="260" spans="1:44">
      <c r="A260" s="30" t="s">
        <v>75</v>
      </c>
      <c r="B260" s="30"/>
      <c r="C260" s="30"/>
      <c r="D260" s="30"/>
      <c r="E260" s="30"/>
      <c r="F260" s="30"/>
      <c r="G260" s="30"/>
      <c r="H260" s="30"/>
      <c r="I260" s="30"/>
      <c r="J260" s="30"/>
      <c r="K260" s="30"/>
      <c r="L260" s="30"/>
      <c r="M260" s="30"/>
      <c r="N260" s="30"/>
      <c r="O260" s="30"/>
      <c r="P260" s="30"/>
      <c r="Q260" s="30"/>
      <c r="R260" s="30"/>
      <c r="S260" s="30"/>
      <c r="T260" s="30"/>
      <c r="U260" s="30"/>
      <c r="V260" s="30"/>
      <c r="W260" s="30"/>
      <c r="X260" s="30"/>
      <c r="Y260" s="30"/>
      <c r="Z260" s="30"/>
      <c r="AA260" s="30"/>
      <c r="AB260" s="30"/>
      <c r="AC260" s="30"/>
      <c r="AD260" s="30"/>
      <c r="AE260" s="30"/>
      <c r="AF260" s="30"/>
      <c r="AG260" s="30"/>
      <c r="AH260" s="30"/>
      <c r="AI260" s="30"/>
      <c r="AJ260" s="30"/>
      <c r="AK260" s="30"/>
      <c r="AL260" s="30"/>
      <c r="AM260" s="30"/>
      <c r="AN260" s="30"/>
      <c r="AO260" s="30"/>
      <c r="AP260" s="30"/>
      <c r="AQ260" s="30"/>
      <c r="AR260" s="30"/>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8E0CD-5970-4D98-A2F0-9FBEC5507D12}">
  <sheetPr codeName="Sheet15"/>
  <dimension ref="A1:AR260"/>
  <sheetViews>
    <sheetView showGridLines="0" zoomScale="70" zoomScaleNormal="70" workbookViewId="0">
      <pane xSplit="5" ySplit="5" topLeftCell="F163" activePane="bottomRight" state="frozen"/>
      <selection pane="bottomRight" activeCell="C176" sqref="C176"/>
      <selection pane="bottomLeft" activeCell="D1" sqref="D1"/>
      <selection pane="topRight" activeCell="D1" sqref="D1"/>
    </sheetView>
  </sheetViews>
  <sheetFormatPr defaultColWidth="8.7109375" defaultRowHeight="14.45"/>
  <cols>
    <col min="1" max="1" width="5.5703125" customWidth="1"/>
    <col min="2" max="2" width="29.5703125" customWidth="1"/>
    <col min="3" max="3" width="28.7109375" customWidth="1"/>
    <col min="4" max="4" width="10.7109375" customWidth="1"/>
    <col min="5" max="5" width="12.42578125" customWidth="1"/>
    <col min="6" max="34" width="8.7109375" customWidth="1"/>
  </cols>
  <sheetData>
    <row r="1" spans="1:44">
      <c r="A1" s="12"/>
      <c r="B1" s="8"/>
      <c r="C1" s="12" t="s">
        <v>44</v>
      </c>
      <c r="D1" s="38" t="s">
        <v>76</v>
      </c>
      <c r="E1" s="8"/>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3"/>
      <c r="AH1" s="43"/>
    </row>
    <row r="2" spans="1:44">
      <c r="A2" s="12"/>
      <c r="B2" s="8"/>
      <c r="C2" s="12" t="s">
        <v>8</v>
      </c>
      <c r="D2" s="38" t="s">
        <v>46</v>
      </c>
      <c r="E2" s="8"/>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3"/>
      <c r="AH2" s="43"/>
    </row>
    <row r="3" spans="1:44">
      <c r="A3" s="12"/>
      <c r="B3" s="8"/>
      <c r="C3" s="12" t="s">
        <v>10</v>
      </c>
      <c r="D3" s="38" t="s">
        <v>47</v>
      </c>
      <c r="E3" s="8"/>
      <c r="G3" s="43"/>
      <c r="H3" s="43"/>
      <c r="I3" s="43"/>
      <c r="J3" s="43"/>
      <c r="K3" s="43"/>
      <c r="L3" s="43"/>
      <c r="M3" s="43"/>
      <c r="N3" s="43"/>
      <c r="O3" s="43"/>
      <c r="P3" s="43"/>
      <c r="Q3" s="43"/>
      <c r="R3" s="43"/>
      <c r="S3" s="43"/>
      <c r="T3" s="43"/>
      <c r="U3" s="43"/>
      <c r="V3" s="43"/>
      <c r="W3" s="43"/>
      <c r="X3" s="43"/>
      <c r="Y3" s="43"/>
      <c r="Z3" s="43"/>
      <c r="AA3" s="43"/>
      <c r="AB3" s="43"/>
      <c r="AC3" s="43"/>
      <c r="AD3" s="43"/>
      <c r="AE3" s="43"/>
      <c r="AF3" s="43"/>
      <c r="AG3" s="43"/>
      <c r="AH3" s="43"/>
    </row>
    <row r="4" spans="1:44">
      <c r="A4" s="8"/>
      <c r="B4" s="8"/>
      <c r="C4" s="12" t="s">
        <v>48</v>
      </c>
      <c r="D4" s="38" t="s">
        <v>240</v>
      </c>
      <c r="E4" s="8"/>
      <c r="F4" s="8"/>
      <c r="G4" s="8"/>
      <c r="H4" s="8"/>
      <c r="I4" s="8"/>
      <c r="J4" s="8"/>
      <c r="K4" s="8"/>
      <c r="L4" s="8"/>
      <c r="M4" s="8"/>
      <c r="N4" s="8"/>
      <c r="O4" s="8"/>
      <c r="P4" s="8"/>
      <c r="Q4" s="8"/>
      <c r="R4" s="8"/>
      <c r="S4" s="8"/>
      <c r="T4" s="8"/>
      <c r="U4" s="8"/>
      <c r="V4" s="8"/>
      <c r="W4" s="8"/>
      <c r="X4" s="8"/>
      <c r="Y4" s="8"/>
      <c r="Z4" s="8"/>
      <c r="AA4" s="8"/>
      <c r="AB4" s="8"/>
      <c r="AC4" s="8"/>
      <c r="AD4" s="8"/>
      <c r="AE4" s="8"/>
      <c r="AF4" s="8"/>
      <c r="AG4" s="8"/>
      <c r="AH4" s="8"/>
    </row>
    <row r="5" spans="1:44" ht="14.1" customHeight="1">
      <c r="A5" s="12"/>
      <c r="B5" s="12"/>
      <c r="C5" s="8"/>
      <c r="D5" s="8"/>
      <c r="E5" s="8"/>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43"/>
      <c r="AH5" s="43"/>
    </row>
    <row r="6" spans="1:44">
      <c r="A6" s="30" t="s">
        <v>21</v>
      </c>
      <c r="B6" s="30"/>
      <c r="C6" s="31"/>
      <c r="D6" s="31"/>
      <c r="E6" s="31"/>
      <c r="F6" s="31"/>
      <c r="G6" s="31"/>
      <c r="H6" s="31"/>
      <c r="I6" s="31"/>
      <c r="J6" s="31"/>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row>
    <row r="7" spans="1:44">
      <c r="A7" s="32"/>
      <c r="B7" s="32"/>
      <c r="C7" s="32" t="s">
        <v>50</v>
      </c>
      <c r="D7" s="32"/>
      <c r="E7" s="32" t="s">
        <v>51</v>
      </c>
      <c r="F7" s="33">
        <v>2022</v>
      </c>
      <c r="G7" s="33">
        <v>2023</v>
      </c>
      <c r="H7" s="33">
        <v>2024</v>
      </c>
      <c r="I7" s="33">
        <v>2025</v>
      </c>
      <c r="J7" s="33">
        <v>2026</v>
      </c>
      <c r="K7" s="33">
        <v>2027</v>
      </c>
      <c r="L7" s="33">
        <v>2028</v>
      </c>
      <c r="M7" s="33">
        <v>2029</v>
      </c>
      <c r="N7" s="33">
        <v>2030</v>
      </c>
      <c r="O7" s="33">
        <v>2031</v>
      </c>
      <c r="P7" s="33">
        <v>2032</v>
      </c>
      <c r="Q7" s="33">
        <v>2033</v>
      </c>
      <c r="R7" s="33">
        <v>2034</v>
      </c>
      <c r="S7" s="33">
        <v>2035</v>
      </c>
      <c r="T7" s="33">
        <v>2036</v>
      </c>
      <c r="U7" s="33">
        <v>2037</v>
      </c>
      <c r="V7" s="33">
        <v>2038</v>
      </c>
      <c r="W7" s="33">
        <v>2039</v>
      </c>
      <c r="X7" s="33">
        <v>2040</v>
      </c>
      <c r="Y7" s="33">
        <v>2041</v>
      </c>
      <c r="Z7" s="33">
        <v>2042</v>
      </c>
      <c r="AA7" s="33">
        <v>2043</v>
      </c>
      <c r="AB7" s="33">
        <v>2044</v>
      </c>
      <c r="AC7" s="33">
        <v>2045</v>
      </c>
      <c r="AD7" s="33">
        <v>2046</v>
      </c>
      <c r="AE7" s="33">
        <v>2047</v>
      </c>
      <c r="AF7" s="33">
        <v>2048</v>
      </c>
      <c r="AG7" s="33">
        <v>2049</v>
      </c>
      <c r="AH7" s="33">
        <v>2050</v>
      </c>
      <c r="AI7" s="33">
        <v>2051</v>
      </c>
      <c r="AJ7" s="33">
        <v>2052</v>
      </c>
      <c r="AK7" s="33">
        <v>2053</v>
      </c>
      <c r="AL7" s="33">
        <v>2054</v>
      </c>
      <c r="AM7" s="33">
        <v>2055</v>
      </c>
      <c r="AN7" s="33">
        <v>2056</v>
      </c>
      <c r="AO7" s="33">
        <v>2057</v>
      </c>
      <c r="AP7" s="33">
        <v>2058</v>
      </c>
      <c r="AQ7" s="33">
        <v>2059</v>
      </c>
      <c r="AR7" s="33">
        <v>2060</v>
      </c>
    </row>
    <row r="8" spans="1:44">
      <c r="A8" s="12"/>
      <c r="B8" s="12" t="s">
        <v>120</v>
      </c>
      <c r="C8" s="8" t="s">
        <v>121</v>
      </c>
      <c r="D8" s="8"/>
      <c r="E8" s="34" t="s">
        <v>117</v>
      </c>
      <c r="F8" s="39">
        <v>66.12</v>
      </c>
      <c r="G8" s="39">
        <v>56.97</v>
      </c>
      <c r="H8" s="39">
        <v>40.72</v>
      </c>
      <c r="I8" s="39">
        <v>29.41</v>
      </c>
      <c r="J8" s="39">
        <v>23.5</v>
      </c>
      <c r="K8" s="39">
        <v>21.95</v>
      </c>
      <c r="L8" s="39">
        <v>20.100000000000001</v>
      </c>
      <c r="M8" s="39">
        <v>20.170000000000002</v>
      </c>
      <c r="N8" s="39">
        <v>20.329999999999998</v>
      </c>
      <c r="O8" s="39">
        <v>20.55</v>
      </c>
      <c r="P8" s="39">
        <v>20.78</v>
      </c>
      <c r="Q8" s="39">
        <v>20.95</v>
      </c>
      <c r="R8" s="39">
        <v>21.12</v>
      </c>
      <c r="S8" s="39">
        <v>21.3</v>
      </c>
      <c r="T8" s="39">
        <v>21.47</v>
      </c>
      <c r="U8" s="39">
        <v>21.64</v>
      </c>
      <c r="V8" s="39">
        <v>21.82</v>
      </c>
      <c r="W8" s="39">
        <v>22</v>
      </c>
      <c r="X8" s="39">
        <v>22.17</v>
      </c>
      <c r="Y8" s="39">
        <v>22.32</v>
      </c>
      <c r="Z8" s="39">
        <v>22.46</v>
      </c>
      <c r="AA8" s="39">
        <v>22.58</v>
      </c>
      <c r="AB8" s="39">
        <v>22.7</v>
      </c>
      <c r="AC8" s="39">
        <v>22.8</v>
      </c>
      <c r="AD8" s="39">
        <v>22.91</v>
      </c>
      <c r="AE8" s="39">
        <v>23.02</v>
      </c>
      <c r="AF8" s="39">
        <v>23.13</v>
      </c>
      <c r="AG8" s="39">
        <v>23.22</v>
      </c>
      <c r="AH8" s="39">
        <v>23.33</v>
      </c>
      <c r="AI8" s="39">
        <v>23.44</v>
      </c>
      <c r="AJ8" s="39">
        <v>23.55</v>
      </c>
      <c r="AK8" s="39">
        <v>23.65</v>
      </c>
      <c r="AL8" s="39">
        <v>23.75</v>
      </c>
      <c r="AM8" s="39">
        <v>23.86</v>
      </c>
      <c r="AN8" s="39">
        <v>23.97</v>
      </c>
      <c r="AO8" s="39">
        <v>24.07</v>
      </c>
      <c r="AP8" s="39">
        <v>24.18</v>
      </c>
      <c r="AQ8" s="39">
        <v>24.28</v>
      </c>
      <c r="AR8" s="39">
        <v>24.39</v>
      </c>
    </row>
    <row r="9" spans="1:44">
      <c r="A9" s="12"/>
      <c r="B9" s="12"/>
      <c r="C9" s="8" t="s">
        <v>122</v>
      </c>
      <c r="D9" s="8"/>
      <c r="E9" s="34" t="s">
        <v>123</v>
      </c>
      <c r="F9" s="39">
        <v>202.79</v>
      </c>
      <c r="G9" s="39">
        <v>138.80000000000001</v>
      </c>
      <c r="H9" s="39">
        <v>100.35</v>
      </c>
      <c r="I9" s="39">
        <v>80.77</v>
      </c>
      <c r="J9" s="39">
        <v>73.95</v>
      </c>
      <c r="K9" s="39">
        <v>67.540000000000006</v>
      </c>
      <c r="L9" s="39">
        <v>61.16</v>
      </c>
      <c r="M9" s="39">
        <v>57.1</v>
      </c>
      <c r="N9" s="39">
        <v>57.78</v>
      </c>
      <c r="O9" s="39">
        <v>58.47</v>
      </c>
      <c r="P9" s="39">
        <v>59.16</v>
      </c>
      <c r="Q9" s="39">
        <v>59.85</v>
      </c>
      <c r="R9" s="39">
        <v>60.54</v>
      </c>
      <c r="S9" s="39">
        <v>61.23</v>
      </c>
      <c r="T9" s="39">
        <v>61.23</v>
      </c>
      <c r="U9" s="39">
        <v>61.23</v>
      </c>
      <c r="V9" s="39">
        <v>61.23</v>
      </c>
      <c r="W9" s="39">
        <v>61.23</v>
      </c>
      <c r="X9" s="39">
        <v>61.23</v>
      </c>
      <c r="Y9" s="39">
        <v>63.43</v>
      </c>
      <c r="Z9" s="39">
        <v>63.98</v>
      </c>
      <c r="AA9" s="39">
        <v>64.53</v>
      </c>
      <c r="AB9" s="39">
        <v>65.08</v>
      </c>
      <c r="AC9" s="39">
        <v>65.63</v>
      </c>
      <c r="AD9" s="39">
        <v>66.180000000000007</v>
      </c>
      <c r="AE9" s="39">
        <v>66.73</v>
      </c>
      <c r="AF9" s="39">
        <v>67.28</v>
      </c>
      <c r="AG9" s="39">
        <v>67.83</v>
      </c>
      <c r="AH9" s="39">
        <v>68.38</v>
      </c>
      <c r="AI9" s="39">
        <v>68.930000000000007</v>
      </c>
      <c r="AJ9" s="39">
        <v>69.48</v>
      </c>
      <c r="AK9" s="39">
        <v>70.03</v>
      </c>
      <c r="AL9" s="39">
        <v>70.58</v>
      </c>
      <c r="AM9" s="39">
        <v>71.13</v>
      </c>
      <c r="AN9" s="39">
        <v>71.680000000000007</v>
      </c>
      <c r="AO9" s="39">
        <v>72.23</v>
      </c>
      <c r="AP9" s="39">
        <v>72.78</v>
      </c>
      <c r="AQ9" s="39">
        <v>73.33</v>
      </c>
      <c r="AR9" s="39">
        <v>73.88</v>
      </c>
    </row>
    <row r="10" spans="1:44">
      <c r="A10" s="40"/>
      <c r="B10" s="12"/>
      <c r="C10" s="8" t="s">
        <v>124</v>
      </c>
      <c r="D10" s="8"/>
      <c r="E10" s="34" t="s">
        <v>123</v>
      </c>
      <c r="F10" s="39">
        <v>94.17</v>
      </c>
      <c r="G10" s="39">
        <v>89.46</v>
      </c>
      <c r="H10" s="39">
        <v>89.57</v>
      </c>
      <c r="I10" s="39">
        <v>91.18</v>
      </c>
      <c r="J10" s="39">
        <v>93.88</v>
      </c>
      <c r="K10" s="39">
        <v>96.41</v>
      </c>
      <c r="L10" s="39">
        <v>101.84</v>
      </c>
      <c r="M10" s="39">
        <v>104.44</v>
      </c>
      <c r="N10" s="39">
        <v>107.03</v>
      </c>
      <c r="O10" s="39">
        <v>109.73</v>
      </c>
      <c r="P10" s="39">
        <v>112.43</v>
      </c>
      <c r="Q10" s="39">
        <v>115.13</v>
      </c>
      <c r="R10" s="39">
        <v>117.82</v>
      </c>
      <c r="S10" s="39">
        <v>120.52</v>
      </c>
      <c r="T10" s="39">
        <v>123.22</v>
      </c>
      <c r="U10" s="39">
        <v>125.91</v>
      </c>
      <c r="V10" s="39">
        <v>128.61000000000001</v>
      </c>
      <c r="W10" s="39">
        <v>131.31</v>
      </c>
      <c r="X10" s="39">
        <v>134.01</v>
      </c>
      <c r="Y10" s="39">
        <v>136.69999999999999</v>
      </c>
      <c r="Z10" s="39">
        <v>139.4</v>
      </c>
      <c r="AA10" s="39">
        <v>142.1</v>
      </c>
      <c r="AB10" s="39">
        <v>144.80000000000001</v>
      </c>
      <c r="AC10" s="39">
        <v>147.49</v>
      </c>
      <c r="AD10" s="39">
        <v>150.19</v>
      </c>
      <c r="AE10" s="39">
        <v>152.88999999999999</v>
      </c>
      <c r="AF10" s="39">
        <v>155.58000000000001</v>
      </c>
      <c r="AG10" s="39">
        <v>158.28</v>
      </c>
      <c r="AH10" s="39">
        <v>160.97999999999999</v>
      </c>
      <c r="AI10" s="39">
        <v>163.68</v>
      </c>
      <c r="AJ10" s="39">
        <v>166.37</v>
      </c>
      <c r="AK10" s="39">
        <v>169.07</v>
      </c>
      <c r="AL10" s="39">
        <v>171.77</v>
      </c>
      <c r="AM10" s="39">
        <v>174.46</v>
      </c>
      <c r="AN10" s="39">
        <v>177.16</v>
      </c>
      <c r="AO10" s="39">
        <v>179.86</v>
      </c>
      <c r="AP10" s="39">
        <v>182.56</v>
      </c>
      <c r="AQ10" s="39">
        <v>185.25</v>
      </c>
      <c r="AR10" s="39">
        <v>187.95</v>
      </c>
    </row>
    <row r="11" spans="1:44">
      <c r="A11" s="12"/>
      <c r="B11" s="12"/>
      <c r="C11" s="8"/>
      <c r="D11" s="8"/>
      <c r="E11" s="34"/>
      <c r="F11" s="39"/>
      <c r="G11" s="39"/>
      <c r="H11" s="39"/>
      <c r="I11" s="39"/>
      <c r="J11" s="39"/>
      <c r="K11" s="39"/>
      <c r="L11" s="39"/>
      <c r="M11" s="39"/>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row>
    <row r="12" spans="1:44">
      <c r="A12" s="12"/>
      <c r="B12" s="12" t="s">
        <v>125</v>
      </c>
      <c r="C12" s="8" t="s">
        <v>125</v>
      </c>
      <c r="D12" s="8"/>
      <c r="E12" s="34" t="s">
        <v>96</v>
      </c>
      <c r="F12" s="39">
        <v>318.27999999999997</v>
      </c>
      <c r="G12" s="39">
        <v>322.27</v>
      </c>
      <c r="H12" s="39">
        <v>328.46</v>
      </c>
      <c r="I12" s="39">
        <v>338.88</v>
      </c>
      <c r="J12" s="39">
        <v>349.15</v>
      </c>
      <c r="K12" s="39">
        <v>358.97</v>
      </c>
      <c r="L12" s="39">
        <v>369.68</v>
      </c>
      <c r="M12" s="39">
        <v>381.59</v>
      </c>
      <c r="N12" s="39">
        <v>398.5</v>
      </c>
      <c r="O12" s="39">
        <v>410.64</v>
      </c>
      <c r="P12" s="39">
        <v>423.04</v>
      </c>
      <c r="Q12" s="39">
        <v>433.33</v>
      </c>
      <c r="R12" s="39">
        <v>442.75</v>
      </c>
      <c r="S12" s="39">
        <v>453.34</v>
      </c>
      <c r="T12" s="39">
        <v>464.64</v>
      </c>
      <c r="U12" s="39">
        <v>473.71</v>
      </c>
      <c r="V12" s="39">
        <v>483.36</v>
      </c>
      <c r="W12" s="39">
        <v>492.87</v>
      </c>
      <c r="X12" s="39">
        <v>502.71</v>
      </c>
      <c r="Y12" s="39">
        <v>513.57000000000005</v>
      </c>
      <c r="Z12" s="39">
        <v>526.09</v>
      </c>
      <c r="AA12" s="39">
        <v>539.16</v>
      </c>
      <c r="AB12" s="39">
        <v>554.67999999999995</v>
      </c>
      <c r="AC12" s="39">
        <v>567.65</v>
      </c>
      <c r="AD12" s="39">
        <v>580.78</v>
      </c>
      <c r="AE12" s="39">
        <v>593.07000000000005</v>
      </c>
      <c r="AF12" s="39">
        <v>605.28</v>
      </c>
      <c r="AG12" s="39">
        <v>614.22</v>
      </c>
      <c r="AH12" s="39">
        <v>622.08000000000004</v>
      </c>
      <c r="AI12" s="39">
        <v>623.23</v>
      </c>
      <c r="AJ12" s="39">
        <v>624.36</v>
      </c>
      <c r="AK12" s="39">
        <v>622.91999999999996</v>
      </c>
      <c r="AL12" s="39">
        <v>625.28</v>
      </c>
      <c r="AM12" s="39">
        <v>628.74</v>
      </c>
      <c r="AN12" s="39">
        <v>633.91999999999996</v>
      </c>
      <c r="AO12" s="39">
        <v>638.54999999999995</v>
      </c>
      <c r="AP12" s="39">
        <v>644.17999999999995</v>
      </c>
      <c r="AQ12" s="39">
        <v>647.04999999999995</v>
      </c>
      <c r="AR12" s="39">
        <v>649.83000000000004</v>
      </c>
    </row>
    <row r="13" spans="1:44">
      <c r="A13" s="12"/>
      <c r="B13" s="12"/>
      <c r="C13" s="41" t="s">
        <v>126</v>
      </c>
      <c r="D13" s="41"/>
      <c r="E13" s="34" t="s">
        <v>96</v>
      </c>
      <c r="F13" s="39">
        <v>1.6</v>
      </c>
      <c r="G13" s="39">
        <v>2.21</v>
      </c>
      <c r="H13" s="39">
        <v>3.28</v>
      </c>
      <c r="I13" s="39">
        <v>6.59</v>
      </c>
      <c r="J13" s="39">
        <v>10.37</v>
      </c>
      <c r="K13" s="39">
        <v>14.66</v>
      </c>
      <c r="L13" s="39">
        <v>19.45</v>
      </c>
      <c r="M13" s="39">
        <v>24.82</v>
      </c>
      <c r="N13" s="39">
        <v>30.67</v>
      </c>
      <c r="O13" s="39">
        <v>36.299999999999997</v>
      </c>
      <c r="P13" s="39">
        <v>42.39</v>
      </c>
      <c r="Q13" s="39">
        <v>48.57</v>
      </c>
      <c r="R13" s="39">
        <v>54.4</v>
      </c>
      <c r="S13" s="39">
        <v>60.39</v>
      </c>
      <c r="T13" s="39">
        <v>66.709999999999994</v>
      </c>
      <c r="U13" s="39">
        <v>72.88</v>
      </c>
      <c r="V13" s="39">
        <v>78.95</v>
      </c>
      <c r="W13" s="39">
        <v>85.19</v>
      </c>
      <c r="X13" s="39">
        <v>91.32</v>
      </c>
      <c r="Y13" s="39">
        <v>97.4</v>
      </c>
      <c r="Z13" s="39">
        <v>103.45</v>
      </c>
      <c r="AA13" s="39">
        <v>109.65</v>
      </c>
      <c r="AB13" s="39">
        <v>116.9</v>
      </c>
      <c r="AC13" s="39">
        <v>121.71</v>
      </c>
      <c r="AD13" s="39">
        <v>125.01</v>
      </c>
      <c r="AE13" s="39">
        <v>127.74</v>
      </c>
      <c r="AF13" s="39">
        <v>130.16999999999999</v>
      </c>
      <c r="AG13" s="39">
        <v>132.78</v>
      </c>
      <c r="AH13" s="39">
        <v>134.62</v>
      </c>
      <c r="AI13" s="39">
        <v>135.38999999999999</v>
      </c>
      <c r="AJ13" s="39">
        <v>135.69</v>
      </c>
      <c r="AK13" s="39">
        <v>136.15</v>
      </c>
      <c r="AL13" s="39">
        <v>136.78</v>
      </c>
      <c r="AM13" s="39">
        <v>137.16999999999999</v>
      </c>
      <c r="AN13" s="39">
        <v>137.57</v>
      </c>
      <c r="AO13" s="39">
        <v>137.57</v>
      </c>
      <c r="AP13" s="39">
        <v>137.52000000000001</v>
      </c>
      <c r="AQ13" s="39">
        <v>137.6</v>
      </c>
      <c r="AR13" s="39">
        <v>137.66</v>
      </c>
    </row>
    <row r="14" spans="1:44">
      <c r="A14" s="12"/>
      <c r="B14" s="12"/>
      <c r="C14" s="41" t="s">
        <v>127</v>
      </c>
      <c r="D14" s="41"/>
      <c r="E14" s="34" t="s">
        <v>96</v>
      </c>
      <c r="F14" s="39">
        <v>28.69</v>
      </c>
      <c r="G14" s="39">
        <v>29.36</v>
      </c>
      <c r="H14" s="39">
        <v>31.19</v>
      </c>
      <c r="I14" s="39">
        <v>33.340000000000003</v>
      </c>
      <c r="J14" s="39">
        <v>35.69</v>
      </c>
      <c r="K14" s="39">
        <v>37.92</v>
      </c>
      <c r="L14" s="39">
        <v>40.049999999999997</v>
      </c>
      <c r="M14" s="39">
        <v>42.24</v>
      </c>
      <c r="N14" s="39">
        <v>44.49</v>
      </c>
      <c r="O14" s="39">
        <v>47.07</v>
      </c>
      <c r="P14" s="39">
        <v>49.8</v>
      </c>
      <c r="Q14" s="39">
        <v>52.6</v>
      </c>
      <c r="R14" s="39">
        <v>55.53</v>
      </c>
      <c r="S14" s="39">
        <v>58.56</v>
      </c>
      <c r="T14" s="39">
        <v>61.71</v>
      </c>
      <c r="U14" s="39">
        <v>64.88</v>
      </c>
      <c r="V14" s="39">
        <v>68.17</v>
      </c>
      <c r="W14" s="39">
        <v>71.53</v>
      </c>
      <c r="X14" s="39">
        <v>74.989999999999995</v>
      </c>
      <c r="Y14" s="39">
        <v>78.44</v>
      </c>
      <c r="Z14" s="39">
        <v>82</v>
      </c>
      <c r="AA14" s="39">
        <v>85.6</v>
      </c>
      <c r="AB14" s="39">
        <v>89.31</v>
      </c>
      <c r="AC14" s="39">
        <v>93.06</v>
      </c>
      <c r="AD14" s="39">
        <v>96.65</v>
      </c>
      <c r="AE14" s="39">
        <v>100.12</v>
      </c>
      <c r="AF14" s="39">
        <v>103.55</v>
      </c>
      <c r="AG14" s="39">
        <v>106.73</v>
      </c>
      <c r="AH14" s="39">
        <v>109.88</v>
      </c>
      <c r="AI14" s="39">
        <v>109.24</v>
      </c>
      <c r="AJ14" s="39">
        <v>108.67</v>
      </c>
      <c r="AK14" s="39">
        <v>107.91</v>
      </c>
      <c r="AL14" s="39">
        <v>107.54</v>
      </c>
      <c r="AM14" s="39">
        <v>107.14</v>
      </c>
      <c r="AN14" s="39">
        <v>106.8</v>
      </c>
      <c r="AO14" s="39">
        <v>106.52</v>
      </c>
      <c r="AP14" s="39">
        <v>106.28</v>
      </c>
      <c r="AQ14" s="39">
        <v>106.05</v>
      </c>
      <c r="AR14" s="39">
        <v>106.1</v>
      </c>
    </row>
    <row r="15" spans="1:44">
      <c r="A15" s="12"/>
      <c r="B15" s="12"/>
      <c r="C15" s="41" t="s">
        <v>128</v>
      </c>
      <c r="D15" s="41"/>
      <c r="E15" s="34" t="s">
        <v>96</v>
      </c>
      <c r="F15" s="39">
        <v>4.6399999999999997</v>
      </c>
      <c r="G15" s="39">
        <v>6.92</v>
      </c>
      <c r="H15" s="39">
        <v>9.85</v>
      </c>
      <c r="I15" s="39">
        <v>14.35</v>
      </c>
      <c r="J15" s="39">
        <v>18.12</v>
      </c>
      <c r="K15" s="39">
        <v>20.95</v>
      </c>
      <c r="L15" s="39">
        <v>24.48</v>
      </c>
      <c r="M15" s="39">
        <v>28.54</v>
      </c>
      <c r="N15" s="39">
        <v>37.159999999999997</v>
      </c>
      <c r="O15" s="39">
        <v>41.15</v>
      </c>
      <c r="P15" s="39">
        <v>45.01</v>
      </c>
      <c r="Q15" s="39">
        <v>46.2</v>
      </c>
      <c r="R15" s="39">
        <v>47.2</v>
      </c>
      <c r="S15" s="39">
        <v>49.07</v>
      </c>
      <c r="T15" s="39">
        <v>50.83</v>
      </c>
      <c r="U15" s="39">
        <v>50.62</v>
      </c>
      <c r="V15" s="39">
        <v>51.16</v>
      </c>
      <c r="W15" s="39">
        <v>51.88</v>
      </c>
      <c r="X15" s="39">
        <v>53.68</v>
      </c>
      <c r="Y15" s="39">
        <v>55.87</v>
      </c>
      <c r="Z15" s="39">
        <v>60.48</v>
      </c>
      <c r="AA15" s="39">
        <v>65.75</v>
      </c>
      <c r="AB15" s="39">
        <v>71.84</v>
      </c>
      <c r="AC15" s="39">
        <v>77.25</v>
      </c>
      <c r="AD15" s="39">
        <v>84</v>
      </c>
      <c r="AE15" s="39">
        <v>90.28</v>
      </c>
      <c r="AF15" s="39">
        <v>96.94</v>
      </c>
      <c r="AG15" s="39">
        <v>100.42</v>
      </c>
      <c r="AH15" s="39">
        <v>103.68</v>
      </c>
      <c r="AI15" s="39">
        <v>105.09</v>
      </c>
      <c r="AJ15" s="39">
        <v>106.91</v>
      </c>
      <c r="AK15" s="39">
        <v>106.13</v>
      </c>
      <c r="AL15" s="39">
        <v>108.63</v>
      </c>
      <c r="AM15" s="39">
        <v>112.48</v>
      </c>
      <c r="AN15" s="39">
        <v>118.01</v>
      </c>
      <c r="AO15" s="39">
        <v>123.29</v>
      </c>
      <c r="AP15" s="39">
        <v>129.61000000000001</v>
      </c>
      <c r="AQ15" s="39">
        <v>133.02000000000001</v>
      </c>
      <c r="AR15" s="39">
        <v>136.08000000000001</v>
      </c>
    </row>
    <row r="16" spans="1:44">
      <c r="A16" s="12"/>
      <c r="B16" s="12"/>
      <c r="C16" s="8" t="s">
        <v>129</v>
      </c>
      <c r="D16" s="8"/>
      <c r="E16" s="34" t="s">
        <v>92</v>
      </c>
      <c r="F16" s="39">
        <v>59.976653377367981</v>
      </c>
      <c r="G16" s="39">
        <v>60.255438346126624</v>
      </c>
      <c r="H16" s="39">
        <v>61.116399287515932</v>
      </c>
      <c r="I16" s="39">
        <v>62.631024184361692</v>
      </c>
      <c r="J16" s="39">
        <v>64.033578209984626</v>
      </c>
      <c r="K16" s="39">
        <v>65.136221842091359</v>
      </c>
      <c r="L16" s="39">
        <v>66.74767243732488</v>
      </c>
      <c r="M16" s="39">
        <v>68.199121691549379</v>
      </c>
      <c r="N16" s="39">
        <v>70.00085602233429</v>
      </c>
      <c r="O16" s="39">
        <v>71.610611777803001</v>
      </c>
      <c r="P16" s="39">
        <v>73.200482889182624</v>
      </c>
      <c r="Q16" s="39">
        <v>74.788213665946159</v>
      </c>
      <c r="R16" s="39">
        <v>76.262721746629282</v>
      </c>
      <c r="S16" s="39">
        <v>77.854455335263566</v>
      </c>
      <c r="T16" s="39">
        <v>79.159025051530051</v>
      </c>
      <c r="U16" s="39">
        <v>80.689877286682105</v>
      </c>
      <c r="V16" s="39">
        <v>82.230639650447415</v>
      </c>
      <c r="W16" s="39">
        <v>83.917411236282163</v>
      </c>
      <c r="X16" s="39">
        <v>85.83959485462961</v>
      </c>
      <c r="Y16" s="39">
        <v>87.84740775253681</v>
      </c>
      <c r="Z16" s="39">
        <v>89.900242875851717</v>
      </c>
      <c r="AA16" s="39">
        <v>91.917458659151137</v>
      </c>
      <c r="AB16" s="39">
        <v>94.097321413655692</v>
      </c>
      <c r="AC16" s="39">
        <v>96.010436296524603</v>
      </c>
      <c r="AD16" s="39">
        <v>97.849193443947854</v>
      </c>
      <c r="AE16" s="39">
        <v>99.594153882801606</v>
      </c>
      <c r="AF16" s="39">
        <v>101.27978254879508</v>
      </c>
      <c r="AG16" s="39">
        <v>102.90761117557194</v>
      </c>
      <c r="AH16" s="39">
        <v>104.52020386927174</v>
      </c>
      <c r="AI16" s="51">
        <v>104.13353710481883</v>
      </c>
      <c r="AJ16" s="51">
        <v>103.55914665168469</v>
      </c>
      <c r="AK16" s="51">
        <v>102.87944020796778</v>
      </c>
      <c r="AL16" s="51">
        <v>102.27863910169523</v>
      </c>
      <c r="AM16" s="51">
        <v>101.69782816307237</v>
      </c>
      <c r="AN16" s="51">
        <v>101.03134424669163</v>
      </c>
      <c r="AO16" s="51">
        <v>100.40159061454351</v>
      </c>
      <c r="AP16" s="51">
        <v>99.798575439858098</v>
      </c>
      <c r="AQ16" s="51">
        <v>99.366886003034921</v>
      </c>
      <c r="AR16" s="51">
        <v>99.008106937258447</v>
      </c>
    </row>
    <row r="17" spans="1:44">
      <c r="A17" s="12"/>
      <c r="B17" s="12"/>
      <c r="C17" s="8"/>
      <c r="D17" s="8"/>
      <c r="E17" s="8"/>
      <c r="F17" s="35"/>
      <c r="G17" s="35"/>
      <c r="H17" s="35"/>
      <c r="I17" s="35"/>
      <c r="J17" s="35"/>
      <c r="K17" s="35"/>
      <c r="L17" s="35"/>
      <c r="M17" s="35"/>
      <c r="N17" s="35"/>
      <c r="O17" s="35"/>
      <c r="P17" s="35"/>
      <c r="Q17" s="35"/>
      <c r="R17" s="35"/>
      <c r="S17" s="35"/>
      <c r="T17" s="35"/>
      <c r="U17" s="35"/>
      <c r="V17" s="35"/>
      <c r="W17" s="35"/>
      <c r="X17" s="35"/>
      <c r="Y17" s="35"/>
      <c r="Z17" s="35"/>
      <c r="AA17" s="35"/>
      <c r="AB17" s="35"/>
      <c r="AC17" s="35"/>
      <c r="AD17" s="35"/>
      <c r="AE17" s="35"/>
      <c r="AF17" s="35"/>
      <c r="AG17" s="35"/>
      <c r="AH17" s="35"/>
    </row>
    <row r="18" spans="1:44">
      <c r="A18" s="30" t="s">
        <v>130</v>
      </c>
      <c r="B18" s="30"/>
      <c r="C18" s="31"/>
      <c r="D18" s="31"/>
      <c r="E18" s="31"/>
      <c r="F18" s="31"/>
      <c r="G18" s="31"/>
      <c r="H18" s="31"/>
      <c r="I18" s="31"/>
      <c r="J18" s="31"/>
      <c r="K18" s="31"/>
      <c r="L18" s="31"/>
      <c r="M18" s="31"/>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row>
    <row r="19" spans="1:44">
      <c r="A19" s="32"/>
      <c r="B19" s="32"/>
      <c r="C19" s="32" t="s">
        <v>50</v>
      </c>
      <c r="D19" s="32"/>
      <c r="E19" s="32" t="s">
        <v>51</v>
      </c>
      <c r="F19" s="33">
        <v>2022</v>
      </c>
      <c r="G19" s="33">
        <v>2023</v>
      </c>
      <c r="H19" s="33">
        <v>2024</v>
      </c>
      <c r="I19" s="33">
        <v>2025</v>
      </c>
      <c r="J19" s="33">
        <v>2026</v>
      </c>
      <c r="K19" s="33">
        <v>2027</v>
      </c>
      <c r="L19" s="33">
        <v>2028</v>
      </c>
      <c r="M19" s="33">
        <v>2029</v>
      </c>
      <c r="N19" s="33">
        <v>2030</v>
      </c>
      <c r="O19" s="33">
        <v>2031</v>
      </c>
      <c r="P19" s="33">
        <v>2032</v>
      </c>
      <c r="Q19" s="33">
        <v>2033</v>
      </c>
      <c r="R19" s="33">
        <v>2034</v>
      </c>
      <c r="S19" s="33">
        <v>2035</v>
      </c>
      <c r="T19" s="33">
        <v>2036</v>
      </c>
      <c r="U19" s="33">
        <v>2037</v>
      </c>
      <c r="V19" s="33">
        <v>2038</v>
      </c>
      <c r="W19" s="33">
        <v>2039</v>
      </c>
      <c r="X19" s="33">
        <v>2040</v>
      </c>
      <c r="Y19" s="33">
        <v>2041</v>
      </c>
      <c r="Z19" s="33">
        <v>2042</v>
      </c>
      <c r="AA19" s="33">
        <v>2043</v>
      </c>
      <c r="AB19" s="33">
        <v>2044</v>
      </c>
      <c r="AC19" s="33">
        <v>2045</v>
      </c>
      <c r="AD19" s="33">
        <v>2046</v>
      </c>
      <c r="AE19" s="33">
        <v>2047</v>
      </c>
      <c r="AF19" s="33">
        <v>2048</v>
      </c>
      <c r="AG19" s="33">
        <v>2049</v>
      </c>
      <c r="AH19" s="33">
        <v>2050</v>
      </c>
      <c r="AI19" s="33">
        <v>2051</v>
      </c>
      <c r="AJ19" s="33">
        <v>2052</v>
      </c>
      <c r="AK19" s="33">
        <v>2053</v>
      </c>
      <c r="AL19" s="33">
        <v>2054</v>
      </c>
      <c r="AM19" s="33">
        <v>2055</v>
      </c>
      <c r="AN19" s="33">
        <v>2056</v>
      </c>
      <c r="AO19" s="33">
        <v>2057</v>
      </c>
      <c r="AP19" s="33">
        <v>2058</v>
      </c>
      <c r="AQ19" s="33">
        <v>2059</v>
      </c>
      <c r="AR19" s="33">
        <v>2060</v>
      </c>
    </row>
    <row r="20" spans="1:44">
      <c r="A20" s="12"/>
      <c r="B20" s="12" t="s">
        <v>131</v>
      </c>
      <c r="C20" s="8" t="s">
        <v>132</v>
      </c>
      <c r="D20" s="8"/>
      <c r="E20" s="34" t="s">
        <v>117</v>
      </c>
      <c r="F20" s="39">
        <v>167.61</v>
      </c>
      <c r="G20" s="39">
        <v>141.61000000000001</v>
      </c>
      <c r="H20" s="39">
        <v>108.81</v>
      </c>
      <c r="I20" s="39">
        <v>82.13</v>
      </c>
      <c r="J20" s="39">
        <v>67.69</v>
      </c>
      <c r="K20" s="39">
        <v>60.27</v>
      </c>
      <c r="L20" s="39">
        <v>53.18</v>
      </c>
      <c r="M20" s="39">
        <v>48.08</v>
      </c>
      <c r="N20" s="39">
        <v>44.32</v>
      </c>
      <c r="O20" s="39">
        <v>45.59</v>
      </c>
      <c r="P20" s="39">
        <v>44.62</v>
      </c>
      <c r="Q20" s="39">
        <v>45.45</v>
      </c>
      <c r="R20" s="39">
        <v>45.62</v>
      </c>
      <c r="S20" s="39">
        <v>43.88</v>
      </c>
      <c r="T20" s="39">
        <v>44.51</v>
      </c>
      <c r="U20" s="39">
        <v>47</v>
      </c>
      <c r="V20" s="39">
        <v>49.39</v>
      </c>
      <c r="W20" s="39">
        <v>51.79</v>
      </c>
      <c r="X20" s="39">
        <v>52.6</v>
      </c>
      <c r="Y20" s="39">
        <v>52.62</v>
      </c>
      <c r="Z20" s="39">
        <v>53.28</v>
      </c>
      <c r="AA20" s="39">
        <v>52.18</v>
      </c>
      <c r="AB20" s="39">
        <v>50.85</v>
      </c>
      <c r="AC20" s="39">
        <v>50.44</v>
      </c>
      <c r="AD20" s="39">
        <v>49.61</v>
      </c>
      <c r="AE20" s="39">
        <v>48.2</v>
      </c>
      <c r="AF20" s="39">
        <v>45.71</v>
      </c>
      <c r="AG20" s="39">
        <v>45.32</v>
      </c>
      <c r="AH20" s="39">
        <v>45.67</v>
      </c>
      <c r="AI20" s="39">
        <v>46.89</v>
      </c>
      <c r="AJ20" s="39">
        <v>46.24</v>
      </c>
      <c r="AK20" s="39">
        <v>47.75</v>
      </c>
      <c r="AL20" s="39">
        <v>48.34</v>
      </c>
      <c r="AM20" s="39">
        <v>48.15</v>
      </c>
      <c r="AN20" s="39">
        <v>45.1</v>
      </c>
      <c r="AO20" s="39">
        <v>44.55</v>
      </c>
      <c r="AP20" s="39">
        <v>42.62</v>
      </c>
      <c r="AQ20" s="39">
        <v>42.63</v>
      </c>
      <c r="AR20" s="39">
        <v>42</v>
      </c>
    </row>
    <row r="21" spans="1:44">
      <c r="A21" s="12"/>
      <c r="B21" s="12"/>
      <c r="C21" s="8" t="s">
        <v>133</v>
      </c>
      <c r="D21" s="8"/>
      <c r="E21" s="34" t="s">
        <v>117</v>
      </c>
      <c r="F21" s="39">
        <v>183.09</v>
      </c>
      <c r="G21" s="39">
        <v>155.51</v>
      </c>
      <c r="H21" s="39">
        <v>118.78</v>
      </c>
      <c r="I21" s="39">
        <v>90.09</v>
      </c>
      <c r="J21" s="39">
        <v>74.400000000000006</v>
      </c>
      <c r="K21" s="39">
        <v>65.47</v>
      </c>
      <c r="L21" s="39">
        <v>56.94</v>
      </c>
      <c r="M21" s="39">
        <v>50.6</v>
      </c>
      <c r="N21" s="39">
        <v>44.81</v>
      </c>
      <c r="O21" s="39">
        <v>45.3</v>
      </c>
      <c r="P21" s="39">
        <v>43.02</v>
      </c>
      <c r="Q21" s="39">
        <v>43.33</v>
      </c>
      <c r="R21" s="39">
        <v>42.89</v>
      </c>
      <c r="S21" s="39">
        <v>40.700000000000003</v>
      </c>
      <c r="T21" s="39">
        <v>41.23</v>
      </c>
      <c r="U21" s="39">
        <v>43.73</v>
      </c>
      <c r="V21" s="39">
        <v>46.32</v>
      </c>
      <c r="W21" s="39">
        <v>49.25</v>
      </c>
      <c r="X21" s="39">
        <v>50.13</v>
      </c>
      <c r="Y21" s="39">
        <v>50.07</v>
      </c>
      <c r="Z21" s="39">
        <v>50.94</v>
      </c>
      <c r="AA21" s="39">
        <v>50.04</v>
      </c>
      <c r="AB21" s="39">
        <v>48.96</v>
      </c>
      <c r="AC21" s="39">
        <v>48.75</v>
      </c>
      <c r="AD21" s="39">
        <v>47.82</v>
      </c>
      <c r="AE21" s="39">
        <v>46.43</v>
      </c>
      <c r="AF21" s="39">
        <v>43.61</v>
      </c>
      <c r="AG21" s="39">
        <v>43.15</v>
      </c>
      <c r="AH21" s="39">
        <v>43.62</v>
      </c>
      <c r="AI21" s="39">
        <v>44.84</v>
      </c>
      <c r="AJ21" s="39">
        <v>43.86</v>
      </c>
      <c r="AK21" s="39">
        <v>45.58</v>
      </c>
      <c r="AL21" s="39">
        <v>46.24</v>
      </c>
      <c r="AM21" s="39">
        <v>46.32</v>
      </c>
      <c r="AN21" s="39">
        <v>42.88</v>
      </c>
      <c r="AO21" s="39">
        <v>43.11</v>
      </c>
      <c r="AP21" s="39">
        <v>40.799999999999997</v>
      </c>
      <c r="AQ21" s="39">
        <v>41.42</v>
      </c>
      <c r="AR21" s="39">
        <v>41.12</v>
      </c>
    </row>
    <row r="22" spans="1:44">
      <c r="A22" s="12"/>
      <c r="B22" s="12"/>
      <c r="C22" s="8"/>
      <c r="D22" s="8"/>
      <c r="E22" s="34"/>
      <c r="F22" s="35"/>
      <c r="G22" s="35"/>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row>
    <row r="23" spans="1:44">
      <c r="A23" s="12"/>
      <c r="B23" s="12" t="s">
        <v>134</v>
      </c>
      <c r="C23" s="8" t="s">
        <v>135</v>
      </c>
      <c r="D23" s="8"/>
      <c r="E23" s="34" t="s">
        <v>136</v>
      </c>
      <c r="F23" s="39">
        <v>91.64</v>
      </c>
      <c r="G23" s="39">
        <v>91.3</v>
      </c>
      <c r="H23" s="39">
        <v>68.02</v>
      </c>
      <c r="I23" s="39">
        <v>22.56</v>
      </c>
      <c r="J23" s="39">
        <v>9.3800000000000008</v>
      </c>
      <c r="K23" s="39">
        <v>6.99</v>
      </c>
      <c r="L23" s="39">
        <v>5.94</v>
      </c>
      <c r="M23" s="39">
        <v>5.74</v>
      </c>
      <c r="N23" s="39">
        <v>4.78</v>
      </c>
      <c r="O23" s="39">
        <v>5.47</v>
      </c>
      <c r="P23" s="39">
        <v>5.68</v>
      </c>
      <c r="Q23" s="39">
        <v>6.1</v>
      </c>
      <c r="R23" s="39">
        <v>6.28</v>
      </c>
      <c r="S23" s="39">
        <v>6.2</v>
      </c>
      <c r="T23" s="39">
        <v>6.84</v>
      </c>
      <c r="U23" s="39">
        <v>7.47</v>
      </c>
      <c r="V23" s="39">
        <v>8.4700000000000006</v>
      </c>
      <c r="W23" s="39">
        <v>9.5399999999999991</v>
      </c>
      <c r="X23" s="39">
        <v>10.35</v>
      </c>
      <c r="Y23" s="39">
        <v>11.23</v>
      </c>
      <c r="Z23" s="39">
        <v>13.08</v>
      </c>
      <c r="AA23" s="39">
        <v>12.72</v>
      </c>
      <c r="AB23" s="39">
        <v>12.27</v>
      </c>
      <c r="AC23" s="39">
        <v>12.32</v>
      </c>
      <c r="AD23" s="39">
        <v>11.99</v>
      </c>
      <c r="AE23" s="39">
        <v>11.4</v>
      </c>
      <c r="AF23" s="39">
        <v>10.93</v>
      </c>
      <c r="AG23" s="39">
        <v>10.92</v>
      </c>
      <c r="AH23" s="39">
        <v>11.42</v>
      </c>
      <c r="AI23" s="39">
        <v>12.08</v>
      </c>
      <c r="AJ23" s="39">
        <v>11.95</v>
      </c>
      <c r="AK23" s="39">
        <v>12.81</v>
      </c>
      <c r="AL23" s="39">
        <v>13.24</v>
      </c>
      <c r="AM23" s="39">
        <v>13.12</v>
      </c>
      <c r="AN23" s="39">
        <v>11.77</v>
      </c>
      <c r="AO23" s="39">
        <v>11.14</v>
      </c>
      <c r="AP23" s="39">
        <v>10.01</v>
      </c>
      <c r="AQ23" s="39">
        <v>9.82</v>
      </c>
      <c r="AR23" s="39">
        <v>9.5500000000000007</v>
      </c>
    </row>
    <row r="24" spans="1:44">
      <c r="A24" s="12"/>
      <c r="B24" s="12"/>
      <c r="C24" s="8" t="s">
        <v>137</v>
      </c>
      <c r="D24" s="8"/>
      <c r="E24" s="34" t="s">
        <v>136</v>
      </c>
      <c r="F24" s="39">
        <v>4.87</v>
      </c>
      <c r="G24" s="39">
        <v>3.7</v>
      </c>
      <c r="H24" s="39">
        <v>20.89</v>
      </c>
      <c r="I24" s="39">
        <v>41.06</v>
      </c>
      <c r="J24" s="39">
        <v>27.59</v>
      </c>
      <c r="K24" s="39">
        <v>20.64</v>
      </c>
      <c r="L24" s="39">
        <v>14.32</v>
      </c>
      <c r="M24" s="39">
        <v>12.96</v>
      </c>
      <c r="N24" s="39">
        <v>11.13</v>
      </c>
      <c r="O24" s="39">
        <v>13.18</v>
      </c>
      <c r="P24" s="39">
        <v>13.45</v>
      </c>
      <c r="Q24" s="39">
        <v>14.56</v>
      </c>
      <c r="R24" s="39">
        <v>15.09</v>
      </c>
      <c r="S24" s="39">
        <v>14.7</v>
      </c>
      <c r="T24" s="39">
        <v>14.78</v>
      </c>
      <c r="U24" s="39">
        <v>16.309999999999999</v>
      </c>
      <c r="V24" s="39">
        <v>17.32</v>
      </c>
      <c r="W24" s="39">
        <v>17.809999999999999</v>
      </c>
      <c r="X24" s="39">
        <v>17.2</v>
      </c>
      <c r="Y24" s="39">
        <v>16.39</v>
      </c>
      <c r="Z24" s="39">
        <v>14.55</v>
      </c>
      <c r="AA24" s="39">
        <v>14.13</v>
      </c>
      <c r="AB24" s="39">
        <v>13.93</v>
      </c>
      <c r="AC24" s="39">
        <v>13.89</v>
      </c>
      <c r="AD24" s="39">
        <v>13.49</v>
      </c>
      <c r="AE24" s="39">
        <v>12.48</v>
      </c>
      <c r="AF24" s="39">
        <v>10.41</v>
      </c>
      <c r="AG24" s="39">
        <v>9.8699999999999992</v>
      </c>
      <c r="AH24" s="39">
        <v>8.8000000000000007</v>
      </c>
      <c r="AI24" s="39">
        <v>8.6199999999999992</v>
      </c>
      <c r="AJ24" s="39">
        <v>7.63</v>
      </c>
      <c r="AK24" s="39">
        <v>7.77</v>
      </c>
      <c r="AL24" s="39">
        <v>7.12</v>
      </c>
      <c r="AM24" s="39">
        <v>6.67</v>
      </c>
      <c r="AN24" s="39">
        <v>6.29</v>
      </c>
      <c r="AO24" s="39">
        <v>5.66</v>
      </c>
      <c r="AP24" s="39">
        <v>5.79</v>
      </c>
      <c r="AQ24" s="39">
        <v>5.45</v>
      </c>
      <c r="AR24" s="39">
        <v>5.01</v>
      </c>
    </row>
    <row r="25" spans="1:44">
      <c r="A25" s="12"/>
      <c r="B25" s="12"/>
      <c r="C25" s="8" t="s">
        <v>138</v>
      </c>
      <c r="D25" s="8"/>
      <c r="E25" s="34" t="s">
        <v>136</v>
      </c>
      <c r="F25" s="39">
        <v>1.2</v>
      </c>
      <c r="G25" s="39">
        <v>1.4</v>
      </c>
      <c r="H25" s="39">
        <v>5.04</v>
      </c>
      <c r="I25" s="39">
        <v>19.34</v>
      </c>
      <c r="J25" s="39">
        <v>32.36</v>
      </c>
      <c r="K25" s="39">
        <v>31.23</v>
      </c>
      <c r="L25" s="39">
        <v>28.96</v>
      </c>
      <c r="M25" s="39">
        <v>24.61</v>
      </c>
      <c r="N25" s="39">
        <v>22.06</v>
      </c>
      <c r="O25" s="39">
        <v>20.67</v>
      </c>
      <c r="P25" s="39">
        <v>18.75</v>
      </c>
      <c r="Q25" s="39">
        <v>17.53</v>
      </c>
      <c r="R25" s="39">
        <v>16.399999999999999</v>
      </c>
      <c r="S25" s="39">
        <v>14.74</v>
      </c>
      <c r="T25" s="39">
        <v>14.21</v>
      </c>
      <c r="U25" s="39">
        <v>14.33</v>
      </c>
      <c r="V25" s="39">
        <v>14.01</v>
      </c>
      <c r="W25" s="39">
        <v>14.32</v>
      </c>
      <c r="X25" s="39">
        <v>15.07</v>
      </c>
      <c r="Y25" s="39">
        <v>14.86</v>
      </c>
      <c r="Z25" s="39">
        <v>14.23</v>
      </c>
      <c r="AA25" s="39">
        <v>14</v>
      </c>
      <c r="AB25" s="39">
        <v>12.66</v>
      </c>
      <c r="AC25" s="39">
        <v>11.93</v>
      </c>
      <c r="AD25" s="39">
        <v>11.75</v>
      </c>
      <c r="AE25" s="39">
        <v>12.56</v>
      </c>
      <c r="AF25" s="39">
        <v>12.55</v>
      </c>
      <c r="AG25" s="39">
        <v>12.6</v>
      </c>
      <c r="AH25" s="39">
        <v>12.83</v>
      </c>
      <c r="AI25" s="39">
        <v>13.25</v>
      </c>
      <c r="AJ25" s="39">
        <v>13.97</v>
      </c>
      <c r="AK25" s="39">
        <v>14.38</v>
      </c>
      <c r="AL25" s="39">
        <v>15.03</v>
      </c>
      <c r="AM25" s="39">
        <v>15.34</v>
      </c>
      <c r="AN25" s="39">
        <v>14.45</v>
      </c>
      <c r="AO25" s="39">
        <v>14.51</v>
      </c>
      <c r="AP25" s="39">
        <v>14.32</v>
      </c>
      <c r="AQ25" s="39">
        <v>14.37</v>
      </c>
      <c r="AR25" s="39">
        <v>13.37</v>
      </c>
    </row>
    <row r="26" spans="1:44">
      <c r="A26" s="12"/>
      <c r="B26" s="12"/>
      <c r="C26" s="8" t="s">
        <v>139</v>
      </c>
      <c r="D26" s="8"/>
      <c r="E26" s="34" t="s">
        <v>136</v>
      </c>
      <c r="F26" s="39">
        <v>0.54</v>
      </c>
      <c r="G26" s="39">
        <v>0.54</v>
      </c>
      <c r="H26" s="39">
        <v>0.97</v>
      </c>
      <c r="I26" s="39">
        <v>4.6100000000000003</v>
      </c>
      <c r="J26" s="39">
        <v>9.2899999999999991</v>
      </c>
      <c r="K26" s="39">
        <v>11.77</v>
      </c>
      <c r="L26" s="39">
        <v>13.77</v>
      </c>
      <c r="M26" s="39">
        <v>13.64</v>
      </c>
      <c r="N26" s="39">
        <v>15.41</v>
      </c>
      <c r="O26" s="39">
        <v>14.1</v>
      </c>
      <c r="P26" s="39">
        <v>12.89</v>
      </c>
      <c r="Q26" s="39">
        <v>13.45</v>
      </c>
      <c r="R26" s="39">
        <v>13.53</v>
      </c>
      <c r="S26" s="39">
        <v>12.39</v>
      </c>
      <c r="T26" s="39">
        <v>13.77</v>
      </c>
      <c r="U26" s="39">
        <v>13.51</v>
      </c>
      <c r="V26" s="39">
        <v>14.83</v>
      </c>
      <c r="W26" s="39">
        <v>15.35</v>
      </c>
      <c r="X26" s="39">
        <v>15.16</v>
      </c>
      <c r="Y26" s="39">
        <v>14.77</v>
      </c>
      <c r="Z26" s="39">
        <v>14.58</v>
      </c>
      <c r="AA26" s="39">
        <v>13.86</v>
      </c>
      <c r="AB26" s="39">
        <v>14.03</v>
      </c>
      <c r="AC26" s="39">
        <v>13.88</v>
      </c>
      <c r="AD26" s="39">
        <v>13.02</v>
      </c>
      <c r="AE26" s="39">
        <v>12.02</v>
      </c>
      <c r="AF26" s="39">
        <v>11.28</v>
      </c>
      <c r="AG26" s="39">
        <v>11.08</v>
      </c>
      <c r="AH26" s="39">
        <v>11.31</v>
      </c>
      <c r="AI26" s="39">
        <v>11.97</v>
      </c>
      <c r="AJ26" s="39">
        <v>12.11</v>
      </c>
      <c r="AK26" s="39">
        <v>12.28</v>
      </c>
      <c r="AL26" s="39">
        <v>12.11</v>
      </c>
      <c r="AM26" s="39">
        <v>12.4</v>
      </c>
      <c r="AN26" s="39">
        <v>12.2</v>
      </c>
      <c r="AO26" s="39">
        <v>12.04</v>
      </c>
      <c r="AP26" s="39">
        <v>11.99</v>
      </c>
      <c r="AQ26" s="39">
        <v>11.55</v>
      </c>
      <c r="AR26" s="39">
        <v>11.72</v>
      </c>
    </row>
    <row r="27" spans="1:44">
      <c r="A27" s="40"/>
      <c r="B27" s="12"/>
      <c r="C27" s="8" t="s">
        <v>140</v>
      </c>
      <c r="D27" s="8"/>
      <c r="E27" s="34" t="s">
        <v>136</v>
      </c>
      <c r="F27" s="39">
        <v>0.47</v>
      </c>
      <c r="G27" s="39">
        <v>0.82</v>
      </c>
      <c r="H27" s="39">
        <v>1.21</v>
      </c>
      <c r="I27" s="39">
        <v>3.98</v>
      </c>
      <c r="J27" s="39">
        <v>6.89</v>
      </c>
      <c r="K27" s="39">
        <v>8.6</v>
      </c>
      <c r="L27" s="39">
        <v>8.8000000000000007</v>
      </c>
      <c r="M27" s="39">
        <v>8.31</v>
      </c>
      <c r="N27" s="39">
        <v>8.9600000000000009</v>
      </c>
      <c r="O27" s="39">
        <v>8.5</v>
      </c>
      <c r="P27" s="39">
        <v>9.1</v>
      </c>
      <c r="Q27" s="39">
        <v>8.24</v>
      </c>
      <c r="R27" s="39">
        <v>8.5399999999999991</v>
      </c>
      <c r="S27" s="39">
        <v>9.18</v>
      </c>
      <c r="T27" s="39">
        <v>8.2899999999999991</v>
      </c>
      <c r="U27" s="39">
        <v>9.18</v>
      </c>
      <c r="V27" s="39">
        <v>8.89</v>
      </c>
      <c r="W27" s="39">
        <v>8.89</v>
      </c>
      <c r="X27" s="39">
        <v>8.26</v>
      </c>
      <c r="Y27" s="39">
        <v>9.4600000000000009</v>
      </c>
      <c r="Z27" s="39">
        <v>9.86</v>
      </c>
      <c r="AA27" s="39">
        <v>11.04</v>
      </c>
      <c r="AB27" s="39">
        <v>12.28</v>
      </c>
      <c r="AC27" s="39">
        <v>12.9</v>
      </c>
      <c r="AD27" s="39">
        <v>13.89</v>
      </c>
      <c r="AE27" s="39">
        <v>14.3</v>
      </c>
      <c r="AF27" s="39">
        <v>14.58</v>
      </c>
      <c r="AG27" s="39">
        <v>14.63</v>
      </c>
      <c r="AH27" s="39">
        <v>14.02</v>
      </c>
      <c r="AI27" s="39">
        <v>13.66</v>
      </c>
      <c r="AJ27" s="39">
        <v>13.66</v>
      </c>
      <c r="AK27" s="39">
        <v>14.34</v>
      </c>
      <c r="AL27" s="39">
        <v>14.59</v>
      </c>
      <c r="AM27" s="39">
        <v>14.41</v>
      </c>
      <c r="AN27" s="39">
        <v>14.17</v>
      </c>
      <c r="AO27" s="39">
        <v>13.32</v>
      </c>
      <c r="AP27" s="39">
        <v>12.79</v>
      </c>
      <c r="AQ27" s="39">
        <v>12.71</v>
      </c>
      <c r="AR27" s="39">
        <v>12.12</v>
      </c>
    </row>
    <row r="28" spans="1:44">
      <c r="A28" s="40"/>
      <c r="B28" s="12"/>
      <c r="C28" s="8" t="s">
        <v>141</v>
      </c>
      <c r="D28" s="8"/>
      <c r="E28" s="34" t="s">
        <v>136</v>
      </c>
      <c r="F28" s="39">
        <v>1.24</v>
      </c>
      <c r="G28" s="39">
        <v>2</v>
      </c>
      <c r="H28" s="39">
        <v>3.51</v>
      </c>
      <c r="I28" s="39">
        <v>7.03</v>
      </c>
      <c r="J28" s="39">
        <v>13.07</v>
      </c>
      <c r="K28" s="39">
        <v>19.71</v>
      </c>
      <c r="L28" s="39">
        <v>28.02</v>
      </c>
      <c r="M28" s="39">
        <v>34.71</v>
      </c>
      <c r="N28" s="39">
        <v>37.64</v>
      </c>
      <c r="O28" s="39">
        <v>37.86</v>
      </c>
      <c r="P28" s="39">
        <v>39.96</v>
      </c>
      <c r="Q28" s="39">
        <v>39.97</v>
      </c>
      <c r="R28" s="39">
        <v>40.03</v>
      </c>
      <c r="S28" s="39">
        <v>42.66</v>
      </c>
      <c r="T28" s="39">
        <v>41.98</v>
      </c>
      <c r="U28" s="39">
        <v>39.11</v>
      </c>
      <c r="V28" s="39">
        <v>36.36</v>
      </c>
      <c r="W28" s="39">
        <v>34.04</v>
      </c>
      <c r="X28" s="39">
        <v>33.97</v>
      </c>
      <c r="Y28" s="39">
        <v>33.29</v>
      </c>
      <c r="Z28" s="39">
        <v>33.700000000000003</v>
      </c>
      <c r="AA28" s="39">
        <v>34.24</v>
      </c>
      <c r="AB28" s="39">
        <v>34.83</v>
      </c>
      <c r="AC28" s="39">
        <v>35.07</v>
      </c>
      <c r="AD28" s="39">
        <v>35.86</v>
      </c>
      <c r="AE28" s="39">
        <v>37.229999999999997</v>
      </c>
      <c r="AF28" s="39">
        <v>40.24</v>
      </c>
      <c r="AG28" s="39">
        <v>40.89</v>
      </c>
      <c r="AH28" s="39">
        <v>41.59</v>
      </c>
      <c r="AI28" s="39">
        <v>40.409999999999997</v>
      </c>
      <c r="AJ28" s="39">
        <v>40.659999999999997</v>
      </c>
      <c r="AK28" s="39">
        <v>38.42</v>
      </c>
      <c r="AL28" s="39">
        <v>37.869999999999997</v>
      </c>
      <c r="AM28" s="39">
        <v>38</v>
      </c>
      <c r="AN28" s="39">
        <v>41.09</v>
      </c>
      <c r="AO28" s="39">
        <v>43.29</v>
      </c>
      <c r="AP28" s="39">
        <v>45.11</v>
      </c>
      <c r="AQ28" s="39">
        <v>46.09</v>
      </c>
      <c r="AR28" s="39">
        <v>48.23</v>
      </c>
    </row>
    <row r="29" spans="1:44">
      <c r="A29" s="40"/>
      <c r="B29" s="12"/>
      <c r="C29" s="8" t="s">
        <v>142</v>
      </c>
      <c r="D29" s="8"/>
      <c r="E29" s="34" t="s">
        <v>136</v>
      </c>
      <c r="F29" s="39">
        <v>0.03</v>
      </c>
      <c r="G29" s="39">
        <v>0.23</v>
      </c>
      <c r="H29" s="39">
        <v>0.37</v>
      </c>
      <c r="I29" s="39">
        <v>1.42</v>
      </c>
      <c r="J29" s="39">
        <v>1.42</v>
      </c>
      <c r="K29" s="39">
        <v>1.06</v>
      </c>
      <c r="L29" s="39">
        <v>0.2</v>
      </c>
      <c r="M29" s="39">
        <v>0.03</v>
      </c>
      <c r="N29" s="39">
        <v>0.02</v>
      </c>
      <c r="O29" s="39">
        <v>0.21</v>
      </c>
      <c r="P29" s="39">
        <v>0.17</v>
      </c>
      <c r="Q29" s="39">
        <v>0.15</v>
      </c>
      <c r="R29" s="39">
        <v>0.12</v>
      </c>
      <c r="S29" s="39">
        <v>0.13</v>
      </c>
      <c r="T29" s="39">
        <v>0.13</v>
      </c>
      <c r="U29" s="39">
        <v>0.09</v>
      </c>
      <c r="V29" s="39">
        <v>0.13</v>
      </c>
      <c r="W29" s="39">
        <v>0.06</v>
      </c>
      <c r="X29" s="39">
        <v>0</v>
      </c>
      <c r="Y29" s="39">
        <v>0</v>
      </c>
      <c r="Z29" s="39">
        <v>0</v>
      </c>
      <c r="AA29" s="39">
        <v>0</v>
      </c>
      <c r="AB29" s="39">
        <v>0</v>
      </c>
      <c r="AC29" s="39">
        <v>0</v>
      </c>
      <c r="AD29" s="39">
        <v>0</v>
      </c>
      <c r="AE29" s="39">
        <v>0</v>
      </c>
      <c r="AF29" s="39">
        <v>0.01</v>
      </c>
      <c r="AG29" s="39">
        <v>0</v>
      </c>
      <c r="AH29" s="39">
        <v>0.03</v>
      </c>
      <c r="AI29" s="39">
        <v>0.01</v>
      </c>
      <c r="AJ29" s="39">
        <v>0.02</v>
      </c>
      <c r="AK29" s="39">
        <v>0</v>
      </c>
      <c r="AL29" s="39">
        <v>0.05</v>
      </c>
      <c r="AM29" s="39">
        <v>0.06</v>
      </c>
      <c r="AN29" s="39">
        <v>0.03</v>
      </c>
      <c r="AO29" s="39">
        <v>0.05</v>
      </c>
      <c r="AP29" s="39">
        <v>0.01</v>
      </c>
      <c r="AQ29" s="39">
        <v>0.01</v>
      </c>
      <c r="AR29" s="39">
        <v>0</v>
      </c>
    </row>
    <row r="30" spans="1:44">
      <c r="A30" s="12"/>
      <c r="B30" s="12"/>
      <c r="C30" s="8"/>
      <c r="D30" s="8"/>
      <c r="E30" s="34"/>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row>
    <row r="31" spans="1:44">
      <c r="A31" s="12"/>
      <c r="B31" s="12"/>
      <c r="C31" s="8" t="s">
        <v>143</v>
      </c>
      <c r="D31" s="8"/>
      <c r="E31" s="34" t="s">
        <v>117</v>
      </c>
      <c r="F31" s="39">
        <v>87.7</v>
      </c>
      <c r="G31" s="39">
        <v>79.95</v>
      </c>
      <c r="H31" s="39">
        <v>37.67</v>
      </c>
      <c r="I31" s="39">
        <v>6.46</v>
      </c>
      <c r="J31" s="39">
        <v>3.14</v>
      </c>
      <c r="K31" s="39">
        <v>2.0499999999999998</v>
      </c>
      <c r="L31" s="39">
        <v>0.05</v>
      </c>
      <c r="M31" s="39">
        <v>0.05</v>
      </c>
      <c r="N31" s="39">
        <v>0.05</v>
      </c>
      <c r="O31" s="39">
        <v>0.05</v>
      </c>
      <c r="P31" s="39">
        <v>0.05</v>
      </c>
      <c r="Q31" s="39">
        <v>0.05</v>
      </c>
      <c r="R31" s="39">
        <v>0.95</v>
      </c>
      <c r="S31" s="39">
        <v>1.44</v>
      </c>
      <c r="T31" s="39">
        <v>2.0499999999999998</v>
      </c>
      <c r="U31" s="39">
        <v>2.0499999999999998</v>
      </c>
      <c r="V31" s="39">
        <v>2.0499999999999998</v>
      </c>
      <c r="W31" s="39">
        <v>2.0499999999999998</v>
      </c>
      <c r="X31" s="39">
        <v>2.14</v>
      </c>
      <c r="Y31" s="39">
        <v>2.63</v>
      </c>
      <c r="Z31" s="39">
        <v>2.95</v>
      </c>
      <c r="AA31" s="39">
        <v>3.07</v>
      </c>
      <c r="AB31" s="39">
        <v>3.07</v>
      </c>
      <c r="AC31" s="39">
        <v>3.07</v>
      </c>
      <c r="AD31" s="39">
        <v>3.07</v>
      </c>
      <c r="AE31" s="39">
        <v>2.82</v>
      </c>
      <c r="AF31" s="39">
        <v>2.1800000000000002</v>
      </c>
      <c r="AG31" s="39">
        <v>2.14</v>
      </c>
      <c r="AH31" s="39">
        <v>2.14</v>
      </c>
      <c r="AI31" s="39">
        <v>2.52</v>
      </c>
      <c r="AJ31" s="39">
        <v>3.06</v>
      </c>
      <c r="AK31" s="39">
        <v>3.07</v>
      </c>
      <c r="AL31" s="39">
        <v>3.36</v>
      </c>
      <c r="AM31" s="39">
        <v>3.88</v>
      </c>
      <c r="AN31" s="39">
        <v>3.88</v>
      </c>
      <c r="AO31" s="39">
        <v>4.66</v>
      </c>
      <c r="AP31" s="39">
        <v>4.76</v>
      </c>
      <c r="AQ31" s="39">
        <v>4.5</v>
      </c>
      <c r="AR31" s="39">
        <v>4.33</v>
      </c>
    </row>
    <row r="32" spans="1:44">
      <c r="A32" s="12"/>
      <c r="B32" s="12"/>
      <c r="C32" s="8" t="s">
        <v>144</v>
      </c>
      <c r="D32" s="8"/>
      <c r="E32" s="34" t="s">
        <v>117</v>
      </c>
      <c r="F32" s="39">
        <v>105.95</v>
      </c>
      <c r="G32" s="39">
        <v>104.64</v>
      </c>
      <c r="H32" s="39">
        <v>77.16</v>
      </c>
      <c r="I32" s="39">
        <v>25.88</v>
      </c>
      <c r="J32" s="39">
        <v>11.2</v>
      </c>
      <c r="K32" s="39">
        <v>5.0599999999999996</v>
      </c>
      <c r="L32" s="39">
        <v>2.0499999999999998</v>
      </c>
      <c r="M32" s="39">
        <v>0.05</v>
      </c>
      <c r="N32" s="39">
        <v>0.05</v>
      </c>
      <c r="O32" s="39">
        <v>0.06</v>
      </c>
      <c r="P32" s="39">
        <v>1.1200000000000001</v>
      </c>
      <c r="Q32" s="39">
        <v>2.0499999999999998</v>
      </c>
      <c r="R32" s="39">
        <v>2.0499999999999998</v>
      </c>
      <c r="S32" s="39">
        <v>2.0499999999999998</v>
      </c>
      <c r="T32" s="39">
        <v>2.0499999999999998</v>
      </c>
      <c r="U32" s="39">
        <v>2.08</v>
      </c>
      <c r="V32" s="39">
        <v>2.65</v>
      </c>
      <c r="W32" s="39">
        <v>4.55</v>
      </c>
      <c r="X32" s="39">
        <v>4.9000000000000004</v>
      </c>
      <c r="Y32" s="39">
        <v>4.96</v>
      </c>
      <c r="Z32" s="39">
        <v>5.17</v>
      </c>
      <c r="AA32" s="39">
        <v>5.17</v>
      </c>
      <c r="AB32" s="39">
        <v>5.17</v>
      </c>
      <c r="AC32" s="39">
        <v>5.17</v>
      </c>
      <c r="AD32" s="39">
        <v>5.17</v>
      </c>
      <c r="AE32" s="39">
        <v>5.17</v>
      </c>
      <c r="AF32" s="39">
        <v>4.95</v>
      </c>
      <c r="AG32" s="39">
        <v>4.9000000000000004</v>
      </c>
      <c r="AH32" s="39">
        <v>4.8600000000000003</v>
      </c>
      <c r="AI32" s="39">
        <v>4.96</v>
      </c>
      <c r="AJ32" s="39">
        <v>5.17</v>
      </c>
      <c r="AK32" s="39">
        <v>5.55</v>
      </c>
      <c r="AL32" s="39">
        <v>5.61</v>
      </c>
      <c r="AM32" s="39">
        <v>5.62</v>
      </c>
      <c r="AN32" s="39">
        <v>5.63</v>
      </c>
      <c r="AO32" s="39">
        <v>5.44</v>
      </c>
      <c r="AP32" s="39">
        <v>6.03</v>
      </c>
      <c r="AQ32" s="39">
        <v>5.64</v>
      </c>
      <c r="AR32" s="39">
        <v>5.49</v>
      </c>
    </row>
    <row r="33" spans="1:44">
      <c r="A33" s="12"/>
      <c r="B33" s="12"/>
      <c r="C33" s="8" t="s">
        <v>145</v>
      </c>
      <c r="D33" s="8"/>
      <c r="E33" s="34" t="s">
        <v>117</v>
      </c>
      <c r="F33" s="39">
        <v>229.44</v>
      </c>
      <c r="G33" s="39">
        <v>184.73</v>
      </c>
      <c r="H33" s="39">
        <v>141.56</v>
      </c>
      <c r="I33" s="39">
        <v>112.48</v>
      </c>
      <c r="J33" s="39">
        <v>99.09</v>
      </c>
      <c r="K33" s="39">
        <v>94.57</v>
      </c>
      <c r="L33" s="39">
        <v>90.42</v>
      </c>
      <c r="M33" s="39">
        <v>89.62</v>
      </c>
      <c r="N33" s="39">
        <v>86.36</v>
      </c>
      <c r="O33" s="39">
        <v>88.21</v>
      </c>
      <c r="P33" s="39">
        <v>89.06</v>
      </c>
      <c r="Q33" s="39">
        <v>90.58</v>
      </c>
      <c r="R33" s="39">
        <v>91.35</v>
      </c>
      <c r="S33" s="39">
        <v>91.74</v>
      </c>
      <c r="T33" s="39">
        <v>93.19</v>
      </c>
      <c r="U33" s="39">
        <v>95.05</v>
      </c>
      <c r="V33" s="39">
        <v>97.18</v>
      </c>
      <c r="W33" s="39">
        <v>99.02</v>
      </c>
      <c r="X33" s="39">
        <v>100.81</v>
      </c>
      <c r="Y33" s="39">
        <v>102.88</v>
      </c>
      <c r="Z33" s="39">
        <v>108.46</v>
      </c>
      <c r="AA33" s="39">
        <v>107.22</v>
      </c>
      <c r="AB33" s="39">
        <v>105.85</v>
      </c>
      <c r="AC33" s="39">
        <v>105.84</v>
      </c>
      <c r="AD33" s="39">
        <v>105.92</v>
      </c>
      <c r="AE33" s="39">
        <v>103.85</v>
      </c>
      <c r="AF33" s="39">
        <v>102.01</v>
      </c>
      <c r="AG33" s="39">
        <v>102.21</v>
      </c>
      <c r="AH33" s="39">
        <v>102.89</v>
      </c>
      <c r="AI33" s="39">
        <v>104.22</v>
      </c>
      <c r="AJ33" s="39">
        <v>103.78</v>
      </c>
      <c r="AK33" s="39">
        <v>104.98</v>
      </c>
      <c r="AL33" s="39">
        <v>106</v>
      </c>
      <c r="AM33" s="39">
        <v>106.51</v>
      </c>
      <c r="AN33" s="39">
        <v>104.17</v>
      </c>
      <c r="AO33" s="39">
        <v>102.82</v>
      </c>
      <c r="AP33" s="39">
        <v>100.02</v>
      </c>
      <c r="AQ33" s="39">
        <v>99.44</v>
      </c>
      <c r="AR33" s="39">
        <v>97.36</v>
      </c>
    </row>
    <row r="34" spans="1:44">
      <c r="A34" s="12"/>
      <c r="B34" s="12"/>
      <c r="C34" s="8" t="s">
        <v>146</v>
      </c>
      <c r="D34" s="8"/>
      <c r="E34" s="34" t="s">
        <v>117</v>
      </c>
      <c r="F34" s="39">
        <v>249.74</v>
      </c>
      <c r="G34" s="39">
        <v>203.39</v>
      </c>
      <c r="H34" s="39">
        <v>157.36000000000001</v>
      </c>
      <c r="I34" s="39">
        <v>126.53</v>
      </c>
      <c r="J34" s="39">
        <v>113.33</v>
      </c>
      <c r="K34" s="39">
        <v>107.39</v>
      </c>
      <c r="L34" s="39">
        <v>104.17</v>
      </c>
      <c r="M34" s="39">
        <v>103.06</v>
      </c>
      <c r="N34" s="39">
        <v>98.55</v>
      </c>
      <c r="O34" s="39">
        <v>101.98</v>
      </c>
      <c r="P34" s="39">
        <v>103.19</v>
      </c>
      <c r="Q34" s="39">
        <v>105.04</v>
      </c>
      <c r="R34" s="39">
        <v>105.28</v>
      </c>
      <c r="S34" s="39">
        <v>104.88</v>
      </c>
      <c r="T34" s="39">
        <v>106.31</v>
      </c>
      <c r="U34" s="39">
        <v>108.73</v>
      </c>
      <c r="V34" s="39">
        <v>111.96</v>
      </c>
      <c r="W34" s="39">
        <v>115.07</v>
      </c>
      <c r="X34" s="39">
        <v>117.74</v>
      </c>
      <c r="Y34" s="39">
        <v>119.51</v>
      </c>
      <c r="Z34" s="39">
        <v>124.74</v>
      </c>
      <c r="AA34" s="39">
        <v>122.69</v>
      </c>
      <c r="AB34" s="39">
        <v>122.56</v>
      </c>
      <c r="AC34" s="39">
        <v>123.35</v>
      </c>
      <c r="AD34" s="39">
        <v>125</v>
      </c>
      <c r="AE34" s="39">
        <v>123.01</v>
      </c>
      <c r="AF34" s="39">
        <v>121.74</v>
      </c>
      <c r="AG34" s="39">
        <v>121.69</v>
      </c>
      <c r="AH34" s="39">
        <v>125.08</v>
      </c>
      <c r="AI34" s="39">
        <v>127.35</v>
      </c>
      <c r="AJ34" s="39">
        <v>123.6</v>
      </c>
      <c r="AK34" s="39">
        <v>125.31</v>
      </c>
      <c r="AL34" s="39">
        <v>127.21</v>
      </c>
      <c r="AM34" s="39">
        <v>126.62</v>
      </c>
      <c r="AN34" s="39">
        <v>121.66</v>
      </c>
      <c r="AO34" s="39">
        <v>125.59</v>
      </c>
      <c r="AP34" s="39">
        <v>120.04</v>
      </c>
      <c r="AQ34" s="39">
        <v>123.53</v>
      </c>
      <c r="AR34" s="39">
        <v>126.94</v>
      </c>
    </row>
    <row r="35" spans="1:44">
      <c r="A35" s="12"/>
      <c r="B35" s="12"/>
      <c r="C35" s="8"/>
      <c r="D35" s="8"/>
      <c r="E35" s="34"/>
      <c r="F35" s="39"/>
      <c r="G35" s="39"/>
      <c r="H35" s="39"/>
      <c r="I35" s="39"/>
      <c r="J35" s="39"/>
      <c r="K35" s="39"/>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row>
    <row r="36" spans="1:44">
      <c r="A36" s="12"/>
      <c r="B36" s="12"/>
      <c r="C36" s="8" t="s">
        <v>147</v>
      </c>
      <c r="D36" s="8"/>
      <c r="E36" s="34" t="s">
        <v>117</v>
      </c>
      <c r="F36" s="39">
        <v>49.73</v>
      </c>
      <c r="G36" s="39">
        <v>40.24</v>
      </c>
      <c r="H36" s="39">
        <v>34.14</v>
      </c>
      <c r="I36" s="39">
        <v>35.200000000000003</v>
      </c>
      <c r="J36" s="39">
        <v>37.72</v>
      </c>
      <c r="K36" s="39">
        <v>39.6</v>
      </c>
      <c r="L36" s="39">
        <v>40.76</v>
      </c>
      <c r="M36" s="39">
        <v>42.19</v>
      </c>
      <c r="N36" s="39">
        <v>39.950000000000003</v>
      </c>
      <c r="O36" s="39">
        <v>42.05</v>
      </c>
      <c r="P36" s="39">
        <v>42.79</v>
      </c>
      <c r="Q36" s="39">
        <v>43.65</v>
      </c>
      <c r="R36" s="39">
        <v>44.45</v>
      </c>
      <c r="S36" s="39">
        <v>44.23</v>
      </c>
      <c r="T36" s="39">
        <v>44.31</v>
      </c>
      <c r="U36" s="39">
        <v>44.25</v>
      </c>
      <c r="V36" s="39">
        <v>44.1</v>
      </c>
      <c r="W36" s="39">
        <v>44.81</v>
      </c>
      <c r="X36" s="39">
        <v>44.78</v>
      </c>
      <c r="Y36" s="39">
        <v>43.65</v>
      </c>
      <c r="Z36" s="39">
        <v>44.72</v>
      </c>
      <c r="AA36" s="39">
        <v>43.06</v>
      </c>
      <c r="AB36" s="39">
        <v>43.01</v>
      </c>
      <c r="AC36" s="39">
        <v>42.9</v>
      </c>
      <c r="AD36" s="39">
        <v>42.92</v>
      </c>
      <c r="AE36" s="39">
        <v>42.75</v>
      </c>
      <c r="AF36" s="39">
        <v>43.21</v>
      </c>
      <c r="AG36" s="39">
        <v>45.11</v>
      </c>
      <c r="AH36" s="39">
        <v>47.7</v>
      </c>
      <c r="AI36" s="39">
        <v>47.62</v>
      </c>
      <c r="AJ36" s="39">
        <v>45.36</v>
      </c>
      <c r="AK36" s="39">
        <v>45.25</v>
      </c>
      <c r="AL36" s="39">
        <v>45.29</v>
      </c>
      <c r="AM36" s="39">
        <v>45.54</v>
      </c>
      <c r="AN36" s="39">
        <v>41.94</v>
      </c>
      <c r="AO36" s="39">
        <v>44.73</v>
      </c>
      <c r="AP36" s="39">
        <v>40.450000000000003</v>
      </c>
      <c r="AQ36" s="39">
        <v>43.53</v>
      </c>
      <c r="AR36" s="39">
        <v>45.39</v>
      </c>
    </row>
    <row r="37" spans="1:44">
      <c r="A37" s="12"/>
      <c r="B37" s="37"/>
      <c r="C37" s="8"/>
      <c r="D37" s="8"/>
      <c r="E37" s="8"/>
      <c r="F37" s="39"/>
      <c r="G37" s="39"/>
      <c r="H37" s="39"/>
      <c r="I37" s="39"/>
      <c r="J37" s="39"/>
      <c r="K37" s="39"/>
      <c r="L37" s="39"/>
      <c r="M37" s="39"/>
      <c r="N37" s="39"/>
      <c r="O37" s="39"/>
      <c r="P37" s="39"/>
      <c r="Q37" s="39"/>
      <c r="R37" s="39"/>
      <c r="S37" s="39"/>
      <c r="T37" s="39"/>
      <c r="U37" s="39"/>
      <c r="V37" s="39"/>
      <c r="W37" s="39"/>
      <c r="X37" s="39"/>
      <c r="Y37" s="39"/>
      <c r="Z37" s="39"/>
      <c r="AA37" s="39"/>
      <c r="AB37" s="39"/>
      <c r="AC37" s="39"/>
      <c r="AD37" s="39"/>
      <c r="AE37" s="39"/>
      <c r="AF37" s="39"/>
      <c r="AG37" s="39"/>
      <c r="AH37" s="39"/>
      <c r="AI37" s="39"/>
      <c r="AJ37" s="39"/>
      <c r="AK37" s="39"/>
      <c r="AL37" s="39"/>
      <c r="AM37" s="39"/>
      <c r="AN37" s="39"/>
      <c r="AO37" s="39"/>
      <c r="AP37" s="39"/>
      <c r="AQ37" s="39"/>
      <c r="AR37" s="39"/>
    </row>
    <row r="38" spans="1:44">
      <c r="A38" s="30" t="s">
        <v>148</v>
      </c>
      <c r="B38" s="30"/>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row>
    <row r="39" spans="1:44">
      <c r="A39" s="32"/>
      <c r="B39" s="32"/>
      <c r="C39" s="32" t="s">
        <v>50</v>
      </c>
      <c r="D39" s="32"/>
      <c r="E39" s="32" t="s">
        <v>51</v>
      </c>
      <c r="F39" s="33">
        <v>2022</v>
      </c>
      <c r="G39" s="33">
        <v>2023</v>
      </c>
      <c r="H39" s="33">
        <v>2024</v>
      </c>
      <c r="I39" s="33">
        <v>2025</v>
      </c>
      <c r="J39" s="33">
        <v>2026</v>
      </c>
      <c r="K39" s="33">
        <v>2027</v>
      </c>
      <c r="L39" s="33">
        <v>2028</v>
      </c>
      <c r="M39" s="33">
        <v>2029</v>
      </c>
      <c r="N39" s="33">
        <v>2030</v>
      </c>
      <c r="O39" s="33">
        <v>2031</v>
      </c>
      <c r="P39" s="33">
        <v>2032</v>
      </c>
      <c r="Q39" s="33">
        <v>2033</v>
      </c>
      <c r="R39" s="33">
        <v>2034</v>
      </c>
      <c r="S39" s="33">
        <v>2035</v>
      </c>
      <c r="T39" s="33">
        <v>2036</v>
      </c>
      <c r="U39" s="33">
        <v>2037</v>
      </c>
      <c r="V39" s="33">
        <v>2038</v>
      </c>
      <c r="W39" s="33">
        <v>2039</v>
      </c>
      <c r="X39" s="33">
        <v>2040</v>
      </c>
      <c r="Y39" s="33">
        <v>2041</v>
      </c>
      <c r="Z39" s="33">
        <v>2042</v>
      </c>
      <c r="AA39" s="33">
        <v>2043</v>
      </c>
      <c r="AB39" s="33">
        <v>2044</v>
      </c>
      <c r="AC39" s="33">
        <v>2045</v>
      </c>
      <c r="AD39" s="33">
        <v>2046</v>
      </c>
      <c r="AE39" s="33">
        <v>2047</v>
      </c>
      <c r="AF39" s="33">
        <v>2048</v>
      </c>
      <c r="AG39" s="33">
        <v>2049</v>
      </c>
      <c r="AH39" s="33">
        <v>2050</v>
      </c>
      <c r="AI39" s="33">
        <v>2051</v>
      </c>
      <c r="AJ39" s="33">
        <v>2052</v>
      </c>
      <c r="AK39" s="33">
        <v>2053</v>
      </c>
      <c r="AL39" s="33">
        <v>2054</v>
      </c>
      <c r="AM39" s="33">
        <v>2055</v>
      </c>
      <c r="AN39" s="33">
        <v>2056</v>
      </c>
      <c r="AO39" s="33">
        <v>2057</v>
      </c>
      <c r="AP39" s="33">
        <v>2058</v>
      </c>
      <c r="AQ39" s="33">
        <v>2059</v>
      </c>
      <c r="AR39" s="33">
        <v>2060</v>
      </c>
    </row>
    <row r="40" spans="1:44">
      <c r="A40" s="12"/>
      <c r="B40" s="12" t="s">
        <v>149</v>
      </c>
      <c r="C40" s="8" t="s">
        <v>150</v>
      </c>
      <c r="D40" s="8"/>
      <c r="E40" s="34" t="s">
        <v>117</v>
      </c>
      <c r="F40" s="39">
        <v>227.85</v>
      </c>
      <c r="G40" s="39">
        <v>196.63</v>
      </c>
      <c r="H40" s="39">
        <v>158.96</v>
      </c>
      <c r="I40" s="39">
        <v>122.25</v>
      </c>
      <c r="J40" s="39">
        <v>102.28</v>
      </c>
      <c r="K40" s="39">
        <v>92.59</v>
      </c>
      <c r="L40" s="39">
        <v>82.67</v>
      </c>
      <c r="M40" s="39">
        <v>76.64</v>
      </c>
      <c r="N40" s="39">
        <v>72.5</v>
      </c>
      <c r="O40" s="39">
        <v>73.819999999999993</v>
      </c>
      <c r="P40" s="39">
        <v>72.84</v>
      </c>
      <c r="Q40" s="39">
        <v>74.069999999999993</v>
      </c>
      <c r="R40" s="39">
        <v>74.790000000000006</v>
      </c>
      <c r="S40" s="39">
        <v>73.349999999999994</v>
      </c>
      <c r="T40" s="39">
        <v>75.56</v>
      </c>
      <c r="U40" s="39">
        <v>81.5</v>
      </c>
      <c r="V40" s="39">
        <v>87.45</v>
      </c>
      <c r="W40" s="39">
        <v>88.03</v>
      </c>
      <c r="X40" s="39">
        <v>90.52</v>
      </c>
      <c r="Y40" s="39">
        <v>89.64</v>
      </c>
      <c r="Z40" s="39">
        <v>90.15</v>
      </c>
      <c r="AA40" s="39">
        <v>88.36</v>
      </c>
      <c r="AB40" s="39">
        <v>87.31</v>
      </c>
      <c r="AC40" s="39">
        <v>85.94</v>
      </c>
      <c r="AD40" s="39">
        <v>84.75</v>
      </c>
      <c r="AE40" s="39">
        <v>83.21</v>
      </c>
      <c r="AF40" s="39">
        <v>81.95</v>
      </c>
      <c r="AG40" s="39">
        <v>81.290000000000006</v>
      </c>
      <c r="AH40" s="39">
        <v>83.49</v>
      </c>
      <c r="AI40" s="39">
        <v>88.03</v>
      </c>
      <c r="AJ40" s="39">
        <v>92.94</v>
      </c>
      <c r="AK40" s="39">
        <v>97.25</v>
      </c>
      <c r="AL40" s="39">
        <v>104.28</v>
      </c>
      <c r="AM40" s="39">
        <v>107.85</v>
      </c>
      <c r="AN40" s="39">
        <v>109.4</v>
      </c>
      <c r="AO40" s="39">
        <v>111.4</v>
      </c>
      <c r="AP40" s="39">
        <v>109.33</v>
      </c>
      <c r="AQ40" s="39">
        <v>111.48</v>
      </c>
      <c r="AR40" s="39">
        <v>111.36</v>
      </c>
    </row>
    <row r="41" spans="1:44">
      <c r="A41" s="12"/>
      <c r="B41" s="12"/>
      <c r="C41" s="8" t="s">
        <v>151</v>
      </c>
      <c r="D41" s="8"/>
      <c r="E41" s="34" t="s">
        <v>117</v>
      </c>
      <c r="F41" s="39">
        <v>334.81</v>
      </c>
      <c r="G41" s="39">
        <v>272.44</v>
      </c>
      <c r="H41" s="39">
        <v>208.6</v>
      </c>
      <c r="I41" s="39">
        <v>175.73</v>
      </c>
      <c r="J41" s="39">
        <v>158.63</v>
      </c>
      <c r="K41" s="39">
        <v>152.35</v>
      </c>
      <c r="L41" s="39">
        <v>142.62</v>
      </c>
      <c r="M41" s="39">
        <v>145.13</v>
      </c>
      <c r="N41" s="39">
        <v>139.08000000000001</v>
      </c>
      <c r="O41" s="39">
        <v>145.46</v>
      </c>
      <c r="P41" s="39">
        <v>143.75</v>
      </c>
      <c r="Q41" s="39">
        <v>148.06</v>
      </c>
      <c r="R41" s="39">
        <v>150.55000000000001</v>
      </c>
      <c r="S41" s="39">
        <v>152.15</v>
      </c>
      <c r="T41" s="39">
        <v>152.61000000000001</v>
      </c>
      <c r="U41" s="39">
        <v>158.54</v>
      </c>
      <c r="V41" s="39">
        <v>163.19</v>
      </c>
      <c r="W41" s="39">
        <v>164.56</v>
      </c>
      <c r="X41" s="39">
        <v>164.67</v>
      </c>
      <c r="Y41" s="39">
        <v>164.23</v>
      </c>
      <c r="Z41" s="39">
        <v>167.05</v>
      </c>
      <c r="AA41" s="39">
        <v>166.51</v>
      </c>
      <c r="AB41" s="39">
        <v>167.06</v>
      </c>
      <c r="AC41" s="39">
        <v>167.88</v>
      </c>
      <c r="AD41" s="39">
        <v>170</v>
      </c>
      <c r="AE41" s="39">
        <v>171.51</v>
      </c>
      <c r="AF41" s="39">
        <v>173.26</v>
      </c>
      <c r="AG41" s="39">
        <v>175.28</v>
      </c>
      <c r="AH41" s="39">
        <v>180.22</v>
      </c>
      <c r="AI41" s="39">
        <v>182.98</v>
      </c>
      <c r="AJ41" s="39">
        <v>183.44</v>
      </c>
      <c r="AK41" s="39">
        <v>185.6</v>
      </c>
      <c r="AL41" s="39">
        <v>188.55</v>
      </c>
      <c r="AM41" s="39">
        <v>190.38</v>
      </c>
      <c r="AN41" s="39">
        <v>188.52</v>
      </c>
      <c r="AO41" s="39">
        <v>195.37</v>
      </c>
      <c r="AP41" s="39">
        <v>192.45</v>
      </c>
      <c r="AQ41" s="39">
        <v>195.75</v>
      </c>
      <c r="AR41" s="39">
        <v>197.54</v>
      </c>
    </row>
    <row r="42" spans="1:44">
      <c r="A42" s="12"/>
      <c r="B42" s="12"/>
      <c r="C42" s="8" t="s">
        <v>152</v>
      </c>
      <c r="D42" s="8"/>
      <c r="E42" s="34" t="s">
        <v>117</v>
      </c>
      <c r="F42" s="39">
        <v>120.15</v>
      </c>
      <c r="G42" s="39">
        <v>99.33</v>
      </c>
      <c r="H42" s="39">
        <v>74.03</v>
      </c>
      <c r="I42" s="39">
        <v>52.95</v>
      </c>
      <c r="J42" s="39">
        <v>41.67</v>
      </c>
      <c r="K42" s="39">
        <v>36.770000000000003</v>
      </c>
      <c r="L42" s="39">
        <v>32.44</v>
      </c>
      <c r="M42" s="39">
        <v>28.9</v>
      </c>
      <c r="N42" s="39">
        <v>26.49</v>
      </c>
      <c r="O42" s="39">
        <v>27.21</v>
      </c>
      <c r="P42" s="39">
        <v>26.34</v>
      </c>
      <c r="Q42" s="39">
        <v>26.81</v>
      </c>
      <c r="R42" s="39">
        <v>26.67</v>
      </c>
      <c r="S42" s="39">
        <v>25.48</v>
      </c>
      <c r="T42" s="39">
        <v>25.64</v>
      </c>
      <c r="U42" s="39">
        <v>27.33</v>
      </c>
      <c r="V42" s="39">
        <v>28.57</v>
      </c>
      <c r="W42" s="39">
        <v>29.91</v>
      </c>
      <c r="X42" s="39">
        <v>30.11</v>
      </c>
      <c r="Y42" s="39">
        <v>30.25</v>
      </c>
      <c r="Z42" s="39">
        <v>30.05</v>
      </c>
      <c r="AA42" s="39">
        <v>29.39</v>
      </c>
      <c r="AB42" s="39">
        <v>28.26</v>
      </c>
      <c r="AC42" s="39">
        <v>28.05</v>
      </c>
      <c r="AD42" s="39">
        <v>27.15</v>
      </c>
      <c r="AE42" s="39">
        <v>26.18</v>
      </c>
      <c r="AF42" s="39">
        <v>24.23</v>
      </c>
      <c r="AG42" s="39">
        <v>23.67</v>
      </c>
      <c r="AH42" s="39">
        <v>23.36</v>
      </c>
      <c r="AI42" s="39">
        <v>23.95</v>
      </c>
      <c r="AJ42" s="39">
        <v>23.2</v>
      </c>
      <c r="AK42" s="39">
        <v>24.15</v>
      </c>
      <c r="AL42" s="39">
        <v>24.15</v>
      </c>
      <c r="AM42" s="39">
        <v>23.71</v>
      </c>
      <c r="AN42" s="39">
        <v>21.31</v>
      </c>
      <c r="AO42" s="39">
        <v>20.55</v>
      </c>
      <c r="AP42" s="39">
        <v>19.309999999999999</v>
      </c>
      <c r="AQ42" s="39">
        <v>19.079999999999998</v>
      </c>
      <c r="AR42" s="39">
        <v>18.21</v>
      </c>
    </row>
    <row r="43" spans="1:44">
      <c r="A43" s="12"/>
      <c r="B43" s="12"/>
      <c r="C43" s="8" t="s">
        <v>153</v>
      </c>
      <c r="D43" s="8"/>
      <c r="E43" s="34" t="s">
        <v>117</v>
      </c>
      <c r="F43" s="39">
        <v>16.11</v>
      </c>
      <c r="G43" s="39">
        <v>9.39</v>
      </c>
      <c r="H43" s="39">
        <v>1.51</v>
      </c>
      <c r="I43" s="39">
        <v>0.93</v>
      </c>
      <c r="J43" s="39">
        <v>0.31</v>
      </c>
      <c r="K43" s="39">
        <v>0.02</v>
      </c>
      <c r="L43" s="39">
        <v>0.02</v>
      </c>
      <c r="M43" s="39">
        <v>0.02</v>
      </c>
      <c r="N43" s="39">
        <v>0.02</v>
      </c>
      <c r="O43" s="39">
        <v>0.02</v>
      </c>
      <c r="P43" s="39">
        <v>0.02</v>
      </c>
      <c r="Q43" s="39">
        <v>0.02</v>
      </c>
      <c r="R43" s="39">
        <v>0.03</v>
      </c>
      <c r="S43" s="39">
        <v>0.2</v>
      </c>
      <c r="T43" s="39">
        <v>0.35</v>
      </c>
      <c r="U43" s="39">
        <v>0.98</v>
      </c>
      <c r="V43" s="39">
        <v>0.95</v>
      </c>
      <c r="W43" s="39">
        <v>1.03</v>
      </c>
      <c r="X43" s="39">
        <v>1.03</v>
      </c>
      <c r="Y43" s="39">
        <v>1.03</v>
      </c>
      <c r="Z43" s="39">
        <v>1.03</v>
      </c>
      <c r="AA43" s="39">
        <v>1.03</v>
      </c>
      <c r="AB43" s="39">
        <v>1.03</v>
      </c>
      <c r="AC43" s="39">
        <v>1.03</v>
      </c>
      <c r="AD43" s="39">
        <v>1.03</v>
      </c>
      <c r="AE43" s="39">
        <v>1.03</v>
      </c>
      <c r="AF43" s="39">
        <v>1.03</v>
      </c>
      <c r="AG43" s="39">
        <v>1.03</v>
      </c>
      <c r="AH43" s="39">
        <v>1.03</v>
      </c>
      <c r="AI43" s="39">
        <v>0.88</v>
      </c>
      <c r="AJ43" s="39">
        <v>0.28999999999999998</v>
      </c>
      <c r="AK43" s="39">
        <v>-0.38</v>
      </c>
      <c r="AL43" s="39">
        <v>-1.27</v>
      </c>
      <c r="AM43" s="39">
        <v>-1.79</v>
      </c>
      <c r="AN43" s="39">
        <v>-2.6</v>
      </c>
      <c r="AO43" s="39">
        <v>-2.67</v>
      </c>
      <c r="AP43" s="39">
        <v>-2.81</v>
      </c>
      <c r="AQ43" s="39">
        <v>-3</v>
      </c>
      <c r="AR43" s="39">
        <v>-3.38</v>
      </c>
    </row>
    <row r="44" spans="1:44">
      <c r="A44" s="12"/>
      <c r="B44" s="12"/>
      <c r="C44" s="8"/>
      <c r="D44" s="8"/>
      <c r="E44" s="8"/>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row>
    <row r="45" spans="1:44">
      <c r="A45" s="30" t="s">
        <v>25</v>
      </c>
      <c r="B45" s="30"/>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row>
    <row r="46" spans="1:44">
      <c r="A46" s="32"/>
      <c r="B46" s="32"/>
      <c r="C46" s="32" t="s">
        <v>50</v>
      </c>
      <c r="D46" s="32"/>
      <c r="E46" s="32" t="s">
        <v>51</v>
      </c>
      <c r="F46" s="33">
        <v>2022</v>
      </c>
      <c r="G46" s="33">
        <v>2023</v>
      </c>
      <c r="H46" s="33">
        <v>2024</v>
      </c>
      <c r="I46" s="33">
        <v>2025</v>
      </c>
      <c r="J46" s="33">
        <v>2026</v>
      </c>
      <c r="K46" s="33">
        <v>2027</v>
      </c>
      <c r="L46" s="33">
        <v>2028</v>
      </c>
      <c r="M46" s="33">
        <v>2029</v>
      </c>
      <c r="N46" s="33">
        <v>2030</v>
      </c>
      <c r="O46" s="33">
        <v>2031</v>
      </c>
      <c r="P46" s="33">
        <v>2032</v>
      </c>
      <c r="Q46" s="33">
        <v>2033</v>
      </c>
      <c r="R46" s="33">
        <v>2034</v>
      </c>
      <c r="S46" s="33">
        <v>2035</v>
      </c>
      <c r="T46" s="33">
        <v>2036</v>
      </c>
      <c r="U46" s="33">
        <v>2037</v>
      </c>
      <c r="V46" s="33">
        <v>2038</v>
      </c>
      <c r="W46" s="33">
        <v>2039</v>
      </c>
      <c r="X46" s="33">
        <v>2040</v>
      </c>
      <c r="Y46" s="33">
        <v>2041</v>
      </c>
      <c r="Z46" s="33">
        <v>2042</v>
      </c>
      <c r="AA46" s="33">
        <v>2043</v>
      </c>
      <c r="AB46" s="33">
        <v>2044</v>
      </c>
      <c r="AC46" s="33">
        <v>2045</v>
      </c>
      <c r="AD46" s="33">
        <v>2046</v>
      </c>
      <c r="AE46" s="33">
        <v>2047</v>
      </c>
      <c r="AF46" s="33">
        <v>2048</v>
      </c>
      <c r="AG46" s="33">
        <v>2049</v>
      </c>
      <c r="AH46" s="33">
        <v>2050</v>
      </c>
      <c r="AI46" s="33">
        <v>2051</v>
      </c>
      <c r="AJ46" s="33">
        <v>2052</v>
      </c>
      <c r="AK46" s="33">
        <v>2053</v>
      </c>
      <c r="AL46" s="33">
        <v>2054</v>
      </c>
      <c r="AM46" s="33">
        <v>2055</v>
      </c>
      <c r="AN46" s="33">
        <v>2056</v>
      </c>
      <c r="AO46" s="33">
        <v>2057</v>
      </c>
      <c r="AP46" s="33">
        <v>2058</v>
      </c>
      <c r="AQ46" s="33">
        <v>2059</v>
      </c>
      <c r="AR46" s="33">
        <v>2060</v>
      </c>
    </row>
    <row r="47" spans="1:44">
      <c r="A47" s="12"/>
      <c r="B47" s="12" t="s">
        <v>154</v>
      </c>
      <c r="C47" s="8" t="s">
        <v>155</v>
      </c>
      <c r="D47" s="8"/>
      <c r="E47" s="34" t="s">
        <v>101</v>
      </c>
      <c r="F47" s="39">
        <v>6.79</v>
      </c>
      <c r="G47" s="39">
        <v>16.84</v>
      </c>
      <c r="H47" s="39">
        <v>18.38</v>
      </c>
      <c r="I47" s="39">
        <v>31.24</v>
      </c>
      <c r="J47" s="39">
        <v>9.81</v>
      </c>
      <c r="K47" s="39">
        <v>9.73</v>
      </c>
      <c r="L47" s="39">
        <v>10.07</v>
      </c>
      <c r="M47" s="39">
        <v>9.3699999999999992</v>
      </c>
      <c r="N47" s="39">
        <v>5.14</v>
      </c>
      <c r="O47" s="39">
        <v>15.27</v>
      </c>
      <c r="P47" s="39">
        <v>15.12</v>
      </c>
      <c r="Q47" s="39">
        <v>15.45</v>
      </c>
      <c r="R47" s="39">
        <v>12.21</v>
      </c>
      <c r="S47" s="39">
        <v>26.28</v>
      </c>
      <c r="T47" s="39">
        <v>30.12</v>
      </c>
      <c r="U47" s="39">
        <v>30.62</v>
      </c>
      <c r="V47" s="39">
        <v>37.08</v>
      </c>
      <c r="W47" s="39">
        <v>37.700000000000003</v>
      </c>
      <c r="X47" s="39">
        <v>39.32</v>
      </c>
      <c r="Y47" s="39">
        <v>39.32</v>
      </c>
      <c r="Z47" s="39">
        <v>55.66</v>
      </c>
      <c r="AA47" s="39">
        <v>55.66</v>
      </c>
      <c r="AB47" s="39">
        <v>57.04</v>
      </c>
      <c r="AC47" s="39">
        <v>57.04</v>
      </c>
      <c r="AD47" s="39">
        <v>70.33</v>
      </c>
      <c r="AE47" s="39">
        <v>70.33</v>
      </c>
      <c r="AF47" s="39">
        <v>7.2</v>
      </c>
      <c r="AG47" s="39">
        <v>7.2</v>
      </c>
      <c r="AH47" s="39">
        <v>7.2</v>
      </c>
      <c r="AI47" s="39">
        <v>7.2</v>
      </c>
      <c r="AJ47" s="39">
        <v>7.2</v>
      </c>
      <c r="AK47" s="39">
        <v>7.2</v>
      </c>
      <c r="AL47" s="39">
        <v>7.2</v>
      </c>
      <c r="AM47" s="39">
        <v>7.2</v>
      </c>
      <c r="AN47" s="39">
        <v>7.2</v>
      </c>
      <c r="AO47" s="39">
        <v>7.2</v>
      </c>
      <c r="AP47" s="39">
        <v>12.31</v>
      </c>
      <c r="AQ47" s="39">
        <v>12.31</v>
      </c>
      <c r="AR47" s="39">
        <v>10.38</v>
      </c>
    </row>
    <row r="48" spans="1:44">
      <c r="A48" s="12"/>
      <c r="B48" s="37" t="s">
        <v>156</v>
      </c>
      <c r="C48" s="8"/>
      <c r="D48" s="8"/>
      <c r="E48" s="34"/>
      <c r="F48" s="42"/>
      <c r="G48" s="42"/>
      <c r="H48" s="42"/>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row>
    <row r="49" spans="1:44">
      <c r="A49" s="12"/>
      <c r="B49" s="40"/>
      <c r="C49" s="8"/>
      <c r="D49" s="8"/>
      <c r="E49" s="34"/>
      <c r="F49" s="42"/>
      <c r="G49" s="42"/>
      <c r="H49" s="42"/>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row>
    <row r="50" spans="1:44">
      <c r="A50" s="12"/>
      <c r="B50" s="12" t="s">
        <v>157</v>
      </c>
      <c r="C50" s="8" t="s">
        <v>158</v>
      </c>
      <c r="D50" s="8"/>
      <c r="E50" s="34" t="s">
        <v>92</v>
      </c>
      <c r="F50" s="39">
        <v>0</v>
      </c>
      <c r="G50" s="39">
        <v>0</v>
      </c>
      <c r="H50" s="39">
        <v>0</v>
      </c>
      <c r="I50" s="39">
        <v>0</v>
      </c>
      <c r="J50" s="39">
        <v>0.62</v>
      </c>
      <c r="K50" s="39">
        <v>2</v>
      </c>
      <c r="L50" s="39">
        <v>1</v>
      </c>
      <c r="M50" s="39">
        <v>0</v>
      </c>
      <c r="N50" s="39">
        <v>0</v>
      </c>
      <c r="O50" s="39">
        <v>0.97</v>
      </c>
      <c r="P50" s="39">
        <v>0.82</v>
      </c>
      <c r="Q50" s="39">
        <v>0.59</v>
      </c>
      <c r="R50" s="39">
        <v>0</v>
      </c>
      <c r="S50" s="39">
        <v>0.46</v>
      </c>
      <c r="T50" s="39">
        <v>0.14000000000000001</v>
      </c>
      <c r="U50" s="39">
        <v>0</v>
      </c>
      <c r="V50" s="39">
        <v>0.25</v>
      </c>
      <c r="W50" s="39">
        <v>1.9</v>
      </c>
      <c r="X50" s="39">
        <v>2.48</v>
      </c>
      <c r="Y50" s="39">
        <v>0</v>
      </c>
      <c r="Z50" s="39">
        <v>2.89</v>
      </c>
      <c r="AA50" s="39">
        <v>0</v>
      </c>
      <c r="AB50" s="39">
        <v>2.5499999999999998</v>
      </c>
      <c r="AC50" s="39">
        <v>0</v>
      </c>
      <c r="AD50" s="39">
        <v>1.26</v>
      </c>
      <c r="AE50" s="39">
        <v>0</v>
      </c>
      <c r="AF50" s="39">
        <v>0.2</v>
      </c>
      <c r="AG50" s="39">
        <v>0</v>
      </c>
      <c r="AH50" s="39">
        <v>1.17</v>
      </c>
      <c r="AI50" s="39">
        <v>0</v>
      </c>
      <c r="AJ50" s="39">
        <v>0.86</v>
      </c>
      <c r="AK50" s="39">
        <v>0</v>
      </c>
      <c r="AL50" s="39">
        <v>1.08</v>
      </c>
      <c r="AM50" s="39">
        <v>0</v>
      </c>
      <c r="AN50" s="39">
        <v>2.21</v>
      </c>
      <c r="AO50" s="39">
        <v>0</v>
      </c>
      <c r="AP50" s="39">
        <v>0.2</v>
      </c>
      <c r="AQ50" s="39">
        <v>0</v>
      </c>
      <c r="AR50" s="39">
        <v>0.71</v>
      </c>
    </row>
    <row r="51" spans="1:44">
      <c r="A51" s="12"/>
      <c r="B51" s="12" t="s">
        <v>159</v>
      </c>
      <c r="C51" s="8" t="s">
        <v>160</v>
      </c>
      <c r="D51" s="8"/>
      <c r="E51" s="34" t="s">
        <v>92</v>
      </c>
      <c r="F51" s="39">
        <v>0</v>
      </c>
      <c r="G51" s="39">
        <v>0</v>
      </c>
      <c r="H51" s="39">
        <v>0</v>
      </c>
      <c r="I51" s="39">
        <v>0</v>
      </c>
      <c r="J51" s="39">
        <v>0</v>
      </c>
      <c r="K51" s="39">
        <v>0</v>
      </c>
      <c r="L51" s="39">
        <v>0</v>
      </c>
      <c r="M51" s="39">
        <v>0</v>
      </c>
      <c r="N51" s="39">
        <v>0</v>
      </c>
      <c r="O51" s="39">
        <v>0</v>
      </c>
      <c r="P51" s="39">
        <v>0</v>
      </c>
      <c r="Q51" s="39">
        <v>0</v>
      </c>
      <c r="R51" s="39">
        <v>0</v>
      </c>
      <c r="S51" s="39">
        <v>0</v>
      </c>
      <c r="T51" s="39">
        <v>0.15</v>
      </c>
      <c r="U51" s="39">
        <v>0.5</v>
      </c>
      <c r="V51" s="39">
        <v>0.5</v>
      </c>
      <c r="W51" s="39">
        <v>0.5</v>
      </c>
      <c r="X51" s="39">
        <v>0.5</v>
      </c>
      <c r="Y51" s="39">
        <v>0</v>
      </c>
      <c r="Z51" s="39">
        <v>1</v>
      </c>
      <c r="AA51" s="39">
        <v>0</v>
      </c>
      <c r="AB51" s="39">
        <v>1</v>
      </c>
      <c r="AC51" s="39">
        <v>0</v>
      </c>
      <c r="AD51" s="39">
        <v>1</v>
      </c>
      <c r="AE51" s="39">
        <v>0</v>
      </c>
      <c r="AF51" s="39">
        <v>0</v>
      </c>
      <c r="AG51" s="39">
        <v>0</v>
      </c>
      <c r="AH51" s="39">
        <v>0</v>
      </c>
      <c r="AI51" s="39">
        <v>0</v>
      </c>
      <c r="AJ51" s="39">
        <v>0</v>
      </c>
      <c r="AK51" s="39">
        <v>0</v>
      </c>
      <c r="AL51" s="39">
        <v>0</v>
      </c>
      <c r="AM51" s="39">
        <v>0</v>
      </c>
      <c r="AN51" s="39">
        <v>0</v>
      </c>
      <c r="AO51" s="39">
        <v>0</v>
      </c>
      <c r="AP51" s="39">
        <v>0</v>
      </c>
      <c r="AQ51" s="39">
        <v>0</v>
      </c>
      <c r="AR51" s="39">
        <v>0</v>
      </c>
    </row>
    <row r="52" spans="1:44">
      <c r="A52" s="12"/>
      <c r="B52" s="12" t="s">
        <v>159</v>
      </c>
      <c r="C52" s="8" t="s">
        <v>161</v>
      </c>
      <c r="D52" s="8"/>
      <c r="E52" s="34" t="s">
        <v>92</v>
      </c>
      <c r="F52" s="39">
        <v>0</v>
      </c>
      <c r="G52" s="39">
        <v>0</v>
      </c>
      <c r="H52" s="39">
        <v>0</v>
      </c>
      <c r="I52" s="39">
        <v>0</v>
      </c>
      <c r="J52" s="39">
        <v>0</v>
      </c>
      <c r="K52" s="39">
        <v>0</v>
      </c>
      <c r="L52" s="39">
        <v>0</v>
      </c>
      <c r="M52" s="39">
        <v>0</v>
      </c>
      <c r="N52" s="39">
        <v>0</v>
      </c>
      <c r="O52" s="39">
        <v>0</v>
      </c>
      <c r="P52" s="39">
        <v>0</v>
      </c>
      <c r="Q52" s="39">
        <v>0</v>
      </c>
      <c r="R52" s="39">
        <v>0</v>
      </c>
      <c r="S52" s="39">
        <v>0</v>
      </c>
      <c r="T52" s="39">
        <v>0</v>
      </c>
      <c r="U52" s="39">
        <v>0</v>
      </c>
      <c r="V52" s="39">
        <v>1.04</v>
      </c>
      <c r="W52" s="39">
        <v>1.1000000000000001</v>
      </c>
      <c r="X52" s="39">
        <v>1.1000000000000001</v>
      </c>
      <c r="Y52" s="39">
        <v>0</v>
      </c>
      <c r="Z52" s="39">
        <v>5.76</v>
      </c>
      <c r="AA52" s="39">
        <v>0</v>
      </c>
      <c r="AB52" s="39">
        <v>1.76</v>
      </c>
      <c r="AC52" s="39">
        <v>0</v>
      </c>
      <c r="AD52" s="39">
        <v>1.54</v>
      </c>
      <c r="AE52" s="39">
        <v>0</v>
      </c>
      <c r="AF52" s="39">
        <v>0</v>
      </c>
      <c r="AG52" s="39">
        <v>0</v>
      </c>
      <c r="AH52" s="39">
        <v>0</v>
      </c>
      <c r="AI52" s="39">
        <v>0</v>
      </c>
      <c r="AJ52" s="39">
        <v>0</v>
      </c>
      <c r="AK52" s="39">
        <v>0</v>
      </c>
      <c r="AL52" s="39">
        <v>0</v>
      </c>
      <c r="AM52" s="39">
        <v>0</v>
      </c>
      <c r="AN52" s="39">
        <v>0</v>
      </c>
      <c r="AO52" s="39">
        <v>0</v>
      </c>
      <c r="AP52" s="39">
        <v>0</v>
      </c>
      <c r="AQ52" s="39">
        <v>0</v>
      </c>
      <c r="AR52" s="39">
        <v>0</v>
      </c>
    </row>
    <row r="53" spans="1:44">
      <c r="A53" s="12"/>
      <c r="B53" s="12" t="s">
        <v>159</v>
      </c>
      <c r="C53" s="8" t="s">
        <v>162</v>
      </c>
      <c r="D53" s="8"/>
      <c r="E53" s="34" t="s">
        <v>92</v>
      </c>
      <c r="F53" s="39">
        <v>0</v>
      </c>
      <c r="G53" s="39">
        <v>0</v>
      </c>
      <c r="H53" s="39">
        <v>0</v>
      </c>
      <c r="I53" s="39">
        <v>0</v>
      </c>
      <c r="J53" s="39">
        <v>0</v>
      </c>
      <c r="K53" s="39">
        <v>0</v>
      </c>
      <c r="L53" s="39">
        <v>0</v>
      </c>
      <c r="M53" s="39">
        <v>0</v>
      </c>
      <c r="N53" s="39">
        <v>0</v>
      </c>
      <c r="O53" s="39">
        <v>0</v>
      </c>
      <c r="P53" s="39">
        <v>0</v>
      </c>
      <c r="Q53" s="39">
        <v>0</v>
      </c>
      <c r="R53" s="39">
        <v>0</v>
      </c>
      <c r="S53" s="39">
        <v>0.06</v>
      </c>
      <c r="T53" s="39">
        <v>0.3</v>
      </c>
      <c r="U53" s="39">
        <v>0.3</v>
      </c>
      <c r="V53" s="39">
        <v>0.3</v>
      </c>
      <c r="W53" s="39">
        <v>0.3</v>
      </c>
      <c r="X53" s="39">
        <v>0.3</v>
      </c>
      <c r="Y53" s="39">
        <v>0</v>
      </c>
      <c r="Z53" s="39">
        <v>0.6</v>
      </c>
      <c r="AA53" s="39">
        <v>0</v>
      </c>
      <c r="AB53" s="39">
        <v>0.6</v>
      </c>
      <c r="AC53" s="39">
        <v>0</v>
      </c>
      <c r="AD53" s="39">
        <v>0</v>
      </c>
      <c r="AE53" s="39">
        <v>0</v>
      </c>
      <c r="AF53" s="39">
        <v>0</v>
      </c>
      <c r="AG53" s="39">
        <v>0</v>
      </c>
      <c r="AH53" s="39">
        <v>0</v>
      </c>
      <c r="AI53" s="39">
        <v>0</v>
      </c>
      <c r="AJ53" s="39">
        <v>0</v>
      </c>
      <c r="AK53" s="39">
        <v>0</v>
      </c>
      <c r="AL53" s="39">
        <v>0</v>
      </c>
      <c r="AM53" s="39">
        <v>0</v>
      </c>
      <c r="AN53" s="39">
        <v>0</v>
      </c>
      <c r="AO53" s="39">
        <v>0</v>
      </c>
      <c r="AP53" s="39">
        <v>0</v>
      </c>
      <c r="AQ53" s="39">
        <v>0</v>
      </c>
      <c r="AR53" s="39">
        <v>0</v>
      </c>
    </row>
    <row r="54" spans="1:44">
      <c r="A54" s="12"/>
      <c r="B54" s="12" t="s">
        <v>159</v>
      </c>
      <c r="C54" s="8" t="s">
        <v>163</v>
      </c>
      <c r="D54" s="8"/>
      <c r="E54" s="34" t="s">
        <v>92</v>
      </c>
      <c r="F54" s="39">
        <v>0</v>
      </c>
      <c r="G54" s="39">
        <v>0</v>
      </c>
      <c r="H54" s="39">
        <v>0</v>
      </c>
      <c r="I54" s="39">
        <v>0</v>
      </c>
      <c r="J54" s="39">
        <v>0</v>
      </c>
      <c r="K54" s="39">
        <v>0</v>
      </c>
      <c r="L54" s="39">
        <v>0</v>
      </c>
      <c r="M54" s="39">
        <v>0</v>
      </c>
      <c r="N54" s="39">
        <v>0</v>
      </c>
      <c r="O54" s="39">
        <v>0</v>
      </c>
      <c r="P54" s="39">
        <v>0</v>
      </c>
      <c r="Q54" s="39">
        <v>0</v>
      </c>
      <c r="R54" s="39">
        <v>0</v>
      </c>
      <c r="S54" s="39">
        <v>0</v>
      </c>
      <c r="T54" s="39">
        <v>0</v>
      </c>
      <c r="U54" s="39">
        <v>0</v>
      </c>
      <c r="V54" s="39">
        <v>0.5</v>
      </c>
      <c r="W54" s="39">
        <v>0.93</v>
      </c>
      <c r="X54" s="39">
        <v>1</v>
      </c>
      <c r="Y54" s="39">
        <v>0</v>
      </c>
      <c r="Z54" s="39">
        <v>2.1</v>
      </c>
      <c r="AA54" s="39">
        <v>0</v>
      </c>
      <c r="AB54" s="39">
        <v>2.88</v>
      </c>
      <c r="AC54" s="39">
        <v>0</v>
      </c>
      <c r="AD54" s="39">
        <v>4.66</v>
      </c>
      <c r="AE54" s="39">
        <v>0</v>
      </c>
      <c r="AF54" s="39">
        <v>1.78</v>
      </c>
      <c r="AG54" s="39">
        <v>0</v>
      </c>
      <c r="AH54" s="39">
        <v>0.3</v>
      </c>
      <c r="AI54" s="39">
        <v>0</v>
      </c>
      <c r="AJ54" s="39">
        <v>0.3</v>
      </c>
      <c r="AK54" s="39">
        <v>0</v>
      </c>
      <c r="AL54" s="39">
        <v>0.3</v>
      </c>
      <c r="AM54" s="39">
        <v>0</v>
      </c>
      <c r="AN54" s="39">
        <v>0.3</v>
      </c>
      <c r="AO54" s="39">
        <v>0</v>
      </c>
      <c r="AP54" s="39">
        <v>0.3</v>
      </c>
      <c r="AQ54" s="39">
        <v>0</v>
      </c>
      <c r="AR54" s="39">
        <v>0.3</v>
      </c>
    </row>
    <row r="55" spans="1:44">
      <c r="A55" s="12"/>
      <c r="B55" s="12"/>
      <c r="C55" s="8"/>
      <c r="D55" s="8"/>
      <c r="E55" s="8"/>
      <c r="F55" s="35"/>
      <c r="G55" s="35"/>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35"/>
      <c r="AN55" s="35"/>
      <c r="AO55" s="35"/>
      <c r="AP55" s="35"/>
      <c r="AQ55" s="35"/>
      <c r="AR55" s="35"/>
    </row>
    <row r="56" spans="1:44">
      <c r="A56" s="30" t="s">
        <v>26</v>
      </c>
      <c r="B56" s="30"/>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row>
    <row r="57" spans="1:44">
      <c r="A57" s="32"/>
      <c r="B57" s="32"/>
      <c r="C57" s="32" t="s">
        <v>164</v>
      </c>
      <c r="D57" s="32"/>
      <c r="E57" s="32" t="s">
        <v>51</v>
      </c>
      <c r="F57" s="33">
        <v>2022</v>
      </c>
      <c r="G57" s="33">
        <v>2023</v>
      </c>
      <c r="H57" s="33">
        <v>2024</v>
      </c>
      <c r="I57" s="33">
        <v>2025</v>
      </c>
      <c r="J57" s="33">
        <v>2026</v>
      </c>
      <c r="K57" s="33">
        <v>2027</v>
      </c>
      <c r="L57" s="33">
        <v>2028</v>
      </c>
      <c r="M57" s="33">
        <v>2029</v>
      </c>
      <c r="N57" s="33">
        <v>2030</v>
      </c>
      <c r="O57" s="33">
        <v>2031</v>
      </c>
      <c r="P57" s="33">
        <v>2032</v>
      </c>
      <c r="Q57" s="33">
        <v>2033</v>
      </c>
      <c r="R57" s="33">
        <v>2034</v>
      </c>
      <c r="S57" s="33">
        <v>2035</v>
      </c>
      <c r="T57" s="33">
        <v>2036</v>
      </c>
      <c r="U57" s="33">
        <v>2037</v>
      </c>
      <c r="V57" s="33">
        <v>2038</v>
      </c>
      <c r="W57" s="33">
        <v>2039</v>
      </c>
      <c r="X57" s="33">
        <v>2040</v>
      </c>
      <c r="Y57" s="33">
        <v>2041</v>
      </c>
      <c r="Z57" s="33">
        <v>2042</v>
      </c>
      <c r="AA57" s="33">
        <v>2043</v>
      </c>
      <c r="AB57" s="33">
        <v>2044</v>
      </c>
      <c r="AC57" s="33">
        <v>2045</v>
      </c>
      <c r="AD57" s="33">
        <v>2046</v>
      </c>
      <c r="AE57" s="33">
        <v>2047</v>
      </c>
      <c r="AF57" s="33">
        <v>2048</v>
      </c>
      <c r="AG57" s="33">
        <v>2049</v>
      </c>
      <c r="AH57" s="33">
        <v>2050</v>
      </c>
      <c r="AI57" s="33">
        <v>2051</v>
      </c>
      <c r="AJ57" s="33">
        <v>2052</v>
      </c>
      <c r="AK57" s="33">
        <v>2053</v>
      </c>
      <c r="AL57" s="33">
        <v>2054</v>
      </c>
      <c r="AM57" s="33">
        <v>2055</v>
      </c>
      <c r="AN57" s="33">
        <v>2056</v>
      </c>
      <c r="AO57" s="33">
        <v>2057</v>
      </c>
      <c r="AP57" s="33">
        <v>2058</v>
      </c>
      <c r="AQ57" s="33">
        <v>2059</v>
      </c>
      <c r="AR57" s="33">
        <v>2060</v>
      </c>
    </row>
    <row r="58" spans="1:44">
      <c r="A58" s="12"/>
      <c r="B58" s="12" t="s">
        <v>165</v>
      </c>
      <c r="C58" s="8" t="s" cm="1">
        <v>166</v>
      </c>
      <c r="D58" s="8"/>
      <c r="E58" s="34" t="s">
        <v>92</v>
      </c>
      <c r="F58" s="39">
        <v>8.4</v>
      </c>
      <c r="G58" s="39">
        <v>10.3</v>
      </c>
      <c r="H58" s="39">
        <v>13.1</v>
      </c>
      <c r="I58" s="39">
        <v>15.9</v>
      </c>
      <c r="J58" s="39">
        <v>15.9</v>
      </c>
      <c r="K58" s="39">
        <v>15.9</v>
      </c>
      <c r="L58" s="39">
        <v>15.9</v>
      </c>
      <c r="M58" s="39">
        <v>15.9</v>
      </c>
      <c r="N58" s="39">
        <v>17.899999999999999</v>
      </c>
      <c r="O58" s="39">
        <v>17.899999999999999</v>
      </c>
      <c r="P58" s="39">
        <v>17.899999999999999</v>
      </c>
      <c r="Q58" s="39">
        <v>17.899999999999999</v>
      </c>
      <c r="R58" s="39">
        <v>17.899999999999999</v>
      </c>
      <c r="S58" s="39">
        <v>17.899999999999999</v>
      </c>
      <c r="T58" s="39">
        <v>17.899999999999999</v>
      </c>
      <c r="U58" s="39">
        <v>17.899999999999999</v>
      </c>
      <c r="V58" s="39">
        <v>17.899999999999999</v>
      </c>
      <c r="W58" s="39">
        <v>17.899999999999999</v>
      </c>
      <c r="X58" s="39">
        <v>17.899999999999999</v>
      </c>
      <c r="Y58" s="39">
        <v>17.899999999999999</v>
      </c>
      <c r="Z58" s="39">
        <v>17.899999999999999</v>
      </c>
      <c r="AA58" s="39">
        <v>17.899999999999999</v>
      </c>
      <c r="AB58" s="39">
        <v>17.899999999999999</v>
      </c>
      <c r="AC58" s="39">
        <v>17.899999999999999</v>
      </c>
      <c r="AD58" s="39">
        <v>17.899999999999999</v>
      </c>
      <c r="AE58" s="39">
        <v>17.899999999999999</v>
      </c>
      <c r="AF58" s="39">
        <v>17.899999999999999</v>
      </c>
      <c r="AG58" s="39">
        <v>17.899999999999999</v>
      </c>
      <c r="AH58" s="39">
        <v>17.899999999999999</v>
      </c>
      <c r="AI58" s="39">
        <v>17.899999999999999</v>
      </c>
      <c r="AJ58" s="39">
        <v>17.899999999999999</v>
      </c>
      <c r="AK58" s="39">
        <v>17.899999999999999</v>
      </c>
      <c r="AL58" s="39">
        <v>17.899999999999999</v>
      </c>
      <c r="AM58" s="39">
        <v>17.899999999999999</v>
      </c>
      <c r="AN58" s="39">
        <v>17.899999999999999</v>
      </c>
      <c r="AO58" s="39">
        <v>17.899999999999999</v>
      </c>
      <c r="AP58" s="39">
        <v>17.899999999999999</v>
      </c>
      <c r="AQ58" s="39">
        <v>17.899999999999999</v>
      </c>
      <c r="AR58" s="39">
        <v>17.899999999999999</v>
      </c>
    </row>
    <row r="59" spans="1:44" s="35" customFormat="1">
      <c r="A59" s="12"/>
      <c r="B59" s="12"/>
      <c r="C59" s="8" t="s">
        <v>167</v>
      </c>
      <c r="D59" s="8"/>
      <c r="E59" s="34" t="s">
        <v>92</v>
      </c>
      <c r="F59" s="39">
        <v>1.8</v>
      </c>
      <c r="G59" s="39">
        <v>2.1</v>
      </c>
      <c r="H59" s="39">
        <v>2.5099999999999998</v>
      </c>
      <c r="I59" s="39">
        <v>2.9</v>
      </c>
      <c r="J59" s="39">
        <v>3.32</v>
      </c>
      <c r="K59" s="39">
        <v>3.74</v>
      </c>
      <c r="L59" s="39">
        <v>4.16</v>
      </c>
      <c r="M59" s="39">
        <v>4.58</v>
      </c>
      <c r="N59" s="39">
        <v>5</v>
      </c>
      <c r="O59" s="39">
        <v>5.4</v>
      </c>
      <c r="P59" s="39">
        <v>5.76</v>
      </c>
      <c r="Q59" s="39">
        <v>6.12</v>
      </c>
      <c r="R59" s="39">
        <v>6.48</v>
      </c>
      <c r="S59" s="39">
        <v>6.8</v>
      </c>
      <c r="T59" s="39">
        <v>7.1</v>
      </c>
      <c r="U59" s="39">
        <v>7.35</v>
      </c>
      <c r="V59" s="39">
        <v>7.55</v>
      </c>
      <c r="W59" s="39">
        <v>7.7</v>
      </c>
      <c r="X59" s="39">
        <v>7.85</v>
      </c>
      <c r="Y59" s="39">
        <v>7.99</v>
      </c>
      <c r="Z59" s="39">
        <v>8.14</v>
      </c>
      <c r="AA59" s="39">
        <v>8.3000000000000007</v>
      </c>
      <c r="AB59" s="39">
        <v>8.4700000000000006</v>
      </c>
      <c r="AC59" s="39">
        <v>8.64</v>
      </c>
      <c r="AD59" s="39">
        <v>8.82</v>
      </c>
      <c r="AE59" s="39">
        <v>9</v>
      </c>
      <c r="AF59" s="39">
        <v>9.1999999999999993</v>
      </c>
      <c r="AG59" s="39">
        <v>9.39</v>
      </c>
      <c r="AH59" s="39">
        <v>9.5</v>
      </c>
      <c r="AI59" s="39">
        <v>9.65</v>
      </c>
      <c r="AJ59" s="39">
        <v>9.81</v>
      </c>
      <c r="AK59" s="39">
        <v>9.9600000000000009</v>
      </c>
      <c r="AL59" s="39">
        <v>10.119999999999999</v>
      </c>
      <c r="AM59" s="39">
        <v>10.27</v>
      </c>
      <c r="AN59" s="39">
        <v>10.43</v>
      </c>
      <c r="AO59" s="39">
        <v>10.58</v>
      </c>
      <c r="AP59" s="39">
        <v>10.74</v>
      </c>
      <c r="AQ59" s="39">
        <v>10.89</v>
      </c>
      <c r="AR59" s="39">
        <v>11.05</v>
      </c>
    </row>
    <row r="60" spans="1:44">
      <c r="A60" s="12"/>
      <c r="B60" s="12"/>
      <c r="C60" s="8" t="s">
        <v>158</v>
      </c>
      <c r="D60" s="8"/>
      <c r="E60" s="34" t="s">
        <v>92</v>
      </c>
      <c r="F60" s="39">
        <v>2.13</v>
      </c>
      <c r="G60" s="39">
        <v>2.61</v>
      </c>
      <c r="H60" s="39">
        <v>3.19</v>
      </c>
      <c r="I60" s="39">
        <v>6.16</v>
      </c>
      <c r="J60" s="39">
        <v>6.78</v>
      </c>
      <c r="K60" s="39">
        <v>8.7799999999999994</v>
      </c>
      <c r="L60" s="39">
        <v>9.7899999999999991</v>
      </c>
      <c r="M60" s="39">
        <v>9.7899999999999991</v>
      </c>
      <c r="N60" s="39">
        <v>9.7899999999999991</v>
      </c>
      <c r="O60" s="39">
        <v>10.76</v>
      </c>
      <c r="P60" s="39">
        <v>11.59</v>
      </c>
      <c r="Q60" s="39">
        <v>12.18</v>
      </c>
      <c r="R60" s="39">
        <v>12.22</v>
      </c>
      <c r="S60" s="39">
        <v>12</v>
      </c>
      <c r="T60" s="39">
        <v>11.32</v>
      </c>
      <c r="U60" s="39">
        <v>9.24</v>
      </c>
      <c r="V60" s="39">
        <v>8.15</v>
      </c>
      <c r="W60" s="39">
        <v>9.56</v>
      </c>
      <c r="X60" s="39">
        <v>9</v>
      </c>
      <c r="Y60" s="39">
        <v>9.5399999999999991</v>
      </c>
      <c r="Z60" s="39">
        <v>10.09</v>
      </c>
      <c r="AA60" s="39">
        <v>11.07</v>
      </c>
      <c r="AB60" s="39">
        <v>12.04</v>
      </c>
      <c r="AC60" s="39">
        <v>12.67</v>
      </c>
      <c r="AD60" s="39">
        <v>13.3</v>
      </c>
      <c r="AE60" s="39">
        <v>13.3</v>
      </c>
      <c r="AF60" s="39">
        <v>13.3</v>
      </c>
      <c r="AG60" s="39">
        <v>12.7</v>
      </c>
      <c r="AH60" s="39">
        <v>12.11</v>
      </c>
      <c r="AI60" s="39">
        <v>11.02</v>
      </c>
      <c r="AJ60" s="39">
        <v>9.94</v>
      </c>
      <c r="AK60" s="39">
        <v>9.01</v>
      </c>
      <c r="AL60" s="39">
        <v>8.07</v>
      </c>
      <c r="AM60" s="39">
        <v>7.49</v>
      </c>
      <c r="AN60" s="39">
        <v>6.9</v>
      </c>
      <c r="AO60" s="39">
        <v>6.9</v>
      </c>
      <c r="AP60" s="39">
        <v>6.9</v>
      </c>
      <c r="AQ60" s="39">
        <v>6.9</v>
      </c>
      <c r="AR60" s="39">
        <v>6.9</v>
      </c>
    </row>
    <row r="61" spans="1:44">
      <c r="A61" s="12"/>
      <c r="B61" s="12"/>
      <c r="C61" s="8" t="s">
        <v>160</v>
      </c>
      <c r="D61" s="8"/>
      <c r="E61" s="34" t="s">
        <v>92</v>
      </c>
      <c r="F61" s="39">
        <v>0</v>
      </c>
      <c r="G61" s="39">
        <v>0</v>
      </c>
      <c r="H61" s="39">
        <v>0</v>
      </c>
      <c r="I61" s="39">
        <v>0</v>
      </c>
      <c r="J61" s="39">
        <v>0</v>
      </c>
      <c r="K61" s="39">
        <v>0</v>
      </c>
      <c r="L61" s="39">
        <v>0</v>
      </c>
      <c r="M61" s="39">
        <v>0</v>
      </c>
      <c r="N61" s="39">
        <v>0.3</v>
      </c>
      <c r="O61" s="39">
        <v>0.3</v>
      </c>
      <c r="P61" s="39">
        <v>0.3</v>
      </c>
      <c r="Q61" s="39">
        <v>0.6</v>
      </c>
      <c r="R61" s="39">
        <v>0.6</v>
      </c>
      <c r="S61" s="39">
        <v>0.6</v>
      </c>
      <c r="T61" s="39">
        <v>0.75</v>
      </c>
      <c r="U61" s="39">
        <v>1.55</v>
      </c>
      <c r="V61" s="39">
        <v>2.35</v>
      </c>
      <c r="W61" s="39">
        <v>3.15</v>
      </c>
      <c r="X61" s="39">
        <v>3.95</v>
      </c>
      <c r="Y61" s="39">
        <v>4.6500000000000004</v>
      </c>
      <c r="Z61" s="39">
        <v>5.3</v>
      </c>
      <c r="AA61" s="39">
        <v>6</v>
      </c>
      <c r="AB61" s="39">
        <v>6.7</v>
      </c>
      <c r="AC61" s="39">
        <v>7.6</v>
      </c>
      <c r="AD61" s="39">
        <v>8.34</v>
      </c>
      <c r="AE61" s="39">
        <v>8.7799999999999994</v>
      </c>
      <c r="AF61" s="39">
        <v>9.02</v>
      </c>
      <c r="AG61" s="39">
        <v>9.56</v>
      </c>
      <c r="AH61" s="39">
        <v>10</v>
      </c>
      <c r="AI61" s="39">
        <v>10.3</v>
      </c>
      <c r="AJ61" s="39">
        <v>10.65</v>
      </c>
      <c r="AK61" s="39">
        <v>11.05</v>
      </c>
      <c r="AL61" s="39">
        <v>11.48</v>
      </c>
      <c r="AM61" s="39">
        <v>11.98</v>
      </c>
      <c r="AN61" s="39">
        <v>12.39</v>
      </c>
      <c r="AO61" s="39">
        <v>12.84</v>
      </c>
      <c r="AP61" s="39">
        <v>13.34</v>
      </c>
      <c r="AQ61" s="39">
        <v>13.84</v>
      </c>
      <c r="AR61" s="39">
        <v>14.36</v>
      </c>
    </row>
    <row r="62" spans="1:44">
      <c r="A62" s="12"/>
      <c r="B62" s="12"/>
      <c r="C62" s="8" t="s">
        <v>161</v>
      </c>
      <c r="D62" s="8"/>
      <c r="E62" s="34" t="s">
        <v>92</v>
      </c>
      <c r="F62" s="39">
        <v>4.7699999999999996</v>
      </c>
      <c r="G62" s="39">
        <v>5.74</v>
      </c>
      <c r="H62" s="39">
        <v>6.37</v>
      </c>
      <c r="I62" s="39">
        <v>7.12</v>
      </c>
      <c r="J62" s="39">
        <v>7.62</v>
      </c>
      <c r="K62" s="39">
        <v>7.76</v>
      </c>
      <c r="L62" s="39">
        <v>8.07</v>
      </c>
      <c r="M62" s="39">
        <v>8.35</v>
      </c>
      <c r="N62" s="39">
        <v>8.49</v>
      </c>
      <c r="O62" s="39">
        <v>8.57</v>
      </c>
      <c r="P62" s="39">
        <v>8.69</v>
      </c>
      <c r="Q62" s="39">
        <v>8.8000000000000007</v>
      </c>
      <c r="R62" s="39">
        <v>8.8699999999999992</v>
      </c>
      <c r="S62" s="39">
        <v>8.91</v>
      </c>
      <c r="T62" s="39">
        <v>8.93</v>
      </c>
      <c r="U62" s="39">
        <v>9</v>
      </c>
      <c r="V62" s="39">
        <v>10.09</v>
      </c>
      <c r="W62" s="39">
        <v>11.24</v>
      </c>
      <c r="X62" s="39">
        <v>12.35</v>
      </c>
      <c r="Y62" s="39">
        <v>15.23</v>
      </c>
      <c r="Z62" s="39">
        <v>17.899999999999999</v>
      </c>
      <c r="AA62" s="39">
        <v>18.78</v>
      </c>
      <c r="AB62" s="39">
        <v>17.55</v>
      </c>
      <c r="AC62" s="39">
        <v>18.32</v>
      </c>
      <c r="AD62" s="39">
        <v>17.29</v>
      </c>
      <c r="AE62" s="39">
        <v>17.29</v>
      </c>
      <c r="AF62" s="39">
        <v>16.29</v>
      </c>
      <c r="AG62" s="39">
        <v>16.29</v>
      </c>
      <c r="AH62" s="39">
        <v>15.31</v>
      </c>
      <c r="AI62" s="39">
        <v>15.31</v>
      </c>
      <c r="AJ62" s="39">
        <v>15.31</v>
      </c>
      <c r="AK62" s="39">
        <v>15.31</v>
      </c>
      <c r="AL62" s="39">
        <v>15.31</v>
      </c>
      <c r="AM62" s="39">
        <v>15.31</v>
      </c>
      <c r="AN62" s="39">
        <v>15.31</v>
      </c>
      <c r="AO62" s="39">
        <v>15.31</v>
      </c>
      <c r="AP62" s="39">
        <v>15.31</v>
      </c>
      <c r="AQ62" s="39">
        <v>15.31</v>
      </c>
      <c r="AR62" s="39">
        <v>15.31</v>
      </c>
    </row>
    <row r="63" spans="1:44">
      <c r="A63" s="12"/>
      <c r="B63" s="12"/>
      <c r="C63" s="8" t="s">
        <v>162</v>
      </c>
      <c r="D63" s="8"/>
      <c r="E63" s="34" t="s">
        <v>92</v>
      </c>
      <c r="F63" s="39">
        <v>1.81</v>
      </c>
      <c r="G63" s="39">
        <v>1.83</v>
      </c>
      <c r="H63" s="39">
        <v>2.73</v>
      </c>
      <c r="I63" s="39">
        <v>2.41</v>
      </c>
      <c r="J63" s="39">
        <v>1.54</v>
      </c>
      <c r="K63" s="39">
        <v>1.54</v>
      </c>
      <c r="L63" s="39">
        <v>1.54</v>
      </c>
      <c r="M63" s="39">
        <v>2.0299999999999998</v>
      </c>
      <c r="N63" s="39">
        <v>1.54</v>
      </c>
      <c r="O63" s="39">
        <v>2.41</v>
      </c>
      <c r="P63" s="39">
        <v>2.4</v>
      </c>
      <c r="Q63" s="39">
        <v>2.41</v>
      </c>
      <c r="R63" s="39">
        <v>1.79</v>
      </c>
      <c r="S63" s="39">
        <v>1.95</v>
      </c>
      <c r="T63" s="39">
        <v>2.76</v>
      </c>
      <c r="U63" s="39">
        <v>3.06</v>
      </c>
      <c r="V63" s="39">
        <v>3.36</v>
      </c>
      <c r="W63" s="39">
        <v>3.66</v>
      </c>
      <c r="X63" s="39">
        <v>3.96</v>
      </c>
      <c r="Y63" s="39">
        <v>4.26</v>
      </c>
      <c r="Z63" s="39">
        <v>4.5599999999999996</v>
      </c>
      <c r="AA63" s="39">
        <v>4.8600000000000003</v>
      </c>
      <c r="AB63" s="39">
        <v>4.29</v>
      </c>
      <c r="AC63" s="39">
        <v>4.29</v>
      </c>
      <c r="AD63" s="39">
        <v>3.98</v>
      </c>
      <c r="AE63" s="39">
        <v>3.98</v>
      </c>
      <c r="AF63" s="39">
        <v>3.95</v>
      </c>
      <c r="AG63" s="39">
        <v>3.95</v>
      </c>
      <c r="AH63" s="39">
        <v>3.95</v>
      </c>
      <c r="AI63" s="39">
        <v>3.95</v>
      </c>
      <c r="AJ63" s="39">
        <v>3.95</v>
      </c>
      <c r="AK63" s="39">
        <v>3.95</v>
      </c>
      <c r="AL63" s="39">
        <v>3.95</v>
      </c>
      <c r="AM63" s="39">
        <v>3.95</v>
      </c>
      <c r="AN63" s="39">
        <v>3.95</v>
      </c>
      <c r="AO63" s="39">
        <v>3.95</v>
      </c>
      <c r="AP63" s="39">
        <v>3.95</v>
      </c>
      <c r="AQ63" s="39">
        <v>3.92</v>
      </c>
      <c r="AR63" s="39">
        <v>3.89</v>
      </c>
    </row>
    <row r="64" spans="1:44">
      <c r="A64" s="12"/>
      <c r="B64" s="12"/>
      <c r="C64" s="8" t="s">
        <v>168</v>
      </c>
      <c r="D64" s="8"/>
      <c r="E64" s="34" t="s">
        <v>92</v>
      </c>
      <c r="F64" s="39">
        <v>0.13</v>
      </c>
      <c r="G64" s="39">
        <v>0.13</v>
      </c>
      <c r="H64" s="39">
        <v>0.13</v>
      </c>
      <c r="I64" s="39">
        <v>0.13</v>
      </c>
      <c r="J64" s="39">
        <v>0.13</v>
      </c>
      <c r="K64" s="39">
        <v>0.13</v>
      </c>
      <c r="L64" s="39">
        <v>0.13</v>
      </c>
      <c r="M64" s="39">
        <v>0.13</v>
      </c>
      <c r="N64" s="39">
        <v>0.13</v>
      </c>
      <c r="O64" s="39">
        <v>0.13</v>
      </c>
      <c r="P64" s="39">
        <v>0.13</v>
      </c>
      <c r="Q64" s="39">
        <v>0.13</v>
      </c>
      <c r="R64" s="39">
        <v>0.13</v>
      </c>
      <c r="S64" s="39">
        <v>0.13</v>
      </c>
      <c r="T64" s="39">
        <v>0.13</v>
      </c>
      <c r="U64" s="39">
        <v>0.13</v>
      </c>
      <c r="V64" s="39">
        <v>0.13</v>
      </c>
      <c r="W64" s="39">
        <v>0.13</v>
      </c>
      <c r="X64" s="39">
        <v>0.13</v>
      </c>
      <c r="Y64" s="39">
        <v>0.13</v>
      </c>
      <c r="Z64" s="39">
        <v>0.13</v>
      </c>
      <c r="AA64" s="39">
        <v>0.13</v>
      </c>
      <c r="AB64" s="39">
        <v>0.13</v>
      </c>
      <c r="AC64" s="39">
        <v>0.13</v>
      </c>
      <c r="AD64" s="39">
        <v>0.13</v>
      </c>
      <c r="AE64" s="39">
        <v>0.13</v>
      </c>
      <c r="AF64" s="39">
        <v>0.13</v>
      </c>
      <c r="AG64" s="39">
        <v>0.13</v>
      </c>
      <c r="AH64" s="39">
        <v>0.13</v>
      </c>
      <c r="AI64" s="39">
        <v>0.13</v>
      </c>
      <c r="AJ64" s="39">
        <v>0.13</v>
      </c>
      <c r="AK64" s="39">
        <v>0.13</v>
      </c>
      <c r="AL64" s="39">
        <v>0.13</v>
      </c>
      <c r="AM64" s="39">
        <v>0.13</v>
      </c>
      <c r="AN64" s="39">
        <v>0.13</v>
      </c>
      <c r="AO64" s="39">
        <v>0.13</v>
      </c>
      <c r="AP64" s="39">
        <v>0.13</v>
      </c>
      <c r="AQ64" s="39">
        <v>0.13</v>
      </c>
      <c r="AR64" s="39">
        <v>0.13</v>
      </c>
    </row>
    <row r="65" spans="1:44">
      <c r="A65" s="12"/>
      <c r="B65" s="12"/>
      <c r="C65" s="8" t="s">
        <v>169</v>
      </c>
      <c r="D65" s="8"/>
      <c r="E65" s="34" t="s">
        <v>92</v>
      </c>
      <c r="F65" s="39">
        <v>2.81</v>
      </c>
      <c r="G65" s="39">
        <v>2.81</v>
      </c>
      <c r="H65" s="39">
        <v>2.81</v>
      </c>
      <c r="I65" s="39">
        <v>2.81</v>
      </c>
      <c r="J65" s="39">
        <v>2.81</v>
      </c>
      <c r="K65" s="39">
        <v>2.81</v>
      </c>
      <c r="L65" s="39">
        <v>2.81</v>
      </c>
      <c r="M65" s="39">
        <v>2.81</v>
      </c>
      <c r="N65" s="39">
        <v>4.01</v>
      </c>
      <c r="O65" s="39">
        <v>4.01</v>
      </c>
      <c r="P65" s="39">
        <v>3.41</v>
      </c>
      <c r="Q65" s="39">
        <v>3.41</v>
      </c>
      <c r="R65" s="39">
        <v>3.41</v>
      </c>
      <c r="S65" s="39">
        <v>3.41</v>
      </c>
      <c r="T65" s="39">
        <v>3.41</v>
      </c>
      <c r="U65" s="39">
        <v>4</v>
      </c>
      <c r="V65" s="39">
        <v>4</v>
      </c>
      <c r="W65" s="39">
        <v>4</v>
      </c>
      <c r="X65" s="39">
        <v>4</v>
      </c>
      <c r="Y65" s="39">
        <v>4</v>
      </c>
      <c r="Z65" s="39">
        <v>4</v>
      </c>
      <c r="AA65" s="39">
        <v>4.2</v>
      </c>
      <c r="AB65" s="39">
        <v>4.2</v>
      </c>
      <c r="AC65" s="39">
        <v>4.2</v>
      </c>
      <c r="AD65" s="39">
        <v>4.2</v>
      </c>
      <c r="AE65" s="39">
        <v>4.5</v>
      </c>
      <c r="AF65" s="39">
        <v>4.5</v>
      </c>
      <c r="AG65" s="39">
        <v>4.5</v>
      </c>
      <c r="AH65" s="39">
        <v>4.5</v>
      </c>
      <c r="AI65" s="39">
        <v>4.5</v>
      </c>
      <c r="AJ65" s="39">
        <v>4.7</v>
      </c>
      <c r="AK65" s="39">
        <v>4.7</v>
      </c>
      <c r="AL65" s="39">
        <v>4.7</v>
      </c>
      <c r="AM65" s="39">
        <v>4.7</v>
      </c>
      <c r="AN65" s="39">
        <v>4.7</v>
      </c>
      <c r="AO65" s="39">
        <v>4.7</v>
      </c>
      <c r="AP65" s="39">
        <v>4.7</v>
      </c>
      <c r="AQ65" s="39">
        <v>4.7</v>
      </c>
      <c r="AR65" s="39">
        <v>4.7</v>
      </c>
    </row>
    <row r="66" spans="1:44">
      <c r="A66" s="40"/>
      <c r="B66" s="12"/>
      <c r="C66" s="8" t="s">
        <v>170</v>
      </c>
      <c r="D66" s="8"/>
      <c r="E66" s="34" t="s">
        <v>92</v>
      </c>
      <c r="F66" s="39">
        <v>13.36</v>
      </c>
      <c r="G66" s="39">
        <v>14.14</v>
      </c>
      <c r="H66" s="39">
        <v>15.4</v>
      </c>
      <c r="I66" s="39">
        <v>17.88</v>
      </c>
      <c r="J66" s="39">
        <v>19.41</v>
      </c>
      <c r="K66" s="39">
        <v>20.88</v>
      </c>
      <c r="L66" s="39">
        <v>22.35</v>
      </c>
      <c r="M66" s="39">
        <v>22.85</v>
      </c>
      <c r="N66" s="39">
        <v>23.35</v>
      </c>
      <c r="O66" s="39">
        <v>23.52</v>
      </c>
      <c r="P66" s="39">
        <v>23.73</v>
      </c>
      <c r="Q66" s="39">
        <v>24.14</v>
      </c>
      <c r="R66" s="39">
        <v>23.8</v>
      </c>
      <c r="S66" s="39">
        <v>24.12</v>
      </c>
      <c r="T66" s="39">
        <v>24.37</v>
      </c>
      <c r="U66" s="39">
        <v>24.21</v>
      </c>
      <c r="V66" s="39">
        <v>24.52</v>
      </c>
      <c r="W66" s="39">
        <v>25.02</v>
      </c>
      <c r="X66" s="39">
        <v>25.68</v>
      </c>
      <c r="Y66" s="39">
        <v>26.9</v>
      </c>
      <c r="Z66" s="39">
        <v>27.62</v>
      </c>
      <c r="AA66" s="39">
        <v>28.35</v>
      </c>
      <c r="AB66" s="39">
        <v>29.12</v>
      </c>
      <c r="AC66" s="39">
        <v>29.9</v>
      </c>
      <c r="AD66" s="39">
        <v>30.3</v>
      </c>
      <c r="AE66" s="39">
        <v>30.68</v>
      </c>
      <c r="AF66" s="39">
        <v>31.12</v>
      </c>
      <c r="AG66" s="39">
        <v>31.57</v>
      </c>
      <c r="AH66" s="39">
        <v>32.11</v>
      </c>
      <c r="AI66" s="39">
        <v>32.33</v>
      </c>
      <c r="AJ66" s="39">
        <v>32.29</v>
      </c>
      <c r="AK66" s="39">
        <v>32.14</v>
      </c>
      <c r="AL66" s="39">
        <v>32.33</v>
      </c>
      <c r="AM66" s="39">
        <v>31.96</v>
      </c>
      <c r="AN66" s="39">
        <v>31.99</v>
      </c>
      <c r="AO66" s="39">
        <v>32.03</v>
      </c>
      <c r="AP66" s="39">
        <v>32.04</v>
      </c>
      <c r="AQ66" s="39">
        <v>32.090000000000003</v>
      </c>
      <c r="AR66" s="39">
        <v>32.14</v>
      </c>
    </row>
    <row r="67" spans="1:44">
      <c r="A67" s="12"/>
      <c r="B67" s="12"/>
      <c r="C67" s="8" t="s">
        <v>171</v>
      </c>
      <c r="D67" s="8"/>
      <c r="E67" s="34" t="s">
        <v>92</v>
      </c>
      <c r="F67" s="39">
        <v>11.93</v>
      </c>
      <c r="G67" s="39">
        <v>13.05</v>
      </c>
      <c r="H67" s="39">
        <v>15.19</v>
      </c>
      <c r="I67" s="39">
        <v>21</v>
      </c>
      <c r="J67" s="39">
        <v>27.18</v>
      </c>
      <c r="K67" s="39">
        <v>34.770000000000003</v>
      </c>
      <c r="L67" s="39">
        <v>40.86</v>
      </c>
      <c r="M67" s="39">
        <v>45.99</v>
      </c>
      <c r="N67" s="39">
        <v>50.06</v>
      </c>
      <c r="O67" s="39">
        <v>51.51</v>
      </c>
      <c r="P67" s="39">
        <v>53.07</v>
      </c>
      <c r="Q67" s="39">
        <v>54.43</v>
      </c>
      <c r="R67" s="39">
        <v>54.35</v>
      </c>
      <c r="S67" s="39">
        <v>54.62</v>
      </c>
      <c r="T67" s="39">
        <v>54.74</v>
      </c>
      <c r="U67" s="39">
        <v>53.42</v>
      </c>
      <c r="V67" s="39">
        <v>53.16</v>
      </c>
      <c r="W67" s="39">
        <v>52.7</v>
      </c>
      <c r="X67" s="39">
        <v>52.02</v>
      </c>
      <c r="Y67" s="39">
        <v>52.23</v>
      </c>
      <c r="Z67" s="39">
        <v>53.02</v>
      </c>
      <c r="AA67" s="39">
        <v>53.85</v>
      </c>
      <c r="AB67" s="39">
        <v>56.13</v>
      </c>
      <c r="AC67" s="39">
        <v>58.37</v>
      </c>
      <c r="AD67" s="39">
        <v>60.95</v>
      </c>
      <c r="AE67" s="39">
        <v>63.79</v>
      </c>
      <c r="AF67" s="39">
        <v>66.42</v>
      </c>
      <c r="AG67" s="39">
        <v>68.78</v>
      </c>
      <c r="AH67" s="39">
        <v>70.73</v>
      </c>
      <c r="AI67" s="39">
        <v>71.239999999999995</v>
      </c>
      <c r="AJ67" s="39">
        <v>71.37</v>
      </c>
      <c r="AK67" s="39">
        <v>71.48</v>
      </c>
      <c r="AL67" s="39">
        <v>71.88</v>
      </c>
      <c r="AM67" s="39">
        <v>72.09</v>
      </c>
      <c r="AN67" s="39">
        <v>71.989999999999995</v>
      </c>
      <c r="AO67" s="39">
        <v>71.94</v>
      </c>
      <c r="AP67" s="39">
        <v>71.989999999999995</v>
      </c>
      <c r="AQ67" s="39">
        <v>71.88</v>
      </c>
      <c r="AR67" s="39">
        <v>72</v>
      </c>
    </row>
    <row r="68" spans="1:44">
      <c r="A68" s="12"/>
      <c r="B68" s="12"/>
      <c r="C68" s="8" t="s">
        <v>172</v>
      </c>
      <c r="D68" s="8"/>
      <c r="E68" s="34" t="s">
        <v>92</v>
      </c>
      <c r="F68" s="39">
        <v>1.71</v>
      </c>
      <c r="G68" s="39">
        <v>1.72</v>
      </c>
      <c r="H68" s="39">
        <v>1.74</v>
      </c>
      <c r="I68" s="39">
        <v>1.75</v>
      </c>
      <c r="J68" s="39">
        <v>1.77</v>
      </c>
      <c r="K68" s="39">
        <v>1.79</v>
      </c>
      <c r="L68" s="39">
        <v>1.8</v>
      </c>
      <c r="M68" s="39">
        <v>1.82</v>
      </c>
      <c r="N68" s="39">
        <v>1.84</v>
      </c>
      <c r="O68" s="39">
        <v>1.86</v>
      </c>
      <c r="P68" s="39">
        <v>1.87</v>
      </c>
      <c r="Q68" s="39">
        <v>1.87</v>
      </c>
      <c r="R68" s="39">
        <v>1.87</v>
      </c>
      <c r="S68" s="39">
        <v>1.87</v>
      </c>
      <c r="T68" s="39">
        <v>1.87</v>
      </c>
      <c r="U68" s="39">
        <v>1.87</v>
      </c>
      <c r="V68" s="39">
        <v>1.87</v>
      </c>
      <c r="W68" s="39">
        <v>1.87</v>
      </c>
      <c r="X68" s="39">
        <v>1.87</v>
      </c>
      <c r="Y68" s="39">
        <v>1.87</v>
      </c>
      <c r="Z68" s="39">
        <v>1.87</v>
      </c>
      <c r="AA68" s="39">
        <v>1.87</v>
      </c>
      <c r="AB68" s="39">
        <v>1.87</v>
      </c>
      <c r="AC68" s="39">
        <v>1.87</v>
      </c>
      <c r="AD68" s="39">
        <v>1.87</v>
      </c>
      <c r="AE68" s="39">
        <v>1.87</v>
      </c>
      <c r="AF68" s="39">
        <v>1.87</v>
      </c>
      <c r="AG68" s="39">
        <v>1.87</v>
      </c>
      <c r="AH68" s="39">
        <v>1.87</v>
      </c>
      <c r="AI68" s="39">
        <v>1.87</v>
      </c>
      <c r="AJ68" s="39">
        <v>1.87</v>
      </c>
      <c r="AK68" s="39">
        <v>1.87</v>
      </c>
      <c r="AL68" s="39">
        <v>1.87</v>
      </c>
      <c r="AM68" s="39">
        <v>1.87</v>
      </c>
      <c r="AN68" s="39">
        <v>1.87</v>
      </c>
      <c r="AO68" s="39">
        <v>1.87</v>
      </c>
      <c r="AP68" s="39">
        <v>1.87</v>
      </c>
      <c r="AQ68" s="39">
        <v>1.87</v>
      </c>
      <c r="AR68" s="39">
        <v>1.87</v>
      </c>
    </row>
    <row r="69" spans="1:44">
      <c r="A69" s="40"/>
      <c r="B69" s="12"/>
      <c r="C69" s="8" t="s">
        <v>173</v>
      </c>
      <c r="D69" s="8"/>
      <c r="E69" s="34" t="s">
        <v>92</v>
      </c>
      <c r="F69" s="39">
        <v>0</v>
      </c>
      <c r="G69" s="39">
        <v>0</v>
      </c>
      <c r="H69" s="39">
        <v>0</v>
      </c>
      <c r="I69" s="39">
        <v>0</v>
      </c>
      <c r="J69" s="39">
        <v>0</v>
      </c>
      <c r="K69" s="39">
        <v>0</v>
      </c>
      <c r="L69" s="39">
        <v>0</v>
      </c>
      <c r="M69" s="39">
        <v>0</v>
      </c>
      <c r="N69" s="39">
        <v>0.1</v>
      </c>
      <c r="O69" s="39">
        <v>0.68</v>
      </c>
      <c r="P69" s="39">
        <v>1.26</v>
      </c>
      <c r="Q69" s="39">
        <v>1.26</v>
      </c>
      <c r="R69" s="39">
        <v>1.84</v>
      </c>
      <c r="S69" s="39">
        <v>2.42</v>
      </c>
      <c r="T69" s="39">
        <v>2.72</v>
      </c>
      <c r="U69" s="39">
        <v>2.72</v>
      </c>
      <c r="V69" s="39">
        <v>2.72</v>
      </c>
      <c r="W69" s="39">
        <v>2.72</v>
      </c>
      <c r="X69" s="39">
        <v>3.02</v>
      </c>
      <c r="Y69" s="39">
        <v>3.02</v>
      </c>
      <c r="Z69" s="39">
        <v>3.02</v>
      </c>
      <c r="AA69" s="39">
        <v>3.52</v>
      </c>
      <c r="AB69" s="39">
        <v>3.52</v>
      </c>
      <c r="AC69" s="39">
        <v>3.52</v>
      </c>
      <c r="AD69" s="39">
        <v>4.0199999999999996</v>
      </c>
      <c r="AE69" s="39">
        <v>4.0199999999999996</v>
      </c>
      <c r="AF69" s="39">
        <v>4.5199999999999996</v>
      </c>
      <c r="AG69" s="39">
        <v>4.5199999999999996</v>
      </c>
      <c r="AH69" s="39">
        <v>4.5199999999999996</v>
      </c>
      <c r="AI69" s="39">
        <v>4.5199999999999996</v>
      </c>
      <c r="AJ69" s="39">
        <v>5</v>
      </c>
      <c r="AK69" s="39">
        <v>5</v>
      </c>
      <c r="AL69" s="39">
        <v>5</v>
      </c>
      <c r="AM69" s="39">
        <v>5</v>
      </c>
      <c r="AN69" s="39">
        <v>5</v>
      </c>
      <c r="AO69" s="39">
        <v>5</v>
      </c>
      <c r="AP69" s="39">
        <v>5</v>
      </c>
      <c r="AQ69" s="39">
        <v>5</v>
      </c>
      <c r="AR69" s="39">
        <v>5</v>
      </c>
    </row>
    <row r="70" spans="1:44">
      <c r="A70" s="40"/>
      <c r="B70" s="12"/>
      <c r="C70" s="8" t="s">
        <v>174</v>
      </c>
      <c r="D70" s="8"/>
      <c r="E70" s="34" t="s">
        <v>92</v>
      </c>
      <c r="F70" s="39">
        <v>6.53</v>
      </c>
      <c r="G70" s="39">
        <v>6.71</v>
      </c>
      <c r="H70" s="39">
        <v>6.81</v>
      </c>
      <c r="I70" s="39">
        <v>6.84</v>
      </c>
      <c r="J70" s="39">
        <v>6.84</v>
      </c>
      <c r="K70" s="39">
        <v>6.3</v>
      </c>
      <c r="L70" s="39">
        <v>5.01</v>
      </c>
      <c r="M70" s="39">
        <v>4.96</v>
      </c>
      <c r="N70" s="39">
        <v>4.95</v>
      </c>
      <c r="O70" s="39">
        <v>4.95</v>
      </c>
      <c r="P70" s="39">
        <v>4.88</v>
      </c>
      <c r="Q70" s="39">
        <v>4.88</v>
      </c>
      <c r="R70" s="39">
        <v>4.88</v>
      </c>
      <c r="S70" s="39">
        <v>4.58</v>
      </c>
      <c r="T70" s="39">
        <v>3.27</v>
      </c>
      <c r="U70" s="39">
        <v>3.27</v>
      </c>
      <c r="V70" s="39">
        <v>3.27</v>
      </c>
      <c r="W70" s="39">
        <v>3.27</v>
      </c>
      <c r="X70" s="39">
        <v>3.27</v>
      </c>
      <c r="Y70" s="39">
        <v>3.27</v>
      </c>
      <c r="Z70" s="39">
        <v>3.27</v>
      </c>
      <c r="AA70" s="39">
        <v>3.27</v>
      </c>
      <c r="AB70" s="39">
        <v>3.27</v>
      </c>
      <c r="AC70" s="39">
        <v>3.27</v>
      </c>
      <c r="AD70" s="39">
        <v>3.27</v>
      </c>
      <c r="AE70" s="39">
        <v>3.27</v>
      </c>
      <c r="AF70" s="39">
        <v>3.27</v>
      </c>
      <c r="AG70" s="39">
        <v>3.27</v>
      </c>
      <c r="AH70" s="39">
        <v>3.27</v>
      </c>
      <c r="AI70" s="39">
        <v>3.27</v>
      </c>
      <c r="AJ70" s="39">
        <v>3.27</v>
      </c>
      <c r="AK70" s="39">
        <v>3.27</v>
      </c>
      <c r="AL70" s="39">
        <v>3.27</v>
      </c>
      <c r="AM70" s="39">
        <v>3.27</v>
      </c>
      <c r="AN70" s="39">
        <v>3.27</v>
      </c>
      <c r="AO70" s="39">
        <v>3.27</v>
      </c>
      <c r="AP70" s="39">
        <v>3.27</v>
      </c>
      <c r="AQ70" s="39">
        <v>3.27</v>
      </c>
      <c r="AR70" s="39">
        <v>3.27</v>
      </c>
    </row>
    <row r="71" spans="1:44">
      <c r="A71" s="40"/>
      <c r="B71" s="12"/>
      <c r="C71" s="8" t="s">
        <v>163</v>
      </c>
      <c r="D71" s="8"/>
      <c r="E71" s="34" t="s">
        <v>92</v>
      </c>
      <c r="F71" s="39">
        <v>13.6</v>
      </c>
      <c r="G71" s="39">
        <v>13.98</v>
      </c>
      <c r="H71" s="39">
        <v>18.02</v>
      </c>
      <c r="I71" s="39">
        <v>22.02</v>
      </c>
      <c r="J71" s="39">
        <v>27.02</v>
      </c>
      <c r="K71" s="39">
        <v>31.02</v>
      </c>
      <c r="L71" s="39">
        <v>35.020000000000003</v>
      </c>
      <c r="M71" s="39">
        <v>39.020000000000003</v>
      </c>
      <c r="N71" s="39">
        <v>45.02</v>
      </c>
      <c r="O71" s="39">
        <v>49.95</v>
      </c>
      <c r="P71" s="39">
        <v>56.94</v>
      </c>
      <c r="Q71" s="39">
        <v>61.93</v>
      </c>
      <c r="R71" s="39">
        <v>65.7</v>
      </c>
      <c r="S71" s="39">
        <v>69.430000000000007</v>
      </c>
      <c r="T71" s="39">
        <v>70.150000000000006</v>
      </c>
      <c r="U71" s="39">
        <v>70.66</v>
      </c>
      <c r="V71" s="39">
        <v>71.89</v>
      </c>
      <c r="W71" s="39">
        <v>73.569999999999993</v>
      </c>
      <c r="X71" s="39">
        <v>75.239999999999995</v>
      </c>
      <c r="Y71" s="39">
        <v>77.2</v>
      </c>
      <c r="Z71" s="39">
        <v>79.23</v>
      </c>
      <c r="AA71" s="39">
        <v>81.67</v>
      </c>
      <c r="AB71" s="39">
        <v>83.66</v>
      </c>
      <c r="AC71" s="39">
        <v>86.53</v>
      </c>
      <c r="AD71" s="39">
        <v>89.4</v>
      </c>
      <c r="AE71" s="39">
        <v>90.85</v>
      </c>
      <c r="AF71" s="39">
        <v>92.27</v>
      </c>
      <c r="AG71" s="39">
        <v>92.94</v>
      </c>
      <c r="AH71" s="39">
        <v>93.59</v>
      </c>
      <c r="AI71" s="39">
        <v>93.83</v>
      </c>
      <c r="AJ71" s="39">
        <v>94.09</v>
      </c>
      <c r="AK71" s="39">
        <v>94.34</v>
      </c>
      <c r="AL71" s="39">
        <v>94.63</v>
      </c>
      <c r="AM71" s="39">
        <v>94.94</v>
      </c>
      <c r="AN71" s="39">
        <v>95.28</v>
      </c>
      <c r="AO71" s="39">
        <v>95.64</v>
      </c>
      <c r="AP71" s="39">
        <v>96.02</v>
      </c>
      <c r="AQ71" s="39">
        <v>96.35</v>
      </c>
      <c r="AR71" s="39">
        <v>96.61</v>
      </c>
    </row>
    <row r="72" spans="1:44">
      <c r="A72" s="40"/>
      <c r="B72" s="12"/>
      <c r="C72" s="8" t="s">
        <v>175</v>
      </c>
      <c r="D72" s="8"/>
      <c r="E72" s="34" t="s">
        <v>92</v>
      </c>
      <c r="F72" s="39">
        <v>2.63</v>
      </c>
      <c r="G72" s="39">
        <v>2.63</v>
      </c>
      <c r="H72" s="39">
        <v>2.63</v>
      </c>
      <c r="I72" s="39">
        <v>2.72</v>
      </c>
      <c r="J72" s="39">
        <v>2.72</v>
      </c>
      <c r="K72" s="39">
        <v>2.72</v>
      </c>
      <c r="L72" s="39">
        <v>2.72</v>
      </c>
      <c r="M72" s="39">
        <v>2.72</v>
      </c>
      <c r="N72" s="39">
        <v>2.72</v>
      </c>
      <c r="O72" s="39">
        <v>2.72</v>
      </c>
      <c r="P72" s="39">
        <v>2.72</v>
      </c>
      <c r="Q72" s="39">
        <v>2.72</v>
      </c>
      <c r="R72" s="39">
        <v>2.72</v>
      </c>
      <c r="S72" s="39">
        <v>2.72</v>
      </c>
      <c r="T72" s="39">
        <v>2.72</v>
      </c>
      <c r="U72" s="39">
        <v>2.72</v>
      </c>
      <c r="V72" s="39">
        <v>2.72</v>
      </c>
      <c r="W72" s="39">
        <v>2.72</v>
      </c>
      <c r="X72" s="39">
        <v>2.72</v>
      </c>
      <c r="Y72" s="39">
        <v>2.57</v>
      </c>
      <c r="Z72" s="39">
        <v>2.4300000000000002</v>
      </c>
      <c r="AA72" s="39">
        <v>2.29</v>
      </c>
      <c r="AB72" s="39">
        <v>2.14</v>
      </c>
      <c r="AC72" s="39">
        <v>2</v>
      </c>
      <c r="AD72" s="39">
        <v>1.8</v>
      </c>
      <c r="AE72" s="39">
        <v>1.6</v>
      </c>
      <c r="AF72" s="39">
        <v>1.4</v>
      </c>
      <c r="AG72" s="39">
        <v>1.2</v>
      </c>
      <c r="AH72" s="39">
        <v>1</v>
      </c>
      <c r="AI72" s="39">
        <v>0.82</v>
      </c>
      <c r="AJ72" s="39">
        <v>0.64</v>
      </c>
      <c r="AK72" s="39">
        <v>0.46</v>
      </c>
      <c r="AL72" s="39">
        <v>0.28000000000000003</v>
      </c>
      <c r="AM72" s="39">
        <v>0.1</v>
      </c>
      <c r="AN72" s="39">
        <v>0</v>
      </c>
      <c r="AO72" s="39">
        <v>0</v>
      </c>
      <c r="AP72" s="39">
        <v>0</v>
      </c>
      <c r="AQ72" s="39">
        <v>0</v>
      </c>
      <c r="AR72" s="39">
        <v>0</v>
      </c>
    </row>
    <row r="73" spans="1:44">
      <c r="A73" s="40"/>
      <c r="B73" s="12"/>
      <c r="C73" s="8" t="s">
        <v>176</v>
      </c>
      <c r="D73" s="8"/>
      <c r="E73" s="34" t="s">
        <v>92</v>
      </c>
      <c r="F73" s="39">
        <v>0</v>
      </c>
      <c r="G73" s="39">
        <v>0</v>
      </c>
      <c r="H73" s="39">
        <v>0</v>
      </c>
      <c r="I73" s="39">
        <v>0.2</v>
      </c>
      <c r="J73" s="39">
        <v>0.4</v>
      </c>
      <c r="K73" s="39">
        <v>0.4</v>
      </c>
      <c r="L73" s="39">
        <v>0.8</v>
      </c>
      <c r="M73" s="39">
        <v>0.8</v>
      </c>
      <c r="N73" s="39">
        <v>1.2</v>
      </c>
      <c r="O73" s="39">
        <v>1.2</v>
      </c>
      <c r="P73" s="39">
        <v>1.6</v>
      </c>
      <c r="Q73" s="39">
        <v>1.6</v>
      </c>
      <c r="R73" s="39">
        <v>2</v>
      </c>
      <c r="S73" s="39">
        <v>3</v>
      </c>
      <c r="T73" s="39">
        <v>3.6</v>
      </c>
      <c r="U73" s="39">
        <v>4.2</v>
      </c>
      <c r="V73" s="39">
        <v>4.4000000000000004</v>
      </c>
      <c r="W73" s="39">
        <v>5</v>
      </c>
      <c r="X73" s="39">
        <v>5.6</v>
      </c>
      <c r="Y73" s="39">
        <v>5.8</v>
      </c>
      <c r="Z73" s="39">
        <v>6.4</v>
      </c>
      <c r="AA73" s="39">
        <v>7.1</v>
      </c>
      <c r="AB73" s="39">
        <v>7.9</v>
      </c>
      <c r="AC73" s="39">
        <v>8.6999999999999993</v>
      </c>
      <c r="AD73" s="39">
        <v>9.6999999999999993</v>
      </c>
      <c r="AE73" s="39">
        <v>10.4</v>
      </c>
      <c r="AF73" s="39">
        <v>11.4</v>
      </c>
      <c r="AG73" s="39">
        <v>12.1</v>
      </c>
      <c r="AH73" s="39">
        <v>12.8</v>
      </c>
      <c r="AI73" s="39">
        <v>12.8</v>
      </c>
      <c r="AJ73" s="39">
        <v>13.4</v>
      </c>
      <c r="AK73" s="39">
        <v>14</v>
      </c>
      <c r="AL73" s="39">
        <v>14.3</v>
      </c>
      <c r="AM73" s="39">
        <v>15.2</v>
      </c>
      <c r="AN73" s="39">
        <v>15.8</v>
      </c>
      <c r="AO73" s="39">
        <v>16.399999999999999</v>
      </c>
      <c r="AP73" s="39">
        <v>17</v>
      </c>
      <c r="AQ73" s="39">
        <v>17.3</v>
      </c>
      <c r="AR73" s="39">
        <v>17.899999999999999</v>
      </c>
    </row>
    <row r="74" spans="1:44">
      <c r="A74" s="40"/>
      <c r="B74" s="12"/>
      <c r="C74" s="8" t="s">
        <v>177</v>
      </c>
      <c r="D74" s="8"/>
      <c r="E74" s="34" t="s">
        <v>92</v>
      </c>
      <c r="F74" s="39">
        <v>0</v>
      </c>
      <c r="G74" s="39">
        <v>0</v>
      </c>
      <c r="H74" s="39">
        <v>0</v>
      </c>
      <c r="I74" s="39">
        <v>0.74</v>
      </c>
      <c r="J74" s="39">
        <v>2.16</v>
      </c>
      <c r="K74" s="39">
        <v>3.46</v>
      </c>
      <c r="L74" s="39">
        <v>5.45</v>
      </c>
      <c r="M74" s="39">
        <v>5.45</v>
      </c>
      <c r="N74" s="39">
        <v>6.9</v>
      </c>
      <c r="O74" s="39">
        <v>7.4</v>
      </c>
      <c r="P74" s="39">
        <v>7.9</v>
      </c>
      <c r="Q74" s="39">
        <v>8.1999999999999993</v>
      </c>
      <c r="R74" s="39">
        <v>8.6999999999999993</v>
      </c>
      <c r="S74" s="39">
        <v>8.8000000000000007</v>
      </c>
      <c r="T74" s="39">
        <v>9.6</v>
      </c>
      <c r="U74" s="39">
        <v>9.8000000000000007</v>
      </c>
      <c r="V74" s="39">
        <v>10.1</v>
      </c>
      <c r="W74" s="39">
        <v>10.3</v>
      </c>
      <c r="X74" s="39">
        <v>10.5</v>
      </c>
      <c r="Y74" s="39">
        <v>10.9</v>
      </c>
      <c r="Z74" s="39">
        <v>11.3</v>
      </c>
      <c r="AA74" s="39">
        <v>11.7</v>
      </c>
      <c r="AB74" s="39">
        <v>12.19</v>
      </c>
      <c r="AC74" s="39">
        <v>12.47</v>
      </c>
      <c r="AD74" s="39">
        <v>13.2</v>
      </c>
      <c r="AE74" s="39">
        <v>14.19</v>
      </c>
      <c r="AF74" s="39">
        <v>15.01</v>
      </c>
      <c r="AG74" s="39">
        <v>15.92</v>
      </c>
      <c r="AH74" s="39">
        <v>17</v>
      </c>
      <c r="AI74" s="39">
        <v>17.600000000000001</v>
      </c>
      <c r="AJ74" s="39">
        <v>18.2</v>
      </c>
      <c r="AK74" s="39">
        <v>18.7</v>
      </c>
      <c r="AL74" s="39">
        <v>19.100000000000001</v>
      </c>
      <c r="AM74" s="39">
        <v>19.399999999999999</v>
      </c>
      <c r="AN74" s="39">
        <v>19.7</v>
      </c>
      <c r="AO74" s="39">
        <v>20</v>
      </c>
      <c r="AP74" s="39">
        <v>20</v>
      </c>
      <c r="AQ74" s="39">
        <v>20</v>
      </c>
      <c r="AR74" s="39">
        <v>20</v>
      </c>
    </row>
    <row r="75" spans="1:44">
      <c r="A75" s="40"/>
      <c r="B75" s="12"/>
      <c r="C75" s="8" t="s">
        <v>178</v>
      </c>
      <c r="D75" s="8"/>
      <c r="E75" s="34" t="s">
        <v>92</v>
      </c>
      <c r="F75" s="39">
        <v>29.87</v>
      </c>
      <c r="G75" s="39">
        <v>29.15</v>
      </c>
      <c r="H75" s="39">
        <v>28.05</v>
      </c>
      <c r="I75" s="39">
        <v>27.13</v>
      </c>
      <c r="J75" s="39">
        <v>23.35</v>
      </c>
      <c r="K75" s="39">
        <v>23.26</v>
      </c>
      <c r="L75" s="39">
        <v>20.48</v>
      </c>
      <c r="M75" s="39">
        <v>18.82</v>
      </c>
      <c r="N75" s="39">
        <v>16.170000000000002</v>
      </c>
      <c r="O75" s="39">
        <v>13.82</v>
      </c>
      <c r="P75" s="39">
        <v>13.82</v>
      </c>
      <c r="Q75" s="39">
        <v>13.82</v>
      </c>
      <c r="R75" s="39">
        <v>12.4</v>
      </c>
      <c r="S75" s="39">
        <v>11.7</v>
      </c>
      <c r="T75" s="39">
        <v>11.7</v>
      </c>
      <c r="U75" s="39">
        <v>11.7</v>
      </c>
      <c r="V75" s="39">
        <v>11.7</v>
      </c>
      <c r="W75" s="39">
        <v>10.86</v>
      </c>
      <c r="X75" s="39">
        <v>8.24</v>
      </c>
      <c r="Y75" s="39">
        <v>6.92</v>
      </c>
      <c r="Z75" s="39">
        <v>3.34</v>
      </c>
      <c r="AA75" s="39">
        <v>3.34</v>
      </c>
      <c r="AB75" s="39">
        <v>3.34</v>
      </c>
      <c r="AC75" s="39">
        <v>3.34</v>
      </c>
      <c r="AD75" s="39">
        <v>2.16</v>
      </c>
      <c r="AE75" s="39">
        <v>2.16</v>
      </c>
      <c r="AF75" s="39">
        <v>1.25</v>
      </c>
      <c r="AG75" s="39">
        <v>1.25</v>
      </c>
      <c r="AH75" s="39">
        <v>0.88</v>
      </c>
      <c r="AI75" s="39">
        <v>0.88</v>
      </c>
      <c r="AJ75" s="39">
        <v>0.88</v>
      </c>
      <c r="AK75" s="39">
        <v>0.88</v>
      </c>
      <c r="AL75" s="39">
        <v>0.04</v>
      </c>
      <c r="AM75" s="39">
        <v>0.04</v>
      </c>
      <c r="AN75" s="39">
        <v>0.04</v>
      </c>
      <c r="AO75" s="39">
        <v>0.04</v>
      </c>
      <c r="AP75" s="39">
        <v>0.04</v>
      </c>
      <c r="AQ75" s="39">
        <v>0.04</v>
      </c>
      <c r="AR75" s="39">
        <v>0.04</v>
      </c>
    </row>
    <row r="76" spans="1:44">
      <c r="A76" s="40"/>
      <c r="B76" s="12"/>
      <c r="C76" s="8" t="s">
        <v>179</v>
      </c>
      <c r="D76" s="8"/>
      <c r="E76" s="34" t="s">
        <v>92</v>
      </c>
      <c r="F76" s="39">
        <v>4.26</v>
      </c>
      <c r="G76" s="39">
        <v>1.54</v>
      </c>
      <c r="H76" s="39">
        <v>1.54</v>
      </c>
      <c r="I76" s="39">
        <v>0</v>
      </c>
      <c r="J76" s="39">
        <v>0</v>
      </c>
      <c r="K76" s="39">
        <v>0</v>
      </c>
      <c r="L76" s="39">
        <v>0</v>
      </c>
      <c r="M76" s="39">
        <v>0</v>
      </c>
      <c r="N76" s="39">
        <v>0</v>
      </c>
      <c r="O76" s="39">
        <v>0</v>
      </c>
      <c r="P76" s="39">
        <v>0</v>
      </c>
      <c r="Q76" s="39">
        <v>0</v>
      </c>
      <c r="R76" s="39">
        <v>0</v>
      </c>
      <c r="S76" s="39">
        <v>0</v>
      </c>
      <c r="T76" s="39">
        <v>0</v>
      </c>
      <c r="U76" s="39">
        <v>0</v>
      </c>
      <c r="V76" s="39">
        <v>0</v>
      </c>
      <c r="W76" s="39">
        <v>0</v>
      </c>
      <c r="X76" s="39">
        <v>0</v>
      </c>
      <c r="Y76" s="39">
        <v>0</v>
      </c>
      <c r="Z76" s="39">
        <v>0</v>
      </c>
      <c r="AA76" s="39">
        <v>0</v>
      </c>
      <c r="AB76" s="39">
        <v>0</v>
      </c>
      <c r="AC76" s="39">
        <v>0</v>
      </c>
      <c r="AD76" s="39">
        <v>0</v>
      </c>
      <c r="AE76" s="39">
        <v>0</v>
      </c>
      <c r="AF76" s="39">
        <v>0</v>
      </c>
      <c r="AG76" s="39">
        <v>0</v>
      </c>
      <c r="AH76" s="39">
        <v>0</v>
      </c>
      <c r="AI76" s="39">
        <v>0</v>
      </c>
      <c r="AJ76" s="39">
        <v>0</v>
      </c>
      <c r="AK76" s="39">
        <v>0</v>
      </c>
      <c r="AL76" s="39">
        <v>0</v>
      </c>
      <c r="AM76" s="39">
        <v>0</v>
      </c>
      <c r="AN76" s="39">
        <v>0</v>
      </c>
      <c r="AO76" s="39">
        <v>0</v>
      </c>
      <c r="AP76" s="39">
        <v>0</v>
      </c>
      <c r="AQ76" s="39">
        <v>0</v>
      </c>
      <c r="AR76" s="39">
        <v>0</v>
      </c>
    </row>
    <row r="77" spans="1:44">
      <c r="A77" s="40"/>
      <c r="B77" s="12"/>
      <c r="C77" s="8" t="s">
        <v>180</v>
      </c>
      <c r="D77" s="8"/>
      <c r="E77" s="34" t="s">
        <v>92</v>
      </c>
      <c r="F77" s="39">
        <v>7.15</v>
      </c>
      <c r="G77" s="39">
        <v>6.09</v>
      </c>
      <c r="H77" s="39">
        <v>4.88</v>
      </c>
      <c r="I77" s="39">
        <v>3.67</v>
      </c>
      <c r="J77" s="39">
        <v>3.67</v>
      </c>
      <c r="K77" s="39">
        <v>2.4500000000000002</v>
      </c>
      <c r="L77" s="39">
        <v>2.9</v>
      </c>
      <c r="M77" s="39">
        <v>4.57</v>
      </c>
      <c r="N77" s="39">
        <v>4.57</v>
      </c>
      <c r="O77" s="39">
        <v>4.57</v>
      </c>
      <c r="P77" s="39">
        <v>4.57</v>
      </c>
      <c r="Q77" s="39">
        <v>4.57</v>
      </c>
      <c r="R77" s="39">
        <v>6.24</v>
      </c>
      <c r="S77" s="39">
        <v>7.91</v>
      </c>
      <c r="T77" s="39">
        <v>7.91</v>
      </c>
      <c r="U77" s="39">
        <v>7.91</v>
      </c>
      <c r="V77" s="39">
        <v>7.91</v>
      </c>
      <c r="W77" s="39">
        <v>7.91</v>
      </c>
      <c r="X77" s="39">
        <v>7.91</v>
      </c>
      <c r="Y77" s="39">
        <v>7.91</v>
      </c>
      <c r="Z77" s="39">
        <v>7.91</v>
      </c>
      <c r="AA77" s="39">
        <v>7.91</v>
      </c>
      <c r="AB77" s="39">
        <v>7.91</v>
      </c>
      <c r="AC77" s="39">
        <v>7.91</v>
      </c>
      <c r="AD77" s="39">
        <v>7.91</v>
      </c>
      <c r="AE77" s="39">
        <v>7.91</v>
      </c>
      <c r="AF77" s="39">
        <v>7.91</v>
      </c>
      <c r="AG77" s="39">
        <v>7.91</v>
      </c>
      <c r="AH77" s="39">
        <v>7.91</v>
      </c>
      <c r="AI77" s="39">
        <v>7.91</v>
      </c>
      <c r="AJ77" s="39">
        <v>7.91</v>
      </c>
      <c r="AK77" s="39">
        <v>7.91</v>
      </c>
      <c r="AL77" s="39">
        <v>7.91</v>
      </c>
      <c r="AM77" s="39">
        <v>6.68</v>
      </c>
      <c r="AN77" s="39">
        <v>6.68</v>
      </c>
      <c r="AO77" s="39">
        <v>6.68</v>
      </c>
      <c r="AP77" s="39">
        <v>6.68</v>
      </c>
      <c r="AQ77" s="39">
        <v>6.68</v>
      </c>
      <c r="AR77" s="39">
        <v>6.68</v>
      </c>
    </row>
    <row r="78" spans="1:44">
      <c r="A78" s="12"/>
      <c r="B78" s="37" t="s">
        <v>181</v>
      </c>
    </row>
    <row r="79" spans="1:44">
      <c r="A79" s="12"/>
      <c r="C79" s="8"/>
      <c r="D79" s="8"/>
      <c r="E79" s="8"/>
      <c r="F79" s="43"/>
      <c r="G79" s="43"/>
      <c r="H79" s="43"/>
      <c r="I79" s="43"/>
      <c r="J79" s="43"/>
      <c r="K79" s="43"/>
      <c r="L79" s="43"/>
      <c r="M79" s="43"/>
      <c r="N79" s="43"/>
      <c r="O79" s="43"/>
      <c r="P79" s="43"/>
      <c r="Q79" s="43"/>
      <c r="R79" s="43"/>
      <c r="S79" s="43"/>
      <c r="T79" s="43"/>
      <c r="U79" s="43"/>
      <c r="V79" s="43"/>
      <c r="W79" s="43"/>
      <c r="X79" s="43"/>
      <c r="Y79" s="43"/>
      <c r="Z79" s="43"/>
      <c r="AA79" s="43"/>
      <c r="AB79" s="43"/>
      <c r="AC79" s="43"/>
      <c r="AD79" s="43"/>
      <c r="AE79" s="43"/>
      <c r="AF79" s="43"/>
      <c r="AG79" s="43"/>
      <c r="AH79" s="43"/>
      <c r="AI79" s="43"/>
      <c r="AJ79" s="43"/>
      <c r="AK79" s="43"/>
      <c r="AL79" s="43"/>
      <c r="AM79" s="43"/>
      <c r="AN79" s="43"/>
      <c r="AO79" s="43"/>
      <c r="AP79" s="43"/>
      <c r="AQ79" s="43"/>
      <c r="AR79" s="43"/>
    </row>
    <row r="80" spans="1:44">
      <c r="A80" s="32"/>
      <c r="B80" s="32"/>
      <c r="C80" s="32" t="s">
        <v>164</v>
      </c>
      <c r="D80" s="32"/>
      <c r="E80" s="32" t="s">
        <v>51</v>
      </c>
      <c r="F80" s="33">
        <v>2022</v>
      </c>
      <c r="G80" s="33">
        <v>2023</v>
      </c>
      <c r="H80" s="33">
        <v>2024</v>
      </c>
      <c r="I80" s="33">
        <v>2025</v>
      </c>
      <c r="J80" s="33">
        <v>2026</v>
      </c>
      <c r="K80" s="33">
        <v>2027</v>
      </c>
      <c r="L80" s="33">
        <v>2028</v>
      </c>
      <c r="M80" s="33">
        <v>2029</v>
      </c>
      <c r="N80" s="33">
        <v>2030</v>
      </c>
      <c r="O80" s="33">
        <v>2031</v>
      </c>
      <c r="P80" s="33">
        <v>2032</v>
      </c>
      <c r="Q80" s="33">
        <v>2033</v>
      </c>
      <c r="R80" s="33">
        <v>2034</v>
      </c>
      <c r="S80" s="33">
        <v>2035</v>
      </c>
      <c r="T80" s="33">
        <v>2036</v>
      </c>
      <c r="U80" s="33">
        <v>2037</v>
      </c>
      <c r="V80" s="33">
        <v>2038</v>
      </c>
      <c r="W80" s="33">
        <v>2039</v>
      </c>
      <c r="X80" s="33">
        <v>2040</v>
      </c>
      <c r="Y80" s="33">
        <v>2041</v>
      </c>
      <c r="Z80" s="33">
        <v>2042</v>
      </c>
      <c r="AA80" s="33">
        <v>2043</v>
      </c>
      <c r="AB80" s="33">
        <v>2044</v>
      </c>
      <c r="AC80" s="33">
        <v>2045</v>
      </c>
      <c r="AD80" s="33">
        <v>2046</v>
      </c>
      <c r="AE80" s="33">
        <v>2047</v>
      </c>
      <c r="AF80" s="33">
        <v>2048</v>
      </c>
      <c r="AG80" s="33">
        <v>2049</v>
      </c>
      <c r="AH80" s="33">
        <v>2050</v>
      </c>
      <c r="AI80" s="33">
        <v>2051</v>
      </c>
      <c r="AJ80" s="33">
        <v>2052</v>
      </c>
      <c r="AK80" s="33">
        <v>2053</v>
      </c>
      <c r="AL80" s="33">
        <v>2054</v>
      </c>
      <c r="AM80" s="33">
        <v>2055</v>
      </c>
      <c r="AN80" s="33">
        <v>2056</v>
      </c>
      <c r="AO80" s="33">
        <v>2057</v>
      </c>
      <c r="AP80" s="33">
        <v>2058</v>
      </c>
      <c r="AQ80" s="33">
        <v>2059</v>
      </c>
      <c r="AR80" s="33">
        <v>2060</v>
      </c>
    </row>
    <row r="81" spans="1:44">
      <c r="A81" s="12"/>
      <c r="B81" s="12" t="s">
        <v>182</v>
      </c>
      <c r="C81" s="8" t="s" cm="1">
        <v>166</v>
      </c>
      <c r="D81" s="8"/>
      <c r="E81" s="34" t="s">
        <v>92</v>
      </c>
      <c r="F81" s="39" t="s">
        <v>159</v>
      </c>
      <c r="G81" s="39">
        <v>1.9000000000000004</v>
      </c>
      <c r="H81" s="39">
        <v>2.7999999999999989</v>
      </c>
      <c r="I81" s="39">
        <v>2.8000000000000007</v>
      </c>
      <c r="J81" s="39">
        <v>0</v>
      </c>
      <c r="K81" s="39">
        <v>0</v>
      </c>
      <c r="L81" s="39">
        <v>0</v>
      </c>
      <c r="M81" s="39">
        <v>0</v>
      </c>
      <c r="N81" s="39">
        <v>1.9999999999999982</v>
      </c>
      <c r="O81" s="39">
        <v>0</v>
      </c>
      <c r="P81" s="39">
        <v>0</v>
      </c>
      <c r="Q81" s="39">
        <v>0</v>
      </c>
      <c r="R81" s="39">
        <v>0</v>
      </c>
      <c r="S81" s="39">
        <v>0</v>
      </c>
      <c r="T81" s="39">
        <v>0</v>
      </c>
      <c r="U81" s="39">
        <v>0</v>
      </c>
      <c r="V81" s="39">
        <v>0</v>
      </c>
      <c r="W81" s="39">
        <v>0</v>
      </c>
      <c r="X81" s="39">
        <v>0</v>
      </c>
      <c r="Y81" s="39">
        <v>0</v>
      </c>
      <c r="Z81" s="39">
        <v>0</v>
      </c>
      <c r="AA81" s="39">
        <v>0</v>
      </c>
      <c r="AB81" s="39">
        <v>0</v>
      </c>
      <c r="AC81" s="39">
        <v>0</v>
      </c>
      <c r="AD81" s="39">
        <v>0</v>
      </c>
      <c r="AE81" s="39">
        <v>0</v>
      </c>
      <c r="AF81" s="39">
        <v>0</v>
      </c>
      <c r="AG81" s="39">
        <v>0</v>
      </c>
      <c r="AH81" s="39">
        <v>0</v>
      </c>
      <c r="AI81" s="39">
        <v>0</v>
      </c>
      <c r="AJ81" s="39">
        <v>0</v>
      </c>
      <c r="AK81" s="39">
        <v>0</v>
      </c>
      <c r="AL81" s="39">
        <v>0</v>
      </c>
      <c r="AM81" s="39">
        <v>0</v>
      </c>
      <c r="AN81" s="39">
        <v>0</v>
      </c>
      <c r="AO81" s="39">
        <v>0</v>
      </c>
      <c r="AP81" s="39">
        <v>0</v>
      </c>
      <c r="AQ81" s="39">
        <v>0</v>
      </c>
      <c r="AR81" s="39">
        <v>0</v>
      </c>
    </row>
    <row r="82" spans="1:44" s="35" customFormat="1">
      <c r="A82" s="12"/>
      <c r="B82" s="12"/>
      <c r="C82" s="8" t="s">
        <v>167</v>
      </c>
      <c r="D82" s="8"/>
      <c r="E82" s="34" t="s">
        <v>92</v>
      </c>
      <c r="F82" s="39" t="s">
        <v>159</v>
      </c>
      <c r="G82" s="39">
        <v>0.3</v>
      </c>
      <c r="H82" s="39">
        <v>0.43</v>
      </c>
      <c r="I82" s="39">
        <v>0.42</v>
      </c>
      <c r="J82" s="39">
        <v>0.42</v>
      </c>
      <c r="K82" s="39">
        <v>0.42</v>
      </c>
      <c r="L82" s="39">
        <v>0.42</v>
      </c>
      <c r="M82" s="39">
        <v>0.42</v>
      </c>
      <c r="N82" s="39">
        <v>0.42</v>
      </c>
      <c r="O82" s="39">
        <v>0.4</v>
      </c>
      <c r="P82" s="39">
        <v>0.36</v>
      </c>
      <c r="Q82" s="39">
        <v>0.36</v>
      </c>
      <c r="R82" s="39">
        <v>0.36</v>
      </c>
      <c r="S82" s="39">
        <v>0.32</v>
      </c>
      <c r="T82" s="39">
        <v>0.3</v>
      </c>
      <c r="U82" s="39">
        <v>0.25</v>
      </c>
      <c r="V82" s="39">
        <v>0.28000000000000003</v>
      </c>
      <c r="W82" s="39">
        <v>0.15</v>
      </c>
      <c r="X82" s="39">
        <v>0.15</v>
      </c>
      <c r="Y82" s="39">
        <v>0.14000000000000001</v>
      </c>
      <c r="Z82" s="39">
        <v>0.14000000000000001</v>
      </c>
      <c r="AA82" s="39">
        <v>0.16</v>
      </c>
      <c r="AB82" s="39">
        <v>0.17</v>
      </c>
      <c r="AC82" s="39">
        <v>0.17</v>
      </c>
      <c r="AD82" s="39">
        <v>0.17</v>
      </c>
      <c r="AE82" s="39">
        <v>0.18</v>
      </c>
      <c r="AF82" s="39">
        <v>0.19</v>
      </c>
      <c r="AG82" s="39">
        <v>0.19</v>
      </c>
      <c r="AH82" s="39">
        <v>0.11</v>
      </c>
      <c r="AI82" s="39">
        <v>0.16</v>
      </c>
      <c r="AJ82" s="39">
        <v>0.16</v>
      </c>
      <c r="AK82" s="39">
        <v>0.16</v>
      </c>
      <c r="AL82" s="39">
        <v>0.16</v>
      </c>
      <c r="AM82" s="39">
        <v>0.16</v>
      </c>
      <c r="AN82" s="39">
        <v>0.16</v>
      </c>
      <c r="AO82" s="39">
        <v>0.16</v>
      </c>
      <c r="AP82" s="39">
        <v>0.16</v>
      </c>
      <c r="AQ82" s="39">
        <v>0.16</v>
      </c>
      <c r="AR82" s="39">
        <v>0.16</v>
      </c>
    </row>
    <row r="83" spans="1:44">
      <c r="A83" s="12"/>
      <c r="B83" s="12"/>
      <c r="C83" s="8" t="s">
        <v>158</v>
      </c>
      <c r="D83" s="8"/>
      <c r="E83" s="34" t="s">
        <v>92</v>
      </c>
      <c r="F83" s="39" t="s">
        <v>159</v>
      </c>
      <c r="G83" s="39">
        <v>0.48</v>
      </c>
      <c r="H83" s="39">
        <v>0.56999999999999995</v>
      </c>
      <c r="I83" s="39">
        <v>2.98</v>
      </c>
      <c r="J83" s="39">
        <v>0.62</v>
      </c>
      <c r="K83" s="39">
        <v>2</v>
      </c>
      <c r="L83" s="39">
        <v>1</v>
      </c>
      <c r="M83" s="39">
        <v>0</v>
      </c>
      <c r="N83" s="39">
        <v>0</v>
      </c>
      <c r="O83" s="39">
        <v>0.97</v>
      </c>
      <c r="P83" s="39">
        <v>0.83</v>
      </c>
      <c r="Q83" s="39">
        <v>0.59</v>
      </c>
      <c r="R83" s="39">
        <v>0.04</v>
      </c>
      <c r="S83" s="39">
        <v>0.68</v>
      </c>
      <c r="T83" s="39">
        <v>0.35</v>
      </c>
      <c r="U83" s="39">
        <v>0.05</v>
      </c>
      <c r="V83" s="39">
        <v>0.42</v>
      </c>
      <c r="W83" s="39">
        <v>1.98</v>
      </c>
      <c r="X83" s="39">
        <v>3.07</v>
      </c>
      <c r="Y83" s="39">
        <v>0.55000000000000004</v>
      </c>
      <c r="Z83" s="39">
        <v>0.55000000000000004</v>
      </c>
      <c r="AA83" s="39">
        <v>0.98</v>
      </c>
      <c r="AB83" s="39">
        <v>0.98</v>
      </c>
      <c r="AC83" s="39">
        <v>0.63</v>
      </c>
      <c r="AD83" s="39">
        <v>0.63</v>
      </c>
      <c r="AE83" s="39">
        <v>0</v>
      </c>
      <c r="AF83" s="39">
        <v>0</v>
      </c>
      <c r="AG83" s="39">
        <v>0</v>
      </c>
      <c r="AH83" s="39">
        <v>0</v>
      </c>
      <c r="AI83" s="39">
        <v>0</v>
      </c>
      <c r="AJ83" s="39">
        <v>0</v>
      </c>
      <c r="AK83" s="39">
        <v>0</v>
      </c>
      <c r="AL83" s="39">
        <v>0</v>
      </c>
      <c r="AM83" s="39">
        <v>0</v>
      </c>
      <c r="AN83" s="39">
        <v>0</v>
      </c>
      <c r="AO83" s="39">
        <v>0</v>
      </c>
      <c r="AP83" s="39">
        <v>0</v>
      </c>
      <c r="AQ83" s="39">
        <v>0</v>
      </c>
      <c r="AR83" s="39">
        <v>0</v>
      </c>
    </row>
    <row r="84" spans="1:44">
      <c r="A84" s="12"/>
      <c r="B84" s="12"/>
      <c r="C84" s="8" t="s">
        <v>160</v>
      </c>
      <c r="D84" s="8"/>
      <c r="E84" s="34" t="s">
        <v>92</v>
      </c>
      <c r="F84" s="39" t="s">
        <v>159</v>
      </c>
      <c r="G84" s="39">
        <v>0</v>
      </c>
      <c r="H84" s="39">
        <v>0</v>
      </c>
      <c r="I84" s="39">
        <v>0</v>
      </c>
      <c r="J84" s="39">
        <v>0</v>
      </c>
      <c r="K84" s="39">
        <v>0</v>
      </c>
      <c r="L84" s="39">
        <v>0</v>
      </c>
      <c r="M84" s="39">
        <v>0</v>
      </c>
      <c r="N84" s="39">
        <v>0.3</v>
      </c>
      <c r="O84" s="39">
        <v>0</v>
      </c>
      <c r="P84" s="39">
        <v>0</v>
      </c>
      <c r="Q84" s="39">
        <v>0.3</v>
      </c>
      <c r="R84" s="39">
        <v>0</v>
      </c>
      <c r="S84" s="39">
        <v>0</v>
      </c>
      <c r="T84" s="39">
        <v>0.15</v>
      </c>
      <c r="U84" s="39">
        <v>0.8</v>
      </c>
      <c r="V84" s="39">
        <v>0.8</v>
      </c>
      <c r="W84" s="39">
        <v>0.8</v>
      </c>
      <c r="X84" s="39">
        <v>0.8</v>
      </c>
      <c r="Y84" s="39">
        <v>0.7</v>
      </c>
      <c r="Z84" s="39">
        <v>0.65</v>
      </c>
      <c r="AA84" s="39">
        <v>0.7</v>
      </c>
      <c r="AB84" s="39">
        <v>0.7</v>
      </c>
      <c r="AC84" s="39">
        <v>0.9</v>
      </c>
      <c r="AD84" s="39">
        <v>0.74</v>
      </c>
      <c r="AE84" s="39">
        <v>0.44</v>
      </c>
      <c r="AF84" s="39">
        <v>0.24</v>
      </c>
      <c r="AG84" s="39">
        <v>0.54</v>
      </c>
      <c r="AH84" s="39">
        <v>0.44</v>
      </c>
      <c r="AI84" s="39">
        <v>0.3</v>
      </c>
      <c r="AJ84" s="39">
        <v>0.35</v>
      </c>
      <c r="AK84" s="39">
        <v>0.4</v>
      </c>
      <c r="AL84" s="39">
        <v>0.43</v>
      </c>
      <c r="AM84" s="39">
        <v>0.5</v>
      </c>
      <c r="AN84" s="39">
        <v>0.41</v>
      </c>
      <c r="AO84" s="39">
        <v>0.45</v>
      </c>
      <c r="AP84" s="39">
        <v>0.5</v>
      </c>
      <c r="AQ84" s="39">
        <v>0.5</v>
      </c>
      <c r="AR84" s="39">
        <v>0.52</v>
      </c>
    </row>
    <row r="85" spans="1:44">
      <c r="A85" s="12"/>
      <c r="B85" s="12"/>
      <c r="C85" s="8" t="s">
        <v>161</v>
      </c>
      <c r="D85" s="8"/>
      <c r="E85" s="34" t="s">
        <v>92</v>
      </c>
      <c r="F85" s="39" t="s">
        <v>159</v>
      </c>
      <c r="G85" s="39">
        <v>0.97</v>
      </c>
      <c r="H85" s="39">
        <v>0.63</v>
      </c>
      <c r="I85" s="39">
        <v>0.75</v>
      </c>
      <c r="J85" s="39">
        <v>0.5</v>
      </c>
      <c r="K85" s="39">
        <v>0.15</v>
      </c>
      <c r="L85" s="39">
        <v>0.31</v>
      </c>
      <c r="M85" s="39">
        <v>0.28000000000000003</v>
      </c>
      <c r="N85" s="39">
        <v>0.14000000000000001</v>
      </c>
      <c r="O85" s="39">
        <v>0.08</v>
      </c>
      <c r="P85" s="39">
        <v>0.12</v>
      </c>
      <c r="Q85" s="39">
        <v>0.11</v>
      </c>
      <c r="R85" s="39">
        <v>0.08</v>
      </c>
      <c r="S85" s="39">
        <v>0.04</v>
      </c>
      <c r="T85" s="39">
        <v>0.03</v>
      </c>
      <c r="U85" s="39">
        <v>7.0000000000000007E-2</v>
      </c>
      <c r="V85" s="39">
        <v>1.0900000000000001</v>
      </c>
      <c r="W85" s="39">
        <v>1.1499999999999999</v>
      </c>
      <c r="X85" s="39">
        <v>1.1000000000000001</v>
      </c>
      <c r="Y85" s="39">
        <v>2.88</v>
      </c>
      <c r="Z85" s="39">
        <v>2.88</v>
      </c>
      <c r="AA85" s="39">
        <v>0.88</v>
      </c>
      <c r="AB85" s="39">
        <v>0.88</v>
      </c>
      <c r="AC85" s="39">
        <v>0.77</v>
      </c>
      <c r="AD85" s="39">
        <v>0.77</v>
      </c>
      <c r="AE85" s="39">
        <v>0</v>
      </c>
      <c r="AF85" s="39">
        <v>0</v>
      </c>
      <c r="AG85" s="39">
        <v>0</v>
      </c>
      <c r="AH85" s="39">
        <v>0</v>
      </c>
      <c r="AI85" s="39">
        <v>0</v>
      </c>
      <c r="AJ85" s="39">
        <v>0</v>
      </c>
      <c r="AK85" s="39">
        <v>0</v>
      </c>
      <c r="AL85" s="39">
        <v>0</v>
      </c>
      <c r="AM85" s="39">
        <v>0</v>
      </c>
      <c r="AN85" s="39">
        <v>0</v>
      </c>
      <c r="AO85" s="39">
        <v>0</v>
      </c>
      <c r="AP85" s="39">
        <v>0</v>
      </c>
      <c r="AQ85" s="39">
        <v>0</v>
      </c>
      <c r="AR85" s="39">
        <v>0</v>
      </c>
    </row>
    <row r="86" spans="1:44">
      <c r="A86" s="12"/>
      <c r="B86" s="12"/>
      <c r="C86" s="8" t="s">
        <v>162</v>
      </c>
      <c r="D86" s="8"/>
      <c r="E86" s="34" t="s">
        <v>92</v>
      </c>
      <c r="F86" s="39" t="s">
        <v>159</v>
      </c>
      <c r="G86" s="39">
        <v>0.03</v>
      </c>
      <c r="H86" s="39">
        <v>0.9</v>
      </c>
      <c r="I86" s="39">
        <v>0.3</v>
      </c>
      <c r="J86" s="39">
        <v>0</v>
      </c>
      <c r="K86" s="39">
        <v>0</v>
      </c>
      <c r="L86" s="39">
        <v>0</v>
      </c>
      <c r="M86" s="39">
        <v>0.49</v>
      </c>
      <c r="N86" s="39">
        <v>0</v>
      </c>
      <c r="O86" s="39">
        <v>0.86</v>
      </c>
      <c r="P86" s="39">
        <v>0</v>
      </c>
      <c r="Q86" s="39">
        <v>0</v>
      </c>
      <c r="R86" s="39">
        <v>0</v>
      </c>
      <c r="S86" s="39">
        <v>0.16</v>
      </c>
      <c r="T86" s="39">
        <v>0.82</v>
      </c>
      <c r="U86" s="39">
        <v>0.3</v>
      </c>
      <c r="V86" s="39">
        <v>0.3</v>
      </c>
      <c r="W86" s="39">
        <v>0.3</v>
      </c>
      <c r="X86" s="39">
        <v>0.3</v>
      </c>
      <c r="Y86" s="39">
        <v>0.3</v>
      </c>
      <c r="Z86" s="39">
        <v>0.3</v>
      </c>
      <c r="AA86" s="39">
        <v>0.3</v>
      </c>
      <c r="AB86" s="39">
        <v>0.3</v>
      </c>
      <c r="AC86" s="39">
        <v>0</v>
      </c>
      <c r="AD86" s="39">
        <v>0</v>
      </c>
      <c r="AE86" s="39">
        <v>0</v>
      </c>
      <c r="AF86" s="39">
        <v>0</v>
      </c>
      <c r="AG86" s="39">
        <v>0</v>
      </c>
      <c r="AH86" s="39">
        <v>0</v>
      </c>
      <c r="AI86" s="39">
        <v>0</v>
      </c>
      <c r="AJ86" s="39">
        <v>0</v>
      </c>
      <c r="AK86" s="39">
        <v>0</v>
      </c>
      <c r="AL86" s="39">
        <v>0</v>
      </c>
      <c r="AM86" s="39">
        <v>0</v>
      </c>
      <c r="AN86" s="39">
        <v>0</v>
      </c>
      <c r="AO86" s="39">
        <v>0</v>
      </c>
      <c r="AP86" s="39">
        <v>0</v>
      </c>
      <c r="AQ86" s="39">
        <v>0</v>
      </c>
      <c r="AR86" s="39">
        <v>0</v>
      </c>
    </row>
    <row r="87" spans="1:44">
      <c r="A87" s="12"/>
      <c r="B87" s="12"/>
      <c r="C87" s="8" t="s">
        <v>168</v>
      </c>
      <c r="D87" s="8"/>
      <c r="E87" s="34" t="s">
        <v>92</v>
      </c>
      <c r="F87" s="39" t="s">
        <v>159</v>
      </c>
      <c r="G87" s="39">
        <v>0</v>
      </c>
      <c r="H87" s="39">
        <v>0</v>
      </c>
      <c r="I87" s="39">
        <v>0</v>
      </c>
      <c r="J87" s="39">
        <v>0</v>
      </c>
      <c r="K87" s="39">
        <v>0</v>
      </c>
      <c r="L87" s="39">
        <v>0</v>
      </c>
      <c r="M87" s="39">
        <v>0</v>
      </c>
      <c r="N87" s="39">
        <v>0</v>
      </c>
      <c r="O87" s="39">
        <v>0</v>
      </c>
      <c r="P87" s="39">
        <v>0</v>
      </c>
      <c r="Q87" s="39">
        <v>0</v>
      </c>
      <c r="R87" s="39">
        <v>0</v>
      </c>
      <c r="S87" s="39">
        <v>0</v>
      </c>
      <c r="T87" s="39">
        <v>0</v>
      </c>
      <c r="U87" s="39">
        <v>0</v>
      </c>
      <c r="V87" s="39">
        <v>0</v>
      </c>
      <c r="W87" s="39">
        <v>0</v>
      </c>
      <c r="X87" s="39">
        <v>0</v>
      </c>
      <c r="Y87" s="39">
        <v>0</v>
      </c>
      <c r="Z87" s="39">
        <v>0</v>
      </c>
      <c r="AA87" s="39">
        <v>0</v>
      </c>
      <c r="AB87" s="39">
        <v>0</v>
      </c>
      <c r="AC87" s="39">
        <v>0</v>
      </c>
      <c r="AD87" s="39">
        <v>0</v>
      </c>
      <c r="AE87" s="39">
        <v>0</v>
      </c>
      <c r="AF87" s="39">
        <v>0</v>
      </c>
      <c r="AG87" s="39">
        <v>0</v>
      </c>
      <c r="AH87" s="39">
        <v>0</v>
      </c>
      <c r="AI87" s="39">
        <v>0</v>
      </c>
      <c r="AJ87" s="39">
        <v>0</v>
      </c>
      <c r="AK87" s="39">
        <v>0</v>
      </c>
      <c r="AL87" s="39">
        <v>0</v>
      </c>
      <c r="AM87" s="39">
        <v>0</v>
      </c>
      <c r="AN87" s="39">
        <v>0</v>
      </c>
      <c r="AO87" s="39">
        <v>0</v>
      </c>
      <c r="AP87" s="39">
        <v>0</v>
      </c>
      <c r="AQ87" s="39">
        <v>0</v>
      </c>
      <c r="AR87" s="39">
        <v>0</v>
      </c>
    </row>
    <row r="88" spans="1:44">
      <c r="A88" s="12"/>
      <c r="B88" s="12"/>
      <c r="C88" s="8" t="s">
        <v>169</v>
      </c>
      <c r="D88" s="8"/>
      <c r="E88" s="34" t="s">
        <v>92</v>
      </c>
      <c r="F88" s="39" t="s">
        <v>159</v>
      </c>
      <c r="G88" s="39">
        <v>0</v>
      </c>
      <c r="H88" s="39">
        <v>0</v>
      </c>
      <c r="I88" s="39">
        <v>0</v>
      </c>
      <c r="J88" s="39">
        <v>0</v>
      </c>
      <c r="K88" s="39">
        <v>0</v>
      </c>
      <c r="L88" s="39">
        <v>0</v>
      </c>
      <c r="M88" s="39">
        <v>0</v>
      </c>
      <c r="N88" s="39">
        <v>1.2</v>
      </c>
      <c r="O88" s="39">
        <v>0</v>
      </c>
      <c r="P88" s="39">
        <v>0</v>
      </c>
      <c r="Q88" s="39">
        <v>0</v>
      </c>
      <c r="R88" s="39">
        <v>0</v>
      </c>
      <c r="S88" s="39">
        <v>0</v>
      </c>
      <c r="T88" s="39">
        <v>0</v>
      </c>
      <c r="U88" s="39">
        <v>0.59</v>
      </c>
      <c r="V88" s="39">
        <v>0</v>
      </c>
      <c r="W88" s="39">
        <v>0</v>
      </c>
      <c r="X88" s="39">
        <v>0</v>
      </c>
      <c r="Y88" s="39">
        <v>0</v>
      </c>
      <c r="Z88" s="39">
        <v>0</v>
      </c>
      <c r="AA88" s="39">
        <v>0.2</v>
      </c>
      <c r="AB88" s="39">
        <v>0</v>
      </c>
      <c r="AC88" s="39">
        <v>0</v>
      </c>
      <c r="AD88" s="39">
        <v>0</v>
      </c>
      <c r="AE88" s="39">
        <v>0.3</v>
      </c>
      <c r="AF88" s="39">
        <v>0</v>
      </c>
      <c r="AG88" s="39">
        <v>0</v>
      </c>
      <c r="AH88" s="39">
        <v>0</v>
      </c>
      <c r="AI88" s="39">
        <v>0</v>
      </c>
      <c r="AJ88" s="39">
        <v>0.2</v>
      </c>
      <c r="AK88" s="39">
        <v>0</v>
      </c>
      <c r="AL88" s="39">
        <v>0</v>
      </c>
      <c r="AM88" s="39">
        <v>0</v>
      </c>
      <c r="AN88" s="39">
        <v>0</v>
      </c>
      <c r="AO88" s="39">
        <v>0</v>
      </c>
      <c r="AP88" s="39">
        <v>0</v>
      </c>
      <c r="AQ88" s="39">
        <v>0</v>
      </c>
      <c r="AR88" s="39">
        <v>0</v>
      </c>
    </row>
    <row r="89" spans="1:44">
      <c r="A89" s="40"/>
      <c r="B89" s="12"/>
      <c r="C89" s="8" t="s">
        <v>170</v>
      </c>
      <c r="D89" s="8"/>
      <c r="E89" s="34" t="s">
        <v>92</v>
      </c>
      <c r="F89" s="39" t="s">
        <v>159</v>
      </c>
      <c r="G89" s="39">
        <v>0.83</v>
      </c>
      <c r="H89" s="39">
        <v>1.29</v>
      </c>
      <c r="I89" s="39">
        <v>2.5099999999999998</v>
      </c>
      <c r="J89" s="39">
        <v>1.56</v>
      </c>
      <c r="K89" s="39">
        <v>1.71</v>
      </c>
      <c r="L89" s="39">
        <v>1.6</v>
      </c>
      <c r="M89" s="39">
        <v>0.67</v>
      </c>
      <c r="N89" s="39">
        <v>0.9</v>
      </c>
      <c r="O89" s="39">
        <v>0.68</v>
      </c>
      <c r="P89" s="39">
        <v>0.73</v>
      </c>
      <c r="Q89" s="39">
        <v>2.72</v>
      </c>
      <c r="R89" s="39">
        <v>1.45</v>
      </c>
      <c r="S89" s="39">
        <v>1.42</v>
      </c>
      <c r="T89" s="39">
        <v>1.86</v>
      </c>
      <c r="U89" s="39">
        <v>3.22</v>
      </c>
      <c r="V89" s="39">
        <v>0.86</v>
      </c>
      <c r="W89" s="39">
        <v>0.85</v>
      </c>
      <c r="X89" s="39">
        <v>1.45</v>
      </c>
      <c r="Y89" s="39">
        <v>1.33</v>
      </c>
      <c r="Z89" s="39">
        <v>0.93</v>
      </c>
      <c r="AA89" s="39">
        <v>1.1599999999999999</v>
      </c>
      <c r="AB89" s="39">
        <v>1.1399999999999999</v>
      </c>
      <c r="AC89" s="39">
        <v>1</v>
      </c>
      <c r="AD89" s="39">
        <v>1.05</v>
      </c>
      <c r="AE89" s="39">
        <v>1.89</v>
      </c>
      <c r="AF89" s="39">
        <v>0.83</v>
      </c>
      <c r="AG89" s="39">
        <v>0.72</v>
      </c>
      <c r="AH89" s="39">
        <v>0.84</v>
      </c>
      <c r="AI89" s="39">
        <v>0.76</v>
      </c>
      <c r="AJ89" s="39">
        <v>0.42</v>
      </c>
      <c r="AK89" s="39">
        <v>0.52</v>
      </c>
      <c r="AL89" s="39">
        <v>0.25</v>
      </c>
      <c r="AM89" s="39">
        <v>0.46</v>
      </c>
      <c r="AN89" s="39">
        <v>0.46</v>
      </c>
      <c r="AO89" s="39">
        <v>0.51</v>
      </c>
      <c r="AP89" s="39">
        <v>0.63</v>
      </c>
      <c r="AQ89" s="39">
        <v>1.1499999999999999</v>
      </c>
      <c r="AR89" s="39">
        <v>0.86</v>
      </c>
    </row>
    <row r="90" spans="1:44">
      <c r="A90" s="12"/>
      <c r="B90" s="12"/>
      <c r="C90" s="8" t="s">
        <v>171</v>
      </c>
      <c r="D90" s="8"/>
      <c r="E90" s="34" t="s">
        <v>92</v>
      </c>
      <c r="F90" s="39" t="s">
        <v>159</v>
      </c>
      <c r="G90" s="39">
        <v>1.1200000000000001</v>
      </c>
      <c r="H90" s="39">
        <v>2.13</v>
      </c>
      <c r="I90" s="39">
        <v>5.82</v>
      </c>
      <c r="J90" s="39">
        <v>6.18</v>
      </c>
      <c r="K90" s="39">
        <v>7.59</v>
      </c>
      <c r="L90" s="39">
        <v>6.1</v>
      </c>
      <c r="M90" s="39">
        <v>5.21</v>
      </c>
      <c r="N90" s="39">
        <v>4.1399999999999997</v>
      </c>
      <c r="O90" s="39">
        <v>1.6</v>
      </c>
      <c r="P90" s="39">
        <v>2.48</v>
      </c>
      <c r="Q90" s="39">
        <v>3.43</v>
      </c>
      <c r="R90" s="39">
        <v>2.81</v>
      </c>
      <c r="S90" s="39">
        <v>2.02</v>
      </c>
      <c r="T90" s="39">
        <v>1.46</v>
      </c>
      <c r="U90" s="39">
        <v>2.3199999999999998</v>
      </c>
      <c r="V90" s="39">
        <v>1.38</v>
      </c>
      <c r="W90" s="39">
        <v>1.64</v>
      </c>
      <c r="X90" s="39">
        <v>4.17</v>
      </c>
      <c r="Y90" s="39">
        <v>5.34</v>
      </c>
      <c r="Z90" s="39">
        <v>4.74</v>
      </c>
      <c r="AA90" s="39">
        <v>3.34</v>
      </c>
      <c r="AB90" s="39">
        <v>4.34</v>
      </c>
      <c r="AC90" s="39">
        <v>2.84</v>
      </c>
      <c r="AD90" s="39">
        <v>3.08</v>
      </c>
      <c r="AE90" s="39">
        <v>3.31</v>
      </c>
      <c r="AF90" s="39">
        <v>3.39</v>
      </c>
      <c r="AG90" s="39">
        <v>2.4900000000000002</v>
      </c>
      <c r="AH90" s="39">
        <v>2.0699999999999998</v>
      </c>
      <c r="AI90" s="39">
        <v>1.44</v>
      </c>
      <c r="AJ90" s="39">
        <v>0.81</v>
      </c>
      <c r="AK90" s="39">
        <v>0.99</v>
      </c>
      <c r="AL90" s="39">
        <v>2.4300000000000002</v>
      </c>
      <c r="AM90" s="39">
        <v>5</v>
      </c>
      <c r="AN90" s="39">
        <v>6</v>
      </c>
      <c r="AO90" s="39">
        <v>5.17</v>
      </c>
      <c r="AP90" s="39">
        <v>3.5</v>
      </c>
      <c r="AQ90" s="39">
        <v>3.44</v>
      </c>
      <c r="AR90" s="39">
        <v>1.65</v>
      </c>
    </row>
    <row r="91" spans="1:44">
      <c r="A91" s="12"/>
      <c r="B91" s="12"/>
      <c r="C91" s="8" t="s">
        <v>172</v>
      </c>
      <c r="D91" s="8"/>
      <c r="E91" s="34" t="s">
        <v>92</v>
      </c>
      <c r="F91" s="39" t="s">
        <v>159</v>
      </c>
      <c r="G91" s="39">
        <v>0.02</v>
      </c>
      <c r="H91" s="39">
        <v>0.02</v>
      </c>
      <c r="I91" s="39">
        <v>0.02</v>
      </c>
      <c r="J91" s="39">
        <v>0.02</v>
      </c>
      <c r="K91" s="39">
        <v>0.02</v>
      </c>
      <c r="L91" s="39">
        <v>0.02</v>
      </c>
      <c r="M91" s="39">
        <v>0.02</v>
      </c>
      <c r="N91" s="39">
        <v>0.02</v>
      </c>
      <c r="O91" s="39">
        <v>0.02</v>
      </c>
      <c r="P91" s="39">
        <v>0.01</v>
      </c>
      <c r="Q91" s="39">
        <v>0</v>
      </c>
      <c r="R91" s="39">
        <v>0</v>
      </c>
      <c r="S91" s="39">
        <v>0</v>
      </c>
      <c r="T91" s="39">
        <v>0</v>
      </c>
      <c r="U91" s="39">
        <v>0</v>
      </c>
      <c r="V91" s="39">
        <v>0</v>
      </c>
      <c r="W91" s="39">
        <v>0</v>
      </c>
      <c r="X91" s="39">
        <v>0</v>
      </c>
      <c r="Y91" s="39">
        <v>0</v>
      </c>
      <c r="Z91" s="39">
        <v>0</v>
      </c>
      <c r="AA91" s="39">
        <v>0</v>
      </c>
      <c r="AB91" s="39">
        <v>0</v>
      </c>
      <c r="AC91" s="39">
        <v>0</v>
      </c>
      <c r="AD91" s="39">
        <v>0</v>
      </c>
      <c r="AE91" s="39">
        <v>0</v>
      </c>
      <c r="AF91" s="39">
        <v>0</v>
      </c>
      <c r="AG91" s="39">
        <v>0</v>
      </c>
      <c r="AH91" s="39">
        <v>0</v>
      </c>
      <c r="AI91" s="39">
        <v>0</v>
      </c>
      <c r="AJ91" s="39">
        <v>0</v>
      </c>
      <c r="AK91" s="39">
        <v>0</v>
      </c>
      <c r="AL91" s="39">
        <v>0</v>
      </c>
      <c r="AM91" s="39">
        <v>0</v>
      </c>
      <c r="AN91" s="39">
        <v>0</v>
      </c>
      <c r="AO91" s="39">
        <v>0</v>
      </c>
      <c r="AP91" s="39">
        <v>0</v>
      </c>
      <c r="AQ91" s="39">
        <v>0</v>
      </c>
      <c r="AR91" s="39">
        <v>0</v>
      </c>
    </row>
    <row r="92" spans="1:44">
      <c r="A92" s="40"/>
      <c r="B92" s="12"/>
      <c r="C92" s="8" t="s">
        <v>173</v>
      </c>
      <c r="D92" s="8"/>
      <c r="E92" s="34" t="s">
        <v>92</v>
      </c>
      <c r="F92" s="39" t="s">
        <v>159</v>
      </c>
      <c r="G92" s="39">
        <v>0</v>
      </c>
      <c r="H92" s="39">
        <v>0</v>
      </c>
      <c r="I92" s="39">
        <v>0</v>
      </c>
      <c r="J92" s="39">
        <v>0</v>
      </c>
      <c r="K92" s="39">
        <v>0</v>
      </c>
      <c r="L92" s="39">
        <v>0</v>
      </c>
      <c r="M92" s="39">
        <v>0</v>
      </c>
      <c r="N92" s="39">
        <v>0.1</v>
      </c>
      <c r="O92" s="39">
        <v>0.57999999999999996</v>
      </c>
      <c r="P92" s="39">
        <v>0.57999999999999996</v>
      </c>
      <c r="Q92" s="39">
        <v>0</v>
      </c>
      <c r="R92" s="39">
        <v>0.57999999999999996</v>
      </c>
      <c r="S92" s="39">
        <v>0.57999999999999996</v>
      </c>
      <c r="T92" s="39">
        <v>0.3</v>
      </c>
      <c r="U92" s="39">
        <v>0</v>
      </c>
      <c r="V92" s="39">
        <v>0</v>
      </c>
      <c r="W92" s="39">
        <v>0</v>
      </c>
      <c r="X92" s="39">
        <v>0.3</v>
      </c>
      <c r="Y92" s="39">
        <v>0</v>
      </c>
      <c r="Z92" s="39">
        <v>0</v>
      </c>
      <c r="AA92" s="39">
        <v>0.5</v>
      </c>
      <c r="AB92" s="39">
        <v>0</v>
      </c>
      <c r="AC92" s="39">
        <v>0</v>
      </c>
      <c r="AD92" s="39">
        <v>0.5</v>
      </c>
      <c r="AE92" s="39">
        <v>0</v>
      </c>
      <c r="AF92" s="39">
        <v>0.5</v>
      </c>
      <c r="AG92" s="39">
        <v>0</v>
      </c>
      <c r="AH92" s="39">
        <v>0</v>
      </c>
      <c r="AI92" s="39">
        <v>0</v>
      </c>
      <c r="AJ92" s="39">
        <v>0.48</v>
      </c>
      <c r="AK92" s="39">
        <v>0</v>
      </c>
      <c r="AL92" s="39">
        <v>0</v>
      </c>
      <c r="AM92" s="39">
        <v>0</v>
      </c>
      <c r="AN92" s="39">
        <v>0</v>
      </c>
      <c r="AO92" s="39">
        <v>0</v>
      </c>
      <c r="AP92" s="39">
        <v>0</v>
      </c>
      <c r="AQ92" s="39">
        <v>0</v>
      </c>
      <c r="AR92" s="39">
        <v>0</v>
      </c>
    </row>
    <row r="93" spans="1:44">
      <c r="A93" s="40"/>
      <c r="B93" s="12"/>
      <c r="C93" s="8" t="s">
        <v>174</v>
      </c>
      <c r="D93" s="8"/>
      <c r="E93" s="34" t="s">
        <v>92</v>
      </c>
      <c r="F93" s="39" t="s">
        <v>159</v>
      </c>
      <c r="G93" s="39">
        <v>0.18</v>
      </c>
      <c r="H93" s="39">
        <v>0.09</v>
      </c>
      <c r="I93" s="39">
        <v>0.04</v>
      </c>
      <c r="J93" s="39">
        <v>0</v>
      </c>
      <c r="K93" s="39">
        <v>0.65</v>
      </c>
      <c r="L93" s="39">
        <v>0</v>
      </c>
      <c r="M93" s="39">
        <v>0</v>
      </c>
      <c r="N93" s="39">
        <v>0</v>
      </c>
      <c r="O93" s="39">
        <v>0</v>
      </c>
      <c r="P93" s="39">
        <v>0</v>
      </c>
      <c r="Q93" s="39">
        <v>0</v>
      </c>
      <c r="R93" s="39">
        <v>0</v>
      </c>
      <c r="S93" s="39">
        <v>0</v>
      </c>
      <c r="T93" s="39">
        <v>0</v>
      </c>
      <c r="U93" s="39">
        <v>0</v>
      </c>
      <c r="V93" s="39">
        <v>0</v>
      </c>
      <c r="W93" s="39">
        <v>0</v>
      </c>
      <c r="X93" s="39">
        <v>0</v>
      </c>
      <c r="Y93" s="39">
        <v>0</v>
      </c>
      <c r="Z93" s="39">
        <v>0</v>
      </c>
      <c r="AA93" s="39">
        <v>0</v>
      </c>
      <c r="AB93" s="39">
        <v>0</v>
      </c>
      <c r="AC93" s="39">
        <v>0</v>
      </c>
      <c r="AD93" s="39">
        <v>0</v>
      </c>
      <c r="AE93" s="39">
        <v>0</v>
      </c>
      <c r="AF93" s="39">
        <v>0</v>
      </c>
      <c r="AG93" s="39">
        <v>0</v>
      </c>
      <c r="AH93" s="39">
        <v>0</v>
      </c>
      <c r="AI93" s="39">
        <v>0</v>
      </c>
      <c r="AJ93" s="39">
        <v>0</v>
      </c>
      <c r="AK93" s="39">
        <v>0</v>
      </c>
      <c r="AL93" s="39">
        <v>0</v>
      </c>
      <c r="AM93" s="39">
        <v>0</v>
      </c>
      <c r="AN93" s="39">
        <v>0</v>
      </c>
      <c r="AO93" s="39">
        <v>0</v>
      </c>
      <c r="AP93" s="39">
        <v>0</v>
      </c>
      <c r="AQ93" s="39">
        <v>0</v>
      </c>
      <c r="AR93" s="39">
        <v>0</v>
      </c>
    </row>
    <row r="94" spans="1:44">
      <c r="A94" s="40"/>
      <c r="B94" s="12"/>
      <c r="C94" s="8" t="s">
        <v>163</v>
      </c>
      <c r="D94" s="8"/>
      <c r="E94" s="34" t="s">
        <v>92</v>
      </c>
      <c r="F94" s="39" t="s">
        <v>159</v>
      </c>
      <c r="G94" s="39">
        <v>0.38</v>
      </c>
      <c r="H94" s="39">
        <v>4.03</v>
      </c>
      <c r="I94" s="39">
        <v>4</v>
      </c>
      <c r="J94" s="39">
        <v>5</v>
      </c>
      <c r="K94" s="39">
        <v>4</v>
      </c>
      <c r="L94" s="39">
        <v>4</v>
      </c>
      <c r="M94" s="39">
        <v>4</v>
      </c>
      <c r="N94" s="39">
        <v>6</v>
      </c>
      <c r="O94" s="39">
        <v>4.9400000000000004</v>
      </c>
      <c r="P94" s="39">
        <v>6.99</v>
      </c>
      <c r="Q94" s="39">
        <v>4.99</v>
      </c>
      <c r="R94" s="39">
        <v>6.77</v>
      </c>
      <c r="S94" s="39">
        <v>11.39</v>
      </c>
      <c r="T94" s="39">
        <v>7.19</v>
      </c>
      <c r="U94" s="39">
        <v>5.58</v>
      </c>
      <c r="V94" s="39">
        <v>4.28</v>
      </c>
      <c r="W94" s="39">
        <v>5.74</v>
      </c>
      <c r="X94" s="39">
        <v>7.66</v>
      </c>
      <c r="Y94" s="39">
        <v>8.44</v>
      </c>
      <c r="Z94" s="39">
        <v>6.43</v>
      </c>
      <c r="AA94" s="39">
        <v>6.5</v>
      </c>
      <c r="AB94" s="39">
        <v>4.9400000000000004</v>
      </c>
      <c r="AC94" s="39">
        <v>6.61</v>
      </c>
      <c r="AD94" s="39">
        <v>5.47</v>
      </c>
      <c r="AE94" s="39">
        <v>2.76</v>
      </c>
      <c r="AF94" s="39">
        <v>1.83</v>
      </c>
      <c r="AG94" s="39">
        <v>0.92</v>
      </c>
      <c r="AH94" s="39">
        <v>1.25</v>
      </c>
      <c r="AI94" s="39">
        <v>0.96</v>
      </c>
      <c r="AJ94" s="39">
        <v>1.48</v>
      </c>
      <c r="AK94" s="39">
        <v>1.1499999999999999</v>
      </c>
      <c r="AL94" s="39">
        <v>2.13</v>
      </c>
      <c r="AM94" s="39">
        <v>2.73</v>
      </c>
      <c r="AN94" s="39">
        <v>3.77</v>
      </c>
      <c r="AO94" s="39">
        <v>4.5999999999999996</v>
      </c>
      <c r="AP94" s="39">
        <v>5.59</v>
      </c>
      <c r="AQ94" s="39">
        <v>4.58</v>
      </c>
      <c r="AR94" s="39">
        <v>2.14</v>
      </c>
    </row>
    <row r="95" spans="1:44">
      <c r="A95" s="40"/>
      <c r="B95" s="12"/>
      <c r="C95" s="8" t="s">
        <v>175</v>
      </c>
      <c r="D95" s="8"/>
      <c r="E95" s="34" t="s">
        <v>92</v>
      </c>
      <c r="F95" s="39" t="s">
        <v>159</v>
      </c>
      <c r="G95" s="39">
        <v>0</v>
      </c>
      <c r="H95" s="39">
        <v>0</v>
      </c>
      <c r="I95" s="39">
        <v>0.09</v>
      </c>
      <c r="J95" s="39">
        <v>0</v>
      </c>
      <c r="K95" s="39">
        <v>0</v>
      </c>
      <c r="L95" s="39">
        <v>0</v>
      </c>
      <c r="M95" s="39">
        <v>0</v>
      </c>
      <c r="N95" s="39">
        <v>0</v>
      </c>
      <c r="O95" s="39">
        <v>0</v>
      </c>
      <c r="P95" s="39">
        <v>0</v>
      </c>
      <c r="Q95" s="39">
        <v>0</v>
      </c>
      <c r="R95" s="39">
        <v>0</v>
      </c>
      <c r="S95" s="39">
        <v>0</v>
      </c>
      <c r="T95" s="39">
        <v>0</v>
      </c>
      <c r="U95" s="39">
        <v>0</v>
      </c>
      <c r="V95" s="39">
        <v>0</v>
      </c>
      <c r="W95" s="39">
        <v>0</v>
      </c>
      <c r="X95" s="39">
        <v>0</v>
      </c>
      <c r="Y95" s="39">
        <v>0</v>
      </c>
      <c r="Z95" s="39">
        <v>0</v>
      </c>
      <c r="AA95" s="39">
        <v>0</v>
      </c>
      <c r="AB95" s="39">
        <v>0</v>
      </c>
      <c r="AC95" s="39">
        <v>0</v>
      </c>
      <c r="AD95" s="39">
        <v>0</v>
      </c>
      <c r="AE95" s="39">
        <v>0</v>
      </c>
      <c r="AF95" s="39">
        <v>0</v>
      </c>
      <c r="AG95" s="39">
        <v>0</v>
      </c>
      <c r="AH95" s="39">
        <v>0</v>
      </c>
      <c r="AI95" s="39">
        <v>0</v>
      </c>
      <c r="AJ95" s="39">
        <v>0</v>
      </c>
      <c r="AK95" s="39">
        <v>0</v>
      </c>
      <c r="AL95" s="39">
        <v>0</v>
      </c>
      <c r="AM95" s="39">
        <v>0</v>
      </c>
      <c r="AN95" s="39">
        <v>0</v>
      </c>
      <c r="AO95" s="39">
        <v>0</v>
      </c>
      <c r="AP95" s="39">
        <v>0</v>
      </c>
      <c r="AQ95" s="39">
        <v>0</v>
      </c>
      <c r="AR95" s="39">
        <v>0</v>
      </c>
    </row>
    <row r="96" spans="1:44">
      <c r="A96" s="40"/>
      <c r="B96" s="12"/>
      <c r="C96" s="8" t="s">
        <v>176</v>
      </c>
      <c r="D96" s="8"/>
      <c r="E96" s="34" t="s">
        <v>92</v>
      </c>
      <c r="F96" s="39" t="s">
        <v>159</v>
      </c>
      <c r="G96" s="39">
        <v>0</v>
      </c>
      <c r="H96" s="39">
        <v>0</v>
      </c>
      <c r="I96" s="39">
        <v>0.2</v>
      </c>
      <c r="J96" s="39">
        <v>0.2</v>
      </c>
      <c r="K96" s="39">
        <v>0</v>
      </c>
      <c r="L96" s="39">
        <v>0.4</v>
      </c>
      <c r="M96" s="39">
        <v>0</v>
      </c>
      <c r="N96" s="39">
        <v>0.4</v>
      </c>
      <c r="O96" s="39">
        <v>0</v>
      </c>
      <c r="P96" s="39">
        <v>0.4</v>
      </c>
      <c r="Q96" s="39">
        <v>0</v>
      </c>
      <c r="R96" s="39">
        <v>0.4</v>
      </c>
      <c r="S96" s="39">
        <v>1</v>
      </c>
      <c r="T96" s="39">
        <v>0.6</v>
      </c>
      <c r="U96" s="39">
        <v>0.6</v>
      </c>
      <c r="V96" s="39">
        <v>0.2</v>
      </c>
      <c r="W96" s="39">
        <v>0.6</v>
      </c>
      <c r="X96" s="39">
        <v>0.6</v>
      </c>
      <c r="Y96" s="39">
        <v>0.2</v>
      </c>
      <c r="Z96" s="39">
        <v>0.6</v>
      </c>
      <c r="AA96" s="39">
        <v>0.7</v>
      </c>
      <c r="AB96" s="39">
        <v>0.8</v>
      </c>
      <c r="AC96" s="39">
        <v>0.8</v>
      </c>
      <c r="AD96" s="39">
        <v>1</v>
      </c>
      <c r="AE96" s="39">
        <v>0.7</v>
      </c>
      <c r="AF96" s="39">
        <v>1</v>
      </c>
      <c r="AG96" s="39">
        <v>0.7</v>
      </c>
      <c r="AH96" s="39">
        <v>0.7</v>
      </c>
      <c r="AI96" s="39">
        <v>0</v>
      </c>
      <c r="AJ96" s="39">
        <v>0.6</v>
      </c>
      <c r="AK96" s="39">
        <v>0.6</v>
      </c>
      <c r="AL96" s="39">
        <v>0.3</v>
      </c>
      <c r="AM96" s="39">
        <v>0.9</v>
      </c>
      <c r="AN96" s="39">
        <v>0.6</v>
      </c>
      <c r="AO96" s="39">
        <v>0.6</v>
      </c>
      <c r="AP96" s="39">
        <v>0.6</v>
      </c>
      <c r="AQ96" s="39">
        <v>0.3</v>
      </c>
      <c r="AR96" s="39">
        <v>0.6</v>
      </c>
    </row>
    <row r="97" spans="1:44">
      <c r="A97" s="40"/>
      <c r="B97" s="12"/>
      <c r="C97" s="8" t="s">
        <v>177</v>
      </c>
      <c r="D97" s="8"/>
      <c r="E97" s="34" t="s">
        <v>92</v>
      </c>
      <c r="F97" s="39" t="s">
        <v>159</v>
      </c>
      <c r="G97" s="39">
        <v>0</v>
      </c>
      <c r="H97" s="39">
        <v>0</v>
      </c>
      <c r="I97" s="39">
        <v>0.74</v>
      </c>
      <c r="J97" s="39">
        <v>1.42</v>
      </c>
      <c r="K97" s="39">
        <v>1.3</v>
      </c>
      <c r="L97" s="39">
        <v>1.99</v>
      </c>
      <c r="M97" s="39">
        <v>0</v>
      </c>
      <c r="N97" s="39">
        <v>1.45</v>
      </c>
      <c r="O97" s="39">
        <v>0.5</v>
      </c>
      <c r="P97" s="39">
        <v>0.5</v>
      </c>
      <c r="Q97" s="39">
        <v>0.3</v>
      </c>
      <c r="R97" s="39">
        <v>0.5</v>
      </c>
      <c r="S97" s="39">
        <v>0.1</v>
      </c>
      <c r="T97" s="39">
        <v>0.8</v>
      </c>
      <c r="U97" s="39">
        <v>0.2</v>
      </c>
      <c r="V97" s="39">
        <v>0.3</v>
      </c>
      <c r="W97" s="39">
        <v>0.2</v>
      </c>
      <c r="X97" s="39">
        <v>0.2</v>
      </c>
      <c r="Y97" s="39">
        <v>0.4</v>
      </c>
      <c r="Z97" s="39">
        <v>0.4</v>
      </c>
      <c r="AA97" s="39">
        <v>0.4</v>
      </c>
      <c r="AB97" s="39">
        <v>0.49</v>
      </c>
      <c r="AC97" s="39">
        <v>0.28000000000000003</v>
      </c>
      <c r="AD97" s="39">
        <v>0.73</v>
      </c>
      <c r="AE97" s="39">
        <v>0.99</v>
      </c>
      <c r="AF97" s="39">
        <v>0.82</v>
      </c>
      <c r="AG97" s="39">
        <v>0.91</v>
      </c>
      <c r="AH97" s="39">
        <v>1.08</v>
      </c>
      <c r="AI97" s="39">
        <v>0.6</v>
      </c>
      <c r="AJ97" s="39">
        <v>0.6</v>
      </c>
      <c r="AK97" s="39">
        <v>0.5</v>
      </c>
      <c r="AL97" s="39">
        <v>0.4</v>
      </c>
      <c r="AM97" s="39">
        <v>0.3</v>
      </c>
      <c r="AN97" s="39">
        <v>0.3</v>
      </c>
      <c r="AO97" s="39">
        <v>0.3</v>
      </c>
      <c r="AP97" s="39">
        <v>0</v>
      </c>
      <c r="AQ97" s="39">
        <v>0</v>
      </c>
      <c r="AR97" s="39">
        <v>0</v>
      </c>
    </row>
    <row r="98" spans="1:44">
      <c r="A98" s="40"/>
      <c r="B98" s="12"/>
      <c r="C98" s="8" t="s">
        <v>178</v>
      </c>
      <c r="D98" s="8"/>
      <c r="E98" s="34" t="s">
        <v>92</v>
      </c>
      <c r="F98" s="39" t="s">
        <v>159</v>
      </c>
      <c r="G98" s="39">
        <v>0</v>
      </c>
      <c r="H98" s="39">
        <v>0</v>
      </c>
      <c r="I98" s="39">
        <v>0</v>
      </c>
      <c r="J98" s="39">
        <v>0</v>
      </c>
      <c r="K98" s="39">
        <v>0</v>
      </c>
      <c r="L98" s="39">
        <v>0</v>
      </c>
      <c r="M98" s="39">
        <v>0</v>
      </c>
      <c r="N98" s="39">
        <v>0</v>
      </c>
      <c r="O98" s="39">
        <v>0</v>
      </c>
      <c r="P98" s="39">
        <v>0</v>
      </c>
      <c r="Q98" s="39">
        <v>0</v>
      </c>
      <c r="R98" s="39">
        <v>0</v>
      </c>
      <c r="S98" s="39">
        <v>0</v>
      </c>
      <c r="T98" s="39">
        <v>0</v>
      </c>
      <c r="U98" s="39">
        <v>0</v>
      </c>
      <c r="V98" s="39">
        <v>0</v>
      </c>
      <c r="W98" s="39">
        <v>0</v>
      </c>
      <c r="X98" s="39">
        <v>0</v>
      </c>
      <c r="Y98" s="39">
        <v>0</v>
      </c>
      <c r="Z98" s="39">
        <v>0</v>
      </c>
      <c r="AA98" s="39">
        <v>0</v>
      </c>
      <c r="AB98" s="39">
        <v>0</v>
      </c>
      <c r="AC98" s="39">
        <v>0</v>
      </c>
      <c r="AD98" s="39">
        <v>0</v>
      </c>
      <c r="AE98" s="39">
        <v>0</v>
      </c>
      <c r="AF98" s="39">
        <v>0</v>
      </c>
      <c r="AG98" s="39">
        <v>0</v>
      </c>
      <c r="AH98" s="39">
        <v>0</v>
      </c>
      <c r="AI98" s="39">
        <v>0</v>
      </c>
      <c r="AJ98" s="39">
        <v>0</v>
      </c>
      <c r="AK98" s="39">
        <v>0</v>
      </c>
      <c r="AL98" s="39">
        <v>0</v>
      </c>
      <c r="AM98" s="39">
        <v>0</v>
      </c>
      <c r="AN98" s="39">
        <v>0</v>
      </c>
      <c r="AO98" s="39">
        <v>0</v>
      </c>
      <c r="AP98" s="39">
        <v>0</v>
      </c>
      <c r="AQ98" s="39">
        <v>0</v>
      </c>
      <c r="AR98" s="39">
        <v>0</v>
      </c>
    </row>
    <row r="99" spans="1:44">
      <c r="A99" s="40"/>
      <c r="B99" s="12"/>
      <c r="C99" s="8" t="s">
        <v>179</v>
      </c>
      <c r="D99" s="8"/>
      <c r="E99" s="34" t="s">
        <v>92</v>
      </c>
      <c r="F99" s="39" t="s">
        <v>159</v>
      </c>
      <c r="G99" s="39">
        <v>0</v>
      </c>
      <c r="H99" s="39">
        <v>0</v>
      </c>
      <c r="I99" s="39">
        <v>0</v>
      </c>
      <c r="J99" s="39">
        <v>0</v>
      </c>
      <c r="K99" s="39">
        <v>0</v>
      </c>
      <c r="L99" s="39">
        <v>0</v>
      </c>
      <c r="M99" s="39">
        <v>0</v>
      </c>
      <c r="N99" s="39">
        <v>0</v>
      </c>
      <c r="O99" s="39">
        <v>0</v>
      </c>
      <c r="P99" s="39">
        <v>0</v>
      </c>
      <c r="Q99" s="39">
        <v>0</v>
      </c>
      <c r="R99" s="39">
        <v>0</v>
      </c>
      <c r="S99" s="39">
        <v>0</v>
      </c>
      <c r="T99" s="39">
        <v>0</v>
      </c>
      <c r="U99" s="39">
        <v>0</v>
      </c>
      <c r="V99" s="39">
        <v>0</v>
      </c>
      <c r="W99" s="39">
        <v>0</v>
      </c>
      <c r="X99" s="39">
        <v>0</v>
      </c>
      <c r="Y99" s="39">
        <v>0</v>
      </c>
      <c r="Z99" s="39">
        <v>0</v>
      </c>
      <c r="AA99" s="39">
        <v>0</v>
      </c>
      <c r="AB99" s="39">
        <v>0</v>
      </c>
      <c r="AC99" s="39">
        <v>0</v>
      </c>
      <c r="AD99" s="39">
        <v>0</v>
      </c>
      <c r="AE99" s="39">
        <v>0</v>
      </c>
      <c r="AF99" s="39">
        <v>0</v>
      </c>
      <c r="AG99" s="39">
        <v>0</v>
      </c>
      <c r="AH99" s="39">
        <v>0</v>
      </c>
      <c r="AI99" s="39">
        <v>0</v>
      </c>
      <c r="AJ99" s="39">
        <v>0</v>
      </c>
      <c r="AK99" s="39">
        <v>0</v>
      </c>
      <c r="AL99" s="39">
        <v>0</v>
      </c>
      <c r="AM99" s="39">
        <v>0</v>
      </c>
      <c r="AN99" s="39">
        <v>0</v>
      </c>
      <c r="AO99" s="39">
        <v>0</v>
      </c>
      <c r="AP99" s="39">
        <v>0</v>
      </c>
      <c r="AQ99" s="39">
        <v>0</v>
      </c>
      <c r="AR99" s="39">
        <v>0</v>
      </c>
    </row>
    <row r="100" spans="1:44">
      <c r="A100" s="40"/>
      <c r="B100" s="12"/>
      <c r="C100" s="8" t="s">
        <v>180</v>
      </c>
      <c r="D100" s="8"/>
      <c r="E100" s="34" t="s">
        <v>92</v>
      </c>
      <c r="F100" s="39" t="s">
        <v>159</v>
      </c>
      <c r="G100" s="39">
        <v>0</v>
      </c>
      <c r="H100" s="39">
        <v>0</v>
      </c>
      <c r="I100" s="39">
        <v>0</v>
      </c>
      <c r="J100" s="39">
        <v>0</v>
      </c>
      <c r="K100" s="39">
        <v>0</v>
      </c>
      <c r="L100" s="39">
        <v>1.67</v>
      </c>
      <c r="M100" s="39">
        <v>1.67</v>
      </c>
      <c r="N100" s="39">
        <v>0</v>
      </c>
      <c r="O100" s="39">
        <v>0</v>
      </c>
      <c r="P100" s="39">
        <v>0</v>
      </c>
      <c r="Q100" s="39">
        <v>0</v>
      </c>
      <c r="R100" s="39">
        <v>1.67</v>
      </c>
      <c r="S100" s="39">
        <v>1.67</v>
      </c>
      <c r="T100" s="39">
        <v>0</v>
      </c>
      <c r="U100" s="39">
        <v>0</v>
      </c>
      <c r="V100" s="39">
        <v>0</v>
      </c>
      <c r="W100" s="39">
        <v>0</v>
      </c>
      <c r="X100" s="39">
        <v>0</v>
      </c>
      <c r="Y100" s="39">
        <v>0</v>
      </c>
      <c r="Z100" s="39">
        <v>0</v>
      </c>
      <c r="AA100" s="39">
        <v>0</v>
      </c>
      <c r="AB100" s="39">
        <v>0</v>
      </c>
      <c r="AC100" s="39">
        <v>0</v>
      </c>
      <c r="AD100" s="39">
        <v>0</v>
      </c>
      <c r="AE100" s="39">
        <v>0</v>
      </c>
      <c r="AF100" s="39">
        <v>0</v>
      </c>
      <c r="AG100" s="39">
        <v>0</v>
      </c>
      <c r="AH100" s="39">
        <v>0</v>
      </c>
      <c r="AI100" s="39">
        <v>0</v>
      </c>
      <c r="AJ100" s="39">
        <v>0</v>
      </c>
      <c r="AK100" s="39">
        <v>0</v>
      </c>
      <c r="AL100" s="39">
        <v>0</v>
      </c>
      <c r="AM100" s="39">
        <v>0</v>
      </c>
      <c r="AN100" s="39">
        <v>0</v>
      </c>
      <c r="AO100" s="39">
        <v>0</v>
      </c>
      <c r="AP100" s="39">
        <v>0</v>
      </c>
      <c r="AQ100" s="39">
        <v>0</v>
      </c>
      <c r="AR100" s="39">
        <v>0</v>
      </c>
    </row>
    <row r="101" spans="1:44">
      <c r="A101" s="12"/>
      <c r="B101" s="37" t="s">
        <v>181</v>
      </c>
    </row>
    <row r="102" spans="1:44">
      <c r="A102" s="12"/>
      <c r="C102" s="8"/>
      <c r="D102" s="8"/>
      <c r="E102" s="8"/>
      <c r="F102" s="43"/>
      <c r="G102" s="43"/>
      <c r="H102" s="43"/>
      <c r="I102" s="43"/>
      <c r="J102" s="43"/>
      <c r="K102" s="43"/>
      <c r="L102" s="43"/>
      <c r="M102" s="43"/>
      <c r="N102" s="43"/>
      <c r="O102" s="43"/>
      <c r="P102" s="43"/>
      <c r="Q102" s="43"/>
      <c r="R102" s="43"/>
      <c r="S102" s="43"/>
      <c r="T102" s="43"/>
      <c r="U102" s="43"/>
      <c r="V102" s="43"/>
      <c r="W102" s="43"/>
      <c r="X102" s="43"/>
      <c r="Y102" s="43"/>
      <c r="Z102" s="43"/>
      <c r="AA102" s="43"/>
      <c r="AB102" s="43"/>
      <c r="AC102" s="43"/>
      <c r="AD102" s="43"/>
      <c r="AE102" s="43"/>
      <c r="AF102" s="43"/>
      <c r="AG102" s="43"/>
      <c r="AH102" s="43"/>
      <c r="AI102" s="43"/>
      <c r="AJ102" s="43"/>
      <c r="AK102" s="43"/>
      <c r="AL102" s="43"/>
      <c r="AM102" s="43"/>
      <c r="AN102" s="43"/>
      <c r="AO102" s="43"/>
      <c r="AP102" s="43"/>
      <c r="AQ102" s="43"/>
      <c r="AR102" s="43"/>
    </row>
    <row r="103" spans="1:44">
      <c r="A103" s="32"/>
      <c r="B103" s="32"/>
      <c r="C103" s="32" t="s">
        <v>164</v>
      </c>
      <c r="D103" s="32"/>
      <c r="E103" s="32" t="s">
        <v>51</v>
      </c>
      <c r="F103" s="33">
        <v>2022</v>
      </c>
      <c r="G103" s="33">
        <v>2023</v>
      </c>
      <c r="H103" s="33">
        <v>2024</v>
      </c>
      <c r="I103" s="33">
        <v>2025</v>
      </c>
      <c r="J103" s="33">
        <v>2026</v>
      </c>
      <c r="K103" s="33">
        <v>2027</v>
      </c>
      <c r="L103" s="33">
        <v>2028</v>
      </c>
      <c r="M103" s="33">
        <v>2029</v>
      </c>
      <c r="N103" s="33">
        <v>2030</v>
      </c>
      <c r="O103" s="33">
        <v>2031</v>
      </c>
      <c r="P103" s="33">
        <v>2032</v>
      </c>
      <c r="Q103" s="33">
        <v>2033</v>
      </c>
      <c r="R103" s="33">
        <v>2034</v>
      </c>
      <c r="S103" s="33">
        <v>2035</v>
      </c>
      <c r="T103" s="33">
        <v>2036</v>
      </c>
      <c r="U103" s="33">
        <v>2037</v>
      </c>
      <c r="V103" s="33">
        <v>2038</v>
      </c>
      <c r="W103" s="33">
        <v>2039</v>
      </c>
      <c r="X103" s="33">
        <v>2040</v>
      </c>
      <c r="Y103" s="33">
        <v>2041</v>
      </c>
      <c r="Z103" s="33">
        <v>2042</v>
      </c>
      <c r="AA103" s="33">
        <v>2043</v>
      </c>
      <c r="AB103" s="33">
        <v>2044</v>
      </c>
      <c r="AC103" s="33">
        <v>2045</v>
      </c>
      <c r="AD103" s="33">
        <v>2046</v>
      </c>
      <c r="AE103" s="33">
        <v>2047</v>
      </c>
      <c r="AF103" s="33">
        <v>2048</v>
      </c>
      <c r="AG103" s="33">
        <v>2049</v>
      </c>
      <c r="AH103" s="33">
        <v>2050</v>
      </c>
      <c r="AI103" s="33">
        <v>2051</v>
      </c>
      <c r="AJ103" s="33">
        <v>2052</v>
      </c>
      <c r="AK103" s="33">
        <v>2053</v>
      </c>
      <c r="AL103" s="33">
        <v>2054</v>
      </c>
      <c r="AM103" s="33">
        <v>2055</v>
      </c>
      <c r="AN103" s="33">
        <v>2056</v>
      </c>
      <c r="AO103" s="33">
        <v>2057</v>
      </c>
      <c r="AP103" s="33">
        <v>2058</v>
      </c>
      <c r="AQ103" s="33">
        <v>2059</v>
      </c>
      <c r="AR103" s="33">
        <v>2060</v>
      </c>
    </row>
    <row r="104" spans="1:44">
      <c r="A104" s="12"/>
      <c r="B104" s="12" t="s">
        <v>183</v>
      </c>
      <c r="C104" s="8" t="s" cm="1">
        <v>166</v>
      </c>
      <c r="D104" s="8"/>
      <c r="E104" s="34" t="s">
        <v>92</v>
      </c>
      <c r="F104" s="39" t="s">
        <v>159</v>
      </c>
      <c r="G104" s="39">
        <v>0</v>
      </c>
      <c r="H104" s="39">
        <v>0</v>
      </c>
      <c r="I104" s="39">
        <v>0</v>
      </c>
      <c r="J104" s="39">
        <v>0</v>
      </c>
      <c r="K104" s="39">
        <v>0</v>
      </c>
      <c r="L104" s="39">
        <v>0</v>
      </c>
      <c r="M104" s="39">
        <v>0</v>
      </c>
      <c r="N104" s="39">
        <v>0</v>
      </c>
      <c r="O104" s="39">
        <v>0</v>
      </c>
      <c r="P104" s="39">
        <v>0</v>
      </c>
      <c r="Q104" s="39">
        <v>0</v>
      </c>
      <c r="R104" s="39">
        <v>0</v>
      </c>
      <c r="S104" s="39">
        <v>0</v>
      </c>
      <c r="T104" s="39">
        <v>0</v>
      </c>
      <c r="U104" s="39">
        <v>0</v>
      </c>
      <c r="V104" s="39">
        <v>0</v>
      </c>
      <c r="W104" s="39">
        <v>0</v>
      </c>
      <c r="X104" s="39">
        <v>0</v>
      </c>
      <c r="Y104" s="39">
        <v>0</v>
      </c>
      <c r="Z104" s="39">
        <v>0</v>
      </c>
      <c r="AA104" s="39">
        <v>0</v>
      </c>
      <c r="AB104" s="39">
        <v>0</v>
      </c>
      <c r="AC104" s="39">
        <v>0</v>
      </c>
      <c r="AD104" s="39">
        <v>0</v>
      </c>
      <c r="AE104" s="39">
        <v>0</v>
      </c>
      <c r="AF104" s="39">
        <v>0</v>
      </c>
      <c r="AG104" s="39">
        <v>0</v>
      </c>
      <c r="AH104" s="39">
        <v>0</v>
      </c>
      <c r="AI104" s="39">
        <v>0</v>
      </c>
      <c r="AJ104" s="39">
        <v>0</v>
      </c>
      <c r="AK104" s="39">
        <v>0</v>
      </c>
      <c r="AL104" s="39">
        <v>0</v>
      </c>
      <c r="AM104" s="39">
        <v>0</v>
      </c>
      <c r="AN104" s="39">
        <v>0</v>
      </c>
      <c r="AO104" s="39">
        <v>0</v>
      </c>
      <c r="AP104" s="39">
        <v>0</v>
      </c>
      <c r="AQ104" s="39">
        <v>0</v>
      </c>
      <c r="AR104" s="39">
        <v>0</v>
      </c>
    </row>
    <row r="105" spans="1:44" s="35" customFormat="1">
      <c r="A105" s="12"/>
      <c r="B105" s="12"/>
      <c r="C105" s="8" t="s">
        <v>167</v>
      </c>
      <c r="D105" s="8"/>
      <c r="E105" s="34" t="s">
        <v>92</v>
      </c>
      <c r="F105" s="39" t="s">
        <v>159</v>
      </c>
      <c r="G105" s="39">
        <v>0</v>
      </c>
      <c r="H105" s="39">
        <v>0.03</v>
      </c>
      <c r="I105" s="39">
        <v>0.02</v>
      </c>
      <c r="J105" s="39">
        <v>0</v>
      </c>
      <c r="K105" s="39">
        <v>0</v>
      </c>
      <c r="L105" s="39">
        <v>0</v>
      </c>
      <c r="M105" s="39">
        <v>0</v>
      </c>
      <c r="N105" s="39">
        <v>0</v>
      </c>
      <c r="O105" s="39">
        <v>0</v>
      </c>
      <c r="P105" s="39">
        <v>0</v>
      </c>
      <c r="Q105" s="39">
        <v>0</v>
      </c>
      <c r="R105" s="39">
        <v>0</v>
      </c>
      <c r="S105" s="39">
        <v>0</v>
      </c>
      <c r="T105" s="39">
        <v>0</v>
      </c>
      <c r="U105" s="39">
        <v>0</v>
      </c>
      <c r="V105" s="39">
        <v>0.08</v>
      </c>
      <c r="W105" s="39">
        <v>0</v>
      </c>
      <c r="X105" s="39">
        <v>0</v>
      </c>
      <c r="Y105" s="39">
        <v>0</v>
      </c>
      <c r="Z105" s="39">
        <v>0</v>
      </c>
      <c r="AA105" s="39">
        <v>0</v>
      </c>
      <c r="AB105" s="39">
        <v>0</v>
      </c>
      <c r="AC105" s="39">
        <v>0</v>
      </c>
      <c r="AD105" s="39">
        <v>0</v>
      </c>
      <c r="AE105" s="39">
        <v>0</v>
      </c>
      <c r="AF105" s="39">
        <v>0</v>
      </c>
      <c r="AG105" s="39">
        <v>0</v>
      </c>
      <c r="AH105" s="39">
        <v>0</v>
      </c>
      <c r="AI105" s="39">
        <v>0</v>
      </c>
      <c r="AJ105" s="39">
        <v>0</v>
      </c>
      <c r="AK105" s="39">
        <v>0</v>
      </c>
      <c r="AL105" s="39">
        <v>0</v>
      </c>
      <c r="AM105" s="39">
        <v>0</v>
      </c>
      <c r="AN105" s="39">
        <v>0</v>
      </c>
      <c r="AO105" s="39">
        <v>0</v>
      </c>
      <c r="AP105" s="39">
        <v>0</v>
      </c>
      <c r="AQ105" s="39">
        <v>0</v>
      </c>
      <c r="AR105" s="39">
        <v>0</v>
      </c>
    </row>
    <row r="106" spans="1:44">
      <c r="A106" s="12"/>
      <c r="B106" s="12"/>
      <c r="C106" s="8" t="s">
        <v>158</v>
      </c>
      <c r="D106" s="8"/>
      <c r="E106" s="34" t="s">
        <v>92</v>
      </c>
      <c r="F106" s="39" t="s">
        <v>159</v>
      </c>
      <c r="G106" s="39">
        <v>0</v>
      </c>
      <c r="H106" s="39">
        <v>0</v>
      </c>
      <c r="I106" s="39">
        <v>0</v>
      </c>
      <c r="J106" s="39">
        <v>0</v>
      </c>
      <c r="K106" s="39">
        <v>0</v>
      </c>
      <c r="L106" s="39">
        <v>0</v>
      </c>
      <c r="M106" s="39">
        <v>0</v>
      </c>
      <c r="N106" s="39">
        <v>0</v>
      </c>
      <c r="O106" s="39">
        <v>0</v>
      </c>
      <c r="P106" s="39">
        <v>0</v>
      </c>
      <c r="Q106" s="39">
        <v>0</v>
      </c>
      <c r="R106" s="39">
        <v>0</v>
      </c>
      <c r="S106" s="39">
        <v>0.9</v>
      </c>
      <c r="T106" s="39">
        <v>1.03</v>
      </c>
      <c r="U106" s="39">
        <v>2.13</v>
      </c>
      <c r="V106" s="39">
        <v>1.51</v>
      </c>
      <c r="W106" s="39">
        <v>0.56999999999999995</v>
      </c>
      <c r="X106" s="39">
        <v>3.63</v>
      </c>
      <c r="Y106" s="39">
        <v>0</v>
      </c>
      <c r="Z106" s="39">
        <v>0</v>
      </c>
      <c r="AA106" s="39">
        <v>0</v>
      </c>
      <c r="AB106" s="39">
        <v>0</v>
      </c>
      <c r="AC106" s="39">
        <v>0</v>
      </c>
      <c r="AD106" s="39">
        <v>0</v>
      </c>
      <c r="AE106" s="39">
        <v>0</v>
      </c>
      <c r="AF106" s="39">
        <v>0</v>
      </c>
      <c r="AG106" s="39">
        <v>0.6</v>
      </c>
      <c r="AH106" s="39">
        <v>0.6</v>
      </c>
      <c r="AI106" s="39">
        <v>1.08</v>
      </c>
      <c r="AJ106" s="39">
        <v>1.08</v>
      </c>
      <c r="AK106" s="39">
        <v>0.93</v>
      </c>
      <c r="AL106" s="39">
        <v>0.93</v>
      </c>
      <c r="AM106" s="39">
        <v>0.57999999999999996</v>
      </c>
      <c r="AN106" s="39">
        <v>0.57999999999999996</v>
      </c>
      <c r="AO106" s="39">
        <v>0</v>
      </c>
      <c r="AP106" s="39">
        <v>0</v>
      </c>
      <c r="AQ106" s="39">
        <v>0</v>
      </c>
      <c r="AR106" s="39">
        <v>0</v>
      </c>
    </row>
    <row r="107" spans="1:44">
      <c r="A107" s="12"/>
      <c r="B107" s="12"/>
      <c r="C107" s="8" t="s">
        <v>160</v>
      </c>
      <c r="D107" s="8"/>
      <c r="E107" s="34" t="s">
        <v>92</v>
      </c>
      <c r="F107" s="39" t="s">
        <v>159</v>
      </c>
      <c r="G107" s="39">
        <v>0</v>
      </c>
      <c r="H107" s="39">
        <v>0</v>
      </c>
      <c r="I107" s="39">
        <v>0</v>
      </c>
      <c r="J107" s="39">
        <v>0</v>
      </c>
      <c r="K107" s="39">
        <v>0</v>
      </c>
      <c r="L107" s="39">
        <v>0</v>
      </c>
      <c r="M107" s="39">
        <v>0</v>
      </c>
      <c r="N107" s="39">
        <v>0</v>
      </c>
      <c r="O107" s="39">
        <v>0</v>
      </c>
      <c r="P107" s="39">
        <v>0</v>
      </c>
      <c r="Q107" s="39">
        <v>0</v>
      </c>
      <c r="R107" s="39">
        <v>0</v>
      </c>
      <c r="S107" s="39">
        <v>0</v>
      </c>
      <c r="T107" s="39">
        <v>0</v>
      </c>
      <c r="U107" s="39">
        <v>0</v>
      </c>
      <c r="V107" s="39">
        <v>0</v>
      </c>
      <c r="W107" s="39">
        <v>0</v>
      </c>
      <c r="X107" s="39">
        <v>0</v>
      </c>
      <c r="Y107" s="39">
        <v>0</v>
      </c>
      <c r="Z107" s="39">
        <v>0</v>
      </c>
      <c r="AA107" s="39">
        <v>0</v>
      </c>
      <c r="AB107" s="39">
        <v>0</v>
      </c>
      <c r="AC107" s="39">
        <v>0</v>
      </c>
      <c r="AD107" s="39">
        <v>0</v>
      </c>
      <c r="AE107" s="39">
        <v>0</v>
      </c>
      <c r="AF107" s="39">
        <v>0</v>
      </c>
      <c r="AG107" s="39">
        <v>0</v>
      </c>
      <c r="AH107" s="39">
        <v>0</v>
      </c>
      <c r="AI107" s="39">
        <v>0</v>
      </c>
      <c r="AJ107" s="39">
        <v>0</v>
      </c>
      <c r="AK107" s="39">
        <v>0</v>
      </c>
      <c r="AL107" s="39">
        <v>0</v>
      </c>
      <c r="AM107" s="39">
        <v>0</v>
      </c>
      <c r="AN107" s="39">
        <v>0</v>
      </c>
      <c r="AO107" s="39">
        <v>0</v>
      </c>
      <c r="AP107" s="39">
        <v>0</v>
      </c>
      <c r="AQ107" s="39">
        <v>0</v>
      </c>
      <c r="AR107" s="39">
        <v>0</v>
      </c>
    </row>
    <row r="108" spans="1:44">
      <c r="A108" s="12"/>
      <c r="B108" s="12"/>
      <c r="C108" s="8" t="s">
        <v>161</v>
      </c>
      <c r="D108" s="8"/>
      <c r="E108" s="34" t="s">
        <v>92</v>
      </c>
      <c r="F108" s="39" t="s">
        <v>159</v>
      </c>
      <c r="G108" s="39">
        <v>0</v>
      </c>
      <c r="H108" s="39">
        <v>0</v>
      </c>
      <c r="I108" s="39">
        <v>0</v>
      </c>
      <c r="J108" s="39">
        <v>0</v>
      </c>
      <c r="K108" s="39">
        <v>0</v>
      </c>
      <c r="L108" s="39">
        <v>0</v>
      </c>
      <c r="M108" s="39">
        <v>0</v>
      </c>
      <c r="N108" s="39">
        <v>0</v>
      </c>
      <c r="O108" s="39">
        <v>0</v>
      </c>
      <c r="P108" s="39">
        <v>0</v>
      </c>
      <c r="Q108" s="39">
        <v>0</v>
      </c>
      <c r="R108" s="39">
        <v>0</v>
      </c>
      <c r="S108" s="39">
        <v>0</v>
      </c>
      <c r="T108" s="39">
        <v>0</v>
      </c>
      <c r="U108" s="39">
        <v>0</v>
      </c>
      <c r="V108" s="39">
        <v>0</v>
      </c>
      <c r="W108" s="39">
        <v>0</v>
      </c>
      <c r="X108" s="39">
        <v>0</v>
      </c>
      <c r="Y108" s="39">
        <v>0</v>
      </c>
      <c r="Z108" s="39">
        <v>0.21</v>
      </c>
      <c r="AA108" s="39">
        <v>0</v>
      </c>
      <c r="AB108" s="39">
        <v>2.11</v>
      </c>
      <c r="AC108" s="39">
        <v>0</v>
      </c>
      <c r="AD108" s="39">
        <v>1.8</v>
      </c>
      <c r="AE108" s="39">
        <v>0</v>
      </c>
      <c r="AF108" s="39">
        <v>1</v>
      </c>
      <c r="AG108" s="39">
        <v>0</v>
      </c>
      <c r="AH108" s="39">
        <v>0.98</v>
      </c>
      <c r="AI108" s="39">
        <v>0</v>
      </c>
      <c r="AJ108" s="39">
        <v>0</v>
      </c>
      <c r="AK108" s="39">
        <v>0</v>
      </c>
      <c r="AL108" s="39">
        <v>0</v>
      </c>
      <c r="AM108" s="39">
        <v>0</v>
      </c>
      <c r="AN108" s="39">
        <v>0</v>
      </c>
      <c r="AO108" s="39">
        <v>0</v>
      </c>
      <c r="AP108" s="39">
        <v>0</v>
      </c>
      <c r="AQ108" s="39">
        <v>0</v>
      </c>
      <c r="AR108" s="39">
        <v>0</v>
      </c>
    </row>
    <row r="109" spans="1:44">
      <c r="A109" s="12"/>
      <c r="B109" s="12"/>
      <c r="C109" s="8" t="s">
        <v>162</v>
      </c>
      <c r="D109" s="8"/>
      <c r="E109" s="34" t="s">
        <v>92</v>
      </c>
      <c r="F109" s="39" t="s">
        <v>159</v>
      </c>
      <c r="G109" s="39">
        <v>0</v>
      </c>
      <c r="H109" s="39">
        <v>0</v>
      </c>
      <c r="I109" s="39">
        <v>0.62</v>
      </c>
      <c r="J109" s="39">
        <v>0.86</v>
      </c>
      <c r="K109" s="39">
        <v>0</v>
      </c>
      <c r="L109" s="39">
        <v>0</v>
      </c>
      <c r="M109" s="39">
        <v>0</v>
      </c>
      <c r="N109" s="39">
        <v>0.49</v>
      </c>
      <c r="O109" s="39">
        <v>0</v>
      </c>
      <c r="P109" s="39">
        <v>0</v>
      </c>
      <c r="Q109" s="39">
        <v>0</v>
      </c>
      <c r="R109" s="39">
        <v>0.62</v>
      </c>
      <c r="S109" s="39">
        <v>0</v>
      </c>
      <c r="T109" s="39">
        <v>0</v>
      </c>
      <c r="U109" s="39">
        <v>0</v>
      </c>
      <c r="V109" s="39">
        <v>0</v>
      </c>
      <c r="W109" s="39">
        <v>0</v>
      </c>
      <c r="X109" s="39">
        <v>0</v>
      </c>
      <c r="Y109" s="39">
        <v>0</v>
      </c>
      <c r="Z109" s="39">
        <v>0</v>
      </c>
      <c r="AA109" s="39">
        <v>0</v>
      </c>
      <c r="AB109" s="39">
        <v>0.86</v>
      </c>
      <c r="AC109" s="39">
        <v>0</v>
      </c>
      <c r="AD109" s="39">
        <v>0.32</v>
      </c>
      <c r="AE109" s="39">
        <v>0</v>
      </c>
      <c r="AF109" s="39">
        <v>0.03</v>
      </c>
      <c r="AG109" s="39">
        <v>0</v>
      </c>
      <c r="AH109" s="39">
        <v>0</v>
      </c>
      <c r="AI109" s="39">
        <v>0</v>
      </c>
      <c r="AJ109" s="39">
        <v>0</v>
      </c>
      <c r="AK109" s="39">
        <v>0</v>
      </c>
      <c r="AL109" s="39">
        <v>0</v>
      </c>
      <c r="AM109" s="39">
        <v>0</v>
      </c>
      <c r="AN109" s="39">
        <v>0</v>
      </c>
      <c r="AO109" s="39">
        <v>0</v>
      </c>
      <c r="AP109" s="39">
        <v>0</v>
      </c>
      <c r="AQ109" s="39">
        <v>0.03</v>
      </c>
      <c r="AR109" s="39">
        <v>0.03</v>
      </c>
    </row>
    <row r="110" spans="1:44">
      <c r="A110" s="12"/>
      <c r="B110" s="12"/>
      <c r="C110" s="8" t="s">
        <v>168</v>
      </c>
      <c r="D110" s="8"/>
      <c r="E110" s="34" t="s">
        <v>92</v>
      </c>
      <c r="F110" s="39" t="s">
        <v>159</v>
      </c>
      <c r="G110" s="39">
        <v>0</v>
      </c>
      <c r="H110" s="39">
        <v>0</v>
      </c>
      <c r="I110" s="39">
        <v>0</v>
      </c>
      <c r="J110" s="39">
        <v>0</v>
      </c>
      <c r="K110" s="39">
        <v>0</v>
      </c>
      <c r="L110" s="39">
        <v>0</v>
      </c>
      <c r="M110" s="39">
        <v>0</v>
      </c>
      <c r="N110" s="39">
        <v>0</v>
      </c>
      <c r="O110" s="39">
        <v>0</v>
      </c>
      <c r="P110" s="39">
        <v>0</v>
      </c>
      <c r="Q110" s="39">
        <v>0</v>
      </c>
      <c r="R110" s="39">
        <v>0</v>
      </c>
      <c r="S110" s="39">
        <v>0</v>
      </c>
      <c r="T110" s="39">
        <v>0</v>
      </c>
      <c r="U110" s="39">
        <v>0</v>
      </c>
      <c r="V110" s="39">
        <v>0</v>
      </c>
      <c r="W110" s="39">
        <v>0</v>
      </c>
      <c r="X110" s="39">
        <v>0</v>
      </c>
      <c r="Y110" s="39">
        <v>0</v>
      </c>
      <c r="Z110" s="39">
        <v>0</v>
      </c>
      <c r="AA110" s="39">
        <v>0</v>
      </c>
      <c r="AB110" s="39">
        <v>0</v>
      </c>
      <c r="AC110" s="39">
        <v>0</v>
      </c>
      <c r="AD110" s="39">
        <v>0</v>
      </c>
      <c r="AE110" s="39">
        <v>0</v>
      </c>
      <c r="AF110" s="39">
        <v>0</v>
      </c>
      <c r="AG110" s="39">
        <v>0</v>
      </c>
      <c r="AH110" s="39">
        <v>0</v>
      </c>
      <c r="AI110" s="39">
        <v>0</v>
      </c>
      <c r="AJ110" s="39">
        <v>0</v>
      </c>
      <c r="AK110" s="39">
        <v>0</v>
      </c>
      <c r="AL110" s="39">
        <v>0</v>
      </c>
      <c r="AM110" s="39">
        <v>0</v>
      </c>
      <c r="AN110" s="39">
        <v>0</v>
      </c>
      <c r="AO110" s="39">
        <v>0</v>
      </c>
      <c r="AP110" s="39">
        <v>0</v>
      </c>
      <c r="AQ110" s="39">
        <v>0</v>
      </c>
      <c r="AR110" s="39">
        <v>0</v>
      </c>
    </row>
    <row r="111" spans="1:44">
      <c r="A111" s="12"/>
      <c r="B111" s="12"/>
      <c r="C111" s="8" t="s">
        <v>169</v>
      </c>
      <c r="D111" s="8"/>
      <c r="E111" s="34" t="s">
        <v>92</v>
      </c>
      <c r="F111" s="39" t="s">
        <v>159</v>
      </c>
      <c r="G111" s="39">
        <v>0</v>
      </c>
      <c r="H111" s="39">
        <v>0</v>
      </c>
      <c r="I111" s="39">
        <v>0</v>
      </c>
      <c r="J111" s="39">
        <v>0</v>
      </c>
      <c r="K111" s="39">
        <v>0</v>
      </c>
      <c r="L111" s="39">
        <v>0</v>
      </c>
      <c r="M111" s="39">
        <v>0</v>
      </c>
      <c r="N111" s="39">
        <v>0</v>
      </c>
      <c r="O111" s="39">
        <v>0</v>
      </c>
      <c r="P111" s="39">
        <v>0.6</v>
      </c>
      <c r="Q111" s="39">
        <v>0</v>
      </c>
      <c r="R111" s="39">
        <v>0</v>
      </c>
      <c r="S111" s="39">
        <v>0</v>
      </c>
      <c r="T111" s="39">
        <v>0</v>
      </c>
      <c r="U111" s="39">
        <v>0</v>
      </c>
      <c r="V111" s="39">
        <v>0</v>
      </c>
      <c r="W111" s="39">
        <v>0</v>
      </c>
      <c r="X111" s="39">
        <v>0</v>
      </c>
      <c r="Y111" s="39">
        <v>0</v>
      </c>
      <c r="Z111" s="39">
        <v>0</v>
      </c>
      <c r="AA111" s="39">
        <v>0</v>
      </c>
      <c r="AB111" s="39">
        <v>0</v>
      </c>
      <c r="AC111" s="39">
        <v>0</v>
      </c>
      <c r="AD111" s="39">
        <v>0</v>
      </c>
      <c r="AE111" s="39">
        <v>0</v>
      </c>
      <c r="AF111" s="39">
        <v>0</v>
      </c>
      <c r="AG111" s="39">
        <v>0</v>
      </c>
      <c r="AH111" s="39">
        <v>0</v>
      </c>
      <c r="AI111" s="39">
        <v>0</v>
      </c>
      <c r="AJ111" s="39">
        <v>0</v>
      </c>
      <c r="AK111" s="39">
        <v>0</v>
      </c>
      <c r="AL111" s="39">
        <v>0</v>
      </c>
      <c r="AM111" s="39">
        <v>0</v>
      </c>
      <c r="AN111" s="39">
        <v>0</v>
      </c>
      <c r="AO111" s="39">
        <v>0</v>
      </c>
      <c r="AP111" s="39">
        <v>0</v>
      </c>
      <c r="AQ111" s="39">
        <v>0</v>
      </c>
      <c r="AR111" s="39">
        <v>0</v>
      </c>
    </row>
    <row r="112" spans="1:44">
      <c r="A112" s="40"/>
      <c r="B112" s="12"/>
      <c r="C112" s="8" t="s">
        <v>170</v>
      </c>
      <c r="D112" s="8"/>
      <c r="E112" s="34" t="s">
        <v>92</v>
      </c>
      <c r="F112" s="39" t="s">
        <v>159</v>
      </c>
      <c r="G112" s="39">
        <v>0.05</v>
      </c>
      <c r="H112" s="39">
        <v>0.03</v>
      </c>
      <c r="I112" s="39">
        <v>0.03</v>
      </c>
      <c r="J112" s="39">
        <v>0.04</v>
      </c>
      <c r="K112" s="39">
        <v>0.24</v>
      </c>
      <c r="L112" s="39">
        <v>0.13</v>
      </c>
      <c r="M112" s="39">
        <v>0.17</v>
      </c>
      <c r="N112" s="39">
        <v>0.4</v>
      </c>
      <c r="O112" s="39">
        <v>0.51</v>
      </c>
      <c r="P112" s="39">
        <v>0.53</v>
      </c>
      <c r="Q112" s="39">
        <v>2.31</v>
      </c>
      <c r="R112" s="39">
        <v>1.79</v>
      </c>
      <c r="S112" s="39">
        <v>1.1000000000000001</v>
      </c>
      <c r="T112" s="39">
        <v>1.6</v>
      </c>
      <c r="U112" s="39">
        <v>3.39</v>
      </c>
      <c r="V112" s="39">
        <v>0.55000000000000004</v>
      </c>
      <c r="W112" s="39">
        <v>0.35</v>
      </c>
      <c r="X112" s="39">
        <v>0.79</v>
      </c>
      <c r="Y112" s="39">
        <v>0.11</v>
      </c>
      <c r="Z112" s="39">
        <v>0.21</v>
      </c>
      <c r="AA112" s="39">
        <v>0.43</v>
      </c>
      <c r="AB112" s="39">
        <v>0.37</v>
      </c>
      <c r="AC112" s="39">
        <v>0.22</v>
      </c>
      <c r="AD112" s="39">
        <v>0.65</v>
      </c>
      <c r="AE112" s="39">
        <v>1.51</v>
      </c>
      <c r="AF112" s="39">
        <v>0.4</v>
      </c>
      <c r="AG112" s="39">
        <v>0.27</v>
      </c>
      <c r="AH112" s="39">
        <v>0.3</v>
      </c>
      <c r="AI112" s="39">
        <v>0.54</v>
      </c>
      <c r="AJ112" s="39">
        <v>0.46</v>
      </c>
      <c r="AK112" s="39">
        <v>0.67</v>
      </c>
      <c r="AL112" s="39">
        <v>0.06</v>
      </c>
      <c r="AM112" s="39">
        <v>0.83</v>
      </c>
      <c r="AN112" s="39">
        <v>0.44</v>
      </c>
      <c r="AO112" s="39">
        <v>0.46</v>
      </c>
      <c r="AP112" s="39">
        <v>0.62</v>
      </c>
      <c r="AQ112" s="39">
        <v>1.1000000000000001</v>
      </c>
      <c r="AR112" s="39">
        <v>0.82</v>
      </c>
    </row>
    <row r="113" spans="1:44">
      <c r="A113" s="12"/>
      <c r="B113" s="12"/>
      <c r="C113" s="8" t="s">
        <v>171</v>
      </c>
      <c r="D113" s="8"/>
      <c r="E113" s="34" t="s">
        <v>92</v>
      </c>
      <c r="F113" s="39" t="s">
        <v>159</v>
      </c>
      <c r="G113" s="39">
        <v>0</v>
      </c>
      <c r="H113" s="39">
        <v>0</v>
      </c>
      <c r="I113" s="39">
        <v>0.01</v>
      </c>
      <c r="J113" s="39">
        <v>0</v>
      </c>
      <c r="K113" s="39">
        <v>0</v>
      </c>
      <c r="L113" s="39">
        <v>0.01</v>
      </c>
      <c r="M113" s="39">
        <v>0.09</v>
      </c>
      <c r="N113" s="39">
        <v>0.06</v>
      </c>
      <c r="O113" s="39">
        <v>0.15</v>
      </c>
      <c r="P113" s="39">
        <v>0.92</v>
      </c>
      <c r="Q113" s="39">
        <v>2.06</v>
      </c>
      <c r="R113" s="39">
        <v>2.89</v>
      </c>
      <c r="S113" s="39">
        <v>1.75</v>
      </c>
      <c r="T113" s="39">
        <v>1.34</v>
      </c>
      <c r="U113" s="39">
        <v>3.64</v>
      </c>
      <c r="V113" s="39">
        <v>1.64</v>
      </c>
      <c r="W113" s="39">
        <v>2.1</v>
      </c>
      <c r="X113" s="39">
        <v>4.8499999999999996</v>
      </c>
      <c r="Y113" s="39">
        <v>5.13</v>
      </c>
      <c r="Z113" s="39">
        <v>3.95</v>
      </c>
      <c r="AA113" s="39">
        <v>2.5099999999999998</v>
      </c>
      <c r="AB113" s="39">
        <v>2.06</v>
      </c>
      <c r="AC113" s="39">
        <v>0.6</v>
      </c>
      <c r="AD113" s="39">
        <v>0.5</v>
      </c>
      <c r="AE113" s="39">
        <v>0.47</v>
      </c>
      <c r="AF113" s="39">
        <v>0.76</v>
      </c>
      <c r="AG113" s="39">
        <v>0.12</v>
      </c>
      <c r="AH113" s="39">
        <v>0.13</v>
      </c>
      <c r="AI113" s="39">
        <v>0.93</v>
      </c>
      <c r="AJ113" s="39">
        <v>0.68</v>
      </c>
      <c r="AK113" s="39">
        <v>0.88</v>
      </c>
      <c r="AL113" s="39">
        <v>2.02</v>
      </c>
      <c r="AM113" s="39">
        <v>4.79</v>
      </c>
      <c r="AN113" s="39">
        <v>6.1</v>
      </c>
      <c r="AO113" s="39">
        <v>5.23</v>
      </c>
      <c r="AP113" s="39">
        <v>3.45</v>
      </c>
      <c r="AQ113" s="39">
        <v>3.54</v>
      </c>
      <c r="AR113" s="39">
        <v>1.53</v>
      </c>
    </row>
    <row r="114" spans="1:44">
      <c r="A114" s="12"/>
      <c r="B114" s="12"/>
      <c r="C114" s="8" t="s">
        <v>172</v>
      </c>
      <c r="D114" s="8"/>
      <c r="E114" s="34" t="s">
        <v>92</v>
      </c>
      <c r="F114" s="39" t="s">
        <v>159</v>
      </c>
      <c r="G114" s="39">
        <v>0</v>
      </c>
      <c r="H114" s="39">
        <v>0</v>
      </c>
      <c r="I114" s="39">
        <v>0</v>
      </c>
      <c r="J114" s="39">
        <v>0</v>
      </c>
      <c r="K114" s="39">
        <v>0</v>
      </c>
      <c r="L114" s="39">
        <v>0</v>
      </c>
      <c r="M114" s="39">
        <v>0</v>
      </c>
      <c r="N114" s="39">
        <v>0</v>
      </c>
      <c r="O114" s="39">
        <v>0</v>
      </c>
      <c r="P114" s="39">
        <v>0</v>
      </c>
      <c r="Q114" s="39">
        <v>0</v>
      </c>
      <c r="R114" s="39">
        <v>0</v>
      </c>
      <c r="S114" s="39">
        <v>0</v>
      </c>
      <c r="T114" s="39">
        <v>0</v>
      </c>
      <c r="U114" s="39">
        <v>0</v>
      </c>
      <c r="V114" s="39">
        <v>0</v>
      </c>
      <c r="W114" s="39">
        <v>0</v>
      </c>
      <c r="X114" s="39">
        <v>0</v>
      </c>
      <c r="Y114" s="39">
        <v>0</v>
      </c>
      <c r="Z114" s="39">
        <v>0</v>
      </c>
      <c r="AA114" s="39">
        <v>0</v>
      </c>
      <c r="AB114" s="39">
        <v>0</v>
      </c>
      <c r="AC114" s="39">
        <v>0</v>
      </c>
      <c r="AD114" s="39">
        <v>0</v>
      </c>
      <c r="AE114" s="39">
        <v>0</v>
      </c>
      <c r="AF114" s="39">
        <v>0</v>
      </c>
      <c r="AG114" s="39">
        <v>0</v>
      </c>
      <c r="AH114" s="39">
        <v>0</v>
      </c>
      <c r="AI114" s="39">
        <v>0</v>
      </c>
      <c r="AJ114" s="39">
        <v>0</v>
      </c>
      <c r="AK114" s="39">
        <v>0</v>
      </c>
      <c r="AL114" s="39">
        <v>0</v>
      </c>
      <c r="AM114" s="39">
        <v>0</v>
      </c>
      <c r="AN114" s="39">
        <v>0</v>
      </c>
      <c r="AO114" s="39">
        <v>0</v>
      </c>
      <c r="AP114" s="39">
        <v>0</v>
      </c>
      <c r="AQ114" s="39">
        <v>0</v>
      </c>
      <c r="AR114" s="39">
        <v>0</v>
      </c>
    </row>
    <row r="115" spans="1:44">
      <c r="A115" s="40"/>
      <c r="B115" s="12"/>
      <c r="C115" s="8" t="s">
        <v>173</v>
      </c>
      <c r="D115" s="8"/>
      <c r="E115" s="34" t="s">
        <v>92</v>
      </c>
      <c r="F115" s="39" t="s">
        <v>159</v>
      </c>
      <c r="G115" s="39">
        <v>0</v>
      </c>
      <c r="H115" s="39">
        <v>0</v>
      </c>
      <c r="I115" s="39">
        <v>0</v>
      </c>
      <c r="J115" s="39">
        <v>0</v>
      </c>
      <c r="K115" s="39">
        <v>0</v>
      </c>
      <c r="L115" s="39">
        <v>0</v>
      </c>
      <c r="M115" s="39">
        <v>0</v>
      </c>
      <c r="N115" s="39">
        <v>0</v>
      </c>
      <c r="O115" s="39">
        <v>0</v>
      </c>
      <c r="P115" s="39">
        <v>0</v>
      </c>
      <c r="Q115" s="39">
        <v>0</v>
      </c>
      <c r="R115" s="39">
        <v>0</v>
      </c>
      <c r="S115" s="39">
        <v>0</v>
      </c>
      <c r="T115" s="39">
        <v>0</v>
      </c>
      <c r="U115" s="39">
        <v>0</v>
      </c>
      <c r="V115" s="39">
        <v>0</v>
      </c>
      <c r="W115" s="39">
        <v>0</v>
      </c>
      <c r="X115" s="39">
        <v>0</v>
      </c>
      <c r="Y115" s="39">
        <v>0</v>
      </c>
      <c r="Z115" s="39">
        <v>0</v>
      </c>
      <c r="AA115" s="39">
        <v>0</v>
      </c>
      <c r="AB115" s="39">
        <v>0</v>
      </c>
      <c r="AC115" s="39">
        <v>0</v>
      </c>
      <c r="AD115" s="39">
        <v>0</v>
      </c>
      <c r="AE115" s="39">
        <v>0</v>
      </c>
      <c r="AF115" s="39">
        <v>0</v>
      </c>
      <c r="AG115" s="39">
        <v>0</v>
      </c>
      <c r="AH115" s="39">
        <v>0</v>
      </c>
      <c r="AI115" s="39">
        <v>0</v>
      </c>
      <c r="AJ115" s="39">
        <v>0</v>
      </c>
      <c r="AK115" s="39">
        <v>0</v>
      </c>
      <c r="AL115" s="39">
        <v>0</v>
      </c>
      <c r="AM115" s="39">
        <v>0</v>
      </c>
      <c r="AN115" s="39">
        <v>0</v>
      </c>
      <c r="AO115" s="39">
        <v>0</v>
      </c>
      <c r="AP115" s="39">
        <v>0</v>
      </c>
      <c r="AQ115" s="39">
        <v>0</v>
      </c>
      <c r="AR115" s="39">
        <v>0</v>
      </c>
    </row>
    <row r="116" spans="1:44">
      <c r="A116" s="40"/>
      <c r="B116" s="12"/>
      <c r="C116" s="8" t="s">
        <v>174</v>
      </c>
      <c r="D116" s="8"/>
      <c r="E116" s="34" t="s">
        <v>92</v>
      </c>
      <c r="F116" s="39" t="s">
        <v>159</v>
      </c>
      <c r="G116" s="39">
        <v>0</v>
      </c>
      <c r="H116" s="39">
        <v>0</v>
      </c>
      <c r="I116" s="39">
        <v>0</v>
      </c>
      <c r="J116" s="39">
        <v>0</v>
      </c>
      <c r="K116" s="39">
        <v>1.19</v>
      </c>
      <c r="L116" s="39">
        <v>1.29</v>
      </c>
      <c r="M116" s="39">
        <v>0.05</v>
      </c>
      <c r="N116" s="39">
        <v>0.01</v>
      </c>
      <c r="O116" s="39">
        <v>0</v>
      </c>
      <c r="P116" s="39">
        <v>7.0000000000000007E-2</v>
      </c>
      <c r="Q116" s="39">
        <v>0</v>
      </c>
      <c r="R116" s="39">
        <v>0</v>
      </c>
      <c r="S116" s="39">
        <v>0.3</v>
      </c>
      <c r="T116" s="39">
        <v>1.31</v>
      </c>
      <c r="U116" s="39">
        <v>0</v>
      </c>
      <c r="V116" s="39">
        <v>0</v>
      </c>
      <c r="W116" s="39">
        <v>0</v>
      </c>
      <c r="X116" s="39">
        <v>0</v>
      </c>
      <c r="Y116" s="39">
        <v>0</v>
      </c>
      <c r="Z116" s="39">
        <v>0</v>
      </c>
      <c r="AA116" s="39">
        <v>0</v>
      </c>
      <c r="AB116" s="39">
        <v>0</v>
      </c>
      <c r="AC116" s="39">
        <v>0</v>
      </c>
      <c r="AD116" s="39">
        <v>0</v>
      </c>
      <c r="AE116" s="39">
        <v>0</v>
      </c>
      <c r="AF116" s="39">
        <v>0</v>
      </c>
      <c r="AG116" s="39">
        <v>0</v>
      </c>
      <c r="AH116" s="39">
        <v>0</v>
      </c>
      <c r="AI116" s="39">
        <v>0</v>
      </c>
      <c r="AJ116" s="39">
        <v>0</v>
      </c>
      <c r="AK116" s="39">
        <v>0</v>
      </c>
      <c r="AL116" s="39">
        <v>0</v>
      </c>
      <c r="AM116" s="39">
        <v>0</v>
      </c>
      <c r="AN116" s="39">
        <v>0</v>
      </c>
      <c r="AO116" s="39">
        <v>0</v>
      </c>
      <c r="AP116" s="39">
        <v>0</v>
      </c>
      <c r="AQ116" s="39">
        <v>0</v>
      </c>
      <c r="AR116" s="39">
        <v>0</v>
      </c>
    </row>
    <row r="117" spans="1:44">
      <c r="A117" s="40"/>
      <c r="B117" s="12"/>
      <c r="C117" s="8" t="s">
        <v>163</v>
      </c>
      <c r="D117" s="8"/>
      <c r="E117" s="34" t="s">
        <v>92</v>
      </c>
      <c r="F117" s="39" t="s">
        <v>159</v>
      </c>
      <c r="G117" s="39">
        <v>0</v>
      </c>
      <c r="H117" s="39">
        <v>0</v>
      </c>
      <c r="I117" s="39">
        <v>0</v>
      </c>
      <c r="J117" s="39">
        <v>0</v>
      </c>
      <c r="K117" s="39">
        <v>0</v>
      </c>
      <c r="L117" s="39">
        <v>0</v>
      </c>
      <c r="M117" s="39">
        <v>0</v>
      </c>
      <c r="N117" s="39">
        <v>0</v>
      </c>
      <c r="O117" s="39">
        <v>0</v>
      </c>
      <c r="P117" s="39">
        <v>0</v>
      </c>
      <c r="Q117" s="39">
        <v>0</v>
      </c>
      <c r="R117" s="39">
        <v>3</v>
      </c>
      <c r="S117" s="39">
        <v>7.66</v>
      </c>
      <c r="T117" s="39">
        <v>6.48</v>
      </c>
      <c r="U117" s="39">
        <v>5.07</v>
      </c>
      <c r="V117" s="39">
        <v>3.05</v>
      </c>
      <c r="W117" s="39">
        <v>4.0599999999999996</v>
      </c>
      <c r="X117" s="39">
        <v>5.99</v>
      </c>
      <c r="Y117" s="39">
        <v>6.48</v>
      </c>
      <c r="Z117" s="39">
        <v>4.3899999999999997</v>
      </c>
      <c r="AA117" s="39">
        <v>4.05</v>
      </c>
      <c r="AB117" s="39">
        <v>2.95</v>
      </c>
      <c r="AC117" s="39">
        <v>3.74</v>
      </c>
      <c r="AD117" s="39">
        <v>2.6</v>
      </c>
      <c r="AE117" s="39">
        <v>1.31</v>
      </c>
      <c r="AF117" s="39">
        <v>0.41</v>
      </c>
      <c r="AG117" s="39">
        <v>0.25</v>
      </c>
      <c r="AH117" s="39">
        <v>0.6</v>
      </c>
      <c r="AI117" s="39">
        <v>0.72</v>
      </c>
      <c r="AJ117" s="39">
        <v>1.22</v>
      </c>
      <c r="AK117" s="39">
        <v>0.9</v>
      </c>
      <c r="AL117" s="39">
        <v>1.84</v>
      </c>
      <c r="AM117" s="39">
        <v>2.4300000000000002</v>
      </c>
      <c r="AN117" s="39">
        <v>3.44</v>
      </c>
      <c r="AO117" s="39">
        <v>4.2300000000000004</v>
      </c>
      <c r="AP117" s="39">
        <v>5.21</v>
      </c>
      <c r="AQ117" s="39">
        <v>4.24</v>
      </c>
      <c r="AR117" s="39">
        <v>1.88</v>
      </c>
    </row>
    <row r="118" spans="1:44">
      <c r="A118" s="40"/>
      <c r="B118" s="12"/>
      <c r="C118" s="8" t="s">
        <v>175</v>
      </c>
      <c r="D118" s="8"/>
      <c r="E118" s="34" t="s">
        <v>92</v>
      </c>
      <c r="F118" s="39" t="s">
        <v>159</v>
      </c>
      <c r="G118" s="39">
        <v>0</v>
      </c>
      <c r="H118" s="39">
        <v>0</v>
      </c>
      <c r="I118" s="39">
        <v>0</v>
      </c>
      <c r="J118" s="39">
        <v>0</v>
      </c>
      <c r="K118" s="39">
        <v>0</v>
      </c>
      <c r="L118" s="39">
        <v>0</v>
      </c>
      <c r="M118" s="39">
        <v>0</v>
      </c>
      <c r="N118" s="39">
        <v>0</v>
      </c>
      <c r="O118" s="39">
        <v>0</v>
      </c>
      <c r="P118" s="39">
        <v>0</v>
      </c>
      <c r="Q118" s="39">
        <v>0</v>
      </c>
      <c r="R118" s="39">
        <v>0</v>
      </c>
      <c r="S118" s="39">
        <v>0</v>
      </c>
      <c r="T118" s="39">
        <v>0</v>
      </c>
      <c r="U118" s="39">
        <v>0</v>
      </c>
      <c r="V118" s="39">
        <v>0</v>
      </c>
      <c r="W118" s="39">
        <v>0</v>
      </c>
      <c r="X118" s="39">
        <v>0</v>
      </c>
      <c r="Y118" s="39">
        <v>0.14000000000000001</v>
      </c>
      <c r="Z118" s="39">
        <v>0.14000000000000001</v>
      </c>
      <c r="AA118" s="39">
        <v>0.14000000000000001</v>
      </c>
      <c r="AB118" s="39">
        <v>0.14000000000000001</v>
      </c>
      <c r="AC118" s="39">
        <v>0.14000000000000001</v>
      </c>
      <c r="AD118" s="39">
        <v>0.2</v>
      </c>
      <c r="AE118" s="39">
        <v>0.2</v>
      </c>
      <c r="AF118" s="39">
        <v>0.2</v>
      </c>
      <c r="AG118" s="39">
        <v>0.2</v>
      </c>
      <c r="AH118" s="39">
        <v>0.2</v>
      </c>
      <c r="AI118" s="39">
        <v>0.18</v>
      </c>
      <c r="AJ118" s="39">
        <v>0.18</v>
      </c>
      <c r="AK118" s="39">
        <v>0.18</v>
      </c>
      <c r="AL118" s="39">
        <v>0.18</v>
      </c>
      <c r="AM118" s="39">
        <v>0.18</v>
      </c>
      <c r="AN118" s="39">
        <v>0.1</v>
      </c>
      <c r="AO118" s="39">
        <v>0</v>
      </c>
      <c r="AP118" s="39">
        <v>0</v>
      </c>
      <c r="AQ118" s="39">
        <v>0</v>
      </c>
      <c r="AR118" s="39">
        <v>0</v>
      </c>
    </row>
    <row r="119" spans="1:44">
      <c r="A119" s="40"/>
      <c r="B119" s="12"/>
      <c r="C119" s="8" t="s">
        <v>176</v>
      </c>
      <c r="D119" s="8"/>
      <c r="E119" s="34" t="s">
        <v>92</v>
      </c>
      <c r="F119" s="39" t="s">
        <v>159</v>
      </c>
      <c r="G119" s="39">
        <v>0</v>
      </c>
      <c r="H119" s="39">
        <v>0</v>
      </c>
      <c r="I119" s="39">
        <v>0</v>
      </c>
      <c r="J119" s="39">
        <v>0</v>
      </c>
      <c r="K119" s="39">
        <v>0</v>
      </c>
      <c r="L119" s="39">
        <v>0</v>
      </c>
      <c r="M119" s="39">
        <v>0</v>
      </c>
      <c r="N119" s="39">
        <v>0</v>
      </c>
      <c r="O119" s="39">
        <v>0</v>
      </c>
      <c r="P119" s="39">
        <v>0</v>
      </c>
      <c r="Q119" s="39">
        <v>0</v>
      </c>
      <c r="R119" s="39">
        <v>0</v>
      </c>
      <c r="S119" s="39">
        <v>0</v>
      </c>
      <c r="T119" s="39">
        <v>0</v>
      </c>
      <c r="U119" s="39">
        <v>0</v>
      </c>
      <c r="V119" s="39">
        <v>0</v>
      </c>
      <c r="W119" s="39">
        <v>0</v>
      </c>
      <c r="X119" s="39">
        <v>0</v>
      </c>
      <c r="Y119" s="39">
        <v>0</v>
      </c>
      <c r="Z119" s="39">
        <v>0</v>
      </c>
      <c r="AA119" s="39">
        <v>0</v>
      </c>
      <c r="AB119" s="39">
        <v>0</v>
      </c>
      <c r="AC119" s="39">
        <v>0</v>
      </c>
      <c r="AD119" s="39">
        <v>0</v>
      </c>
      <c r="AE119" s="39">
        <v>0</v>
      </c>
      <c r="AF119" s="39">
        <v>0</v>
      </c>
      <c r="AG119" s="39">
        <v>0</v>
      </c>
      <c r="AH119" s="39">
        <v>0</v>
      </c>
      <c r="AI119" s="39">
        <v>0</v>
      </c>
      <c r="AJ119" s="39">
        <v>0</v>
      </c>
      <c r="AK119" s="39">
        <v>0</v>
      </c>
      <c r="AL119" s="39">
        <v>0</v>
      </c>
      <c r="AM119" s="39">
        <v>0</v>
      </c>
      <c r="AN119" s="39">
        <v>0</v>
      </c>
      <c r="AO119" s="39">
        <v>0</v>
      </c>
      <c r="AP119" s="39">
        <v>0</v>
      </c>
      <c r="AQ119" s="39">
        <v>0</v>
      </c>
      <c r="AR119" s="39">
        <v>0</v>
      </c>
    </row>
    <row r="120" spans="1:44">
      <c r="A120" s="40"/>
      <c r="B120" s="12"/>
      <c r="C120" s="8" t="s">
        <v>177</v>
      </c>
      <c r="D120" s="8"/>
      <c r="E120" s="34" t="s">
        <v>92</v>
      </c>
      <c r="F120" s="39" t="s">
        <v>159</v>
      </c>
      <c r="G120" s="39">
        <v>0</v>
      </c>
      <c r="H120" s="39">
        <v>0</v>
      </c>
      <c r="I120" s="39">
        <v>0</v>
      </c>
      <c r="J120" s="39">
        <v>0</v>
      </c>
      <c r="K120" s="39">
        <v>0</v>
      </c>
      <c r="L120" s="39">
        <v>0</v>
      </c>
      <c r="M120" s="39">
        <v>0</v>
      </c>
      <c r="N120" s="39">
        <v>0</v>
      </c>
      <c r="O120" s="39">
        <v>0</v>
      </c>
      <c r="P120" s="39">
        <v>0</v>
      </c>
      <c r="Q120" s="39">
        <v>0</v>
      </c>
      <c r="R120" s="39">
        <v>0</v>
      </c>
      <c r="S120" s="39">
        <v>0</v>
      </c>
      <c r="T120" s="39">
        <v>0</v>
      </c>
      <c r="U120" s="39">
        <v>0</v>
      </c>
      <c r="V120" s="39">
        <v>0</v>
      </c>
      <c r="W120" s="39">
        <v>0</v>
      </c>
      <c r="X120" s="39">
        <v>0</v>
      </c>
      <c r="Y120" s="39">
        <v>0</v>
      </c>
      <c r="Z120" s="39">
        <v>0</v>
      </c>
      <c r="AA120" s="39">
        <v>0</v>
      </c>
      <c r="AB120" s="39">
        <v>0</v>
      </c>
      <c r="AC120" s="39">
        <v>0</v>
      </c>
      <c r="AD120" s="39">
        <v>0</v>
      </c>
      <c r="AE120" s="39">
        <v>0</v>
      </c>
      <c r="AF120" s="39">
        <v>0</v>
      </c>
      <c r="AG120" s="39">
        <v>0</v>
      </c>
      <c r="AH120" s="39">
        <v>0</v>
      </c>
      <c r="AI120" s="39">
        <v>0</v>
      </c>
      <c r="AJ120" s="39">
        <v>0</v>
      </c>
      <c r="AK120" s="39">
        <v>0</v>
      </c>
      <c r="AL120" s="39">
        <v>0</v>
      </c>
      <c r="AM120" s="39">
        <v>0</v>
      </c>
      <c r="AN120" s="39">
        <v>0</v>
      </c>
      <c r="AO120" s="39">
        <v>0</v>
      </c>
      <c r="AP120" s="39">
        <v>0</v>
      </c>
      <c r="AQ120" s="39">
        <v>0</v>
      </c>
      <c r="AR120" s="39">
        <v>0</v>
      </c>
    </row>
    <row r="121" spans="1:44">
      <c r="A121" s="40"/>
      <c r="B121" s="12"/>
      <c r="C121" s="8" t="s">
        <v>178</v>
      </c>
      <c r="D121" s="8"/>
      <c r="E121" s="34" t="s">
        <v>92</v>
      </c>
      <c r="F121" s="39" t="s">
        <v>159</v>
      </c>
      <c r="G121" s="39">
        <v>0.71</v>
      </c>
      <c r="H121" s="39">
        <v>1.1100000000000001</v>
      </c>
      <c r="I121" s="39">
        <v>0.92</v>
      </c>
      <c r="J121" s="39">
        <v>3.78</v>
      </c>
      <c r="K121" s="39">
        <v>0.1</v>
      </c>
      <c r="L121" s="39">
        <v>2.78</v>
      </c>
      <c r="M121" s="39">
        <v>1.66</v>
      </c>
      <c r="N121" s="39">
        <v>2.65</v>
      </c>
      <c r="O121" s="39">
        <v>2.35</v>
      </c>
      <c r="P121" s="39">
        <v>0</v>
      </c>
      <c r="Q121" s="39">
        <v>0</v>
      </c>
      <c r="R121" s="39">
        <v>1.42</v>
      </c>
      <c r="S121" s="39">
        <v>0.7</v>
      </c>
      <c r="T121" s="39">
        <v>0</v>
      </c>
      <c r="U121" s="39">
        <v>0</v>
      </c>
      <c r="V121" s="39">
        <v>0</v>
      </c>
      <c r="W121" s="39">
        <v>0.84</v>
      </c>
      <c r="X121" s="39">
        <v>2.62</v>
      </c>
      <c r="Y121" s="39">
        <v>1.32</v>
      </c>
      <c r="Z121" s="39">
        <v>3.59</v>
      </c>
      <c r="AA121" s="39">
        <v>0</v>
      </c>
      <c r="AB121" s="39">
        <v>0</v>
      </c>
      <c r="AC121" s="39">
        <v>0</v>
      </c>
      <c r="AD121" s="39">
        <v>1.18</v>
      </c>
      <c r="AE121" s="39">
        <v>0</v>
      </c>
      <c r="AF121" s="39">
        <v>0.91</v>
      </c>
      <c r="AG121" s="39">
        <v>0</v>
      </c>
      <c r="AH121" s="39">
        <v>0.37</v>
      </c>
      <c r="AI121" s="39">
        <v>0</v>
      </c>
      <c r="AJ121" s="39">
        <v>0</v>
      </c>
      <c r="AK121" s="39">
        <v>0</v>
      </c>
      <c r="AL121" s="39">
        <v>0.84</v>
      </c>
      <c r="AM121" s="39">
        <v>0</v>
      </c>
      <c r="AN121" s="39">
        <v>0</v>
      </c>
      <c r="AO121" s="39">
        <v>0</v>
      </c>
      <c r="AP121" s="39">
        <v>0</v>
      </c>
      <c r="AQ121" s="39">
        <v>0</v>
      </c>
      <c r="AR121" s="39">
        <v>0</v>
      </c>
    </row>
    <row r="122" spans="1:44">
      <c r="A122" s="40"/>
      <c r="B122" s="12"/>
      <c r="C122" s="8" t="s">
        <v>179</v>
      </c>
      <c r="D122" s="8"/>
      <c r="E122" s="34" t="s">
        <v>92</v>
      </c>
      <c r="F122" s="39" t="s">
        <v>159</v>
      </c>
      <c r="G122" s="39">
        <v>2.72</v>
      </c>
      <c r="H122" s="39">
        <v>0</v>
      </c>
      <c r="I122" s="39">
        <v>1.54</v>
      </c>
      <c r="J122" s="39">
        <v>0</v>
      </c>
      <c r="K122" s="39">
        <v>0</v>
      </c>
      <c r="L122" s="39">
        <v>0</v>
      </c>
      <c r="M122" s="39">
        <v>0</v>
      </c>
      <c r="N122" s="39">
        <v>0</v>
      </c>
      <c r="O122" s="39">
        <v>0</v>
      </c>
      <c r="P122" s="39">
        <v>0</v>
      </c>
      <c r="Q122" s="39">
        <v>0</v>
      </c>
      <c r="R122" s="39">
        <v>0</v>
      </c>
      <c r="S122" s="39">
        <v>0</v>
      </c>
      <c r="T122" s="39">
        <v>0</v>
      </c>
      <c r="U122" s="39">
        <v>0</v>
      </c>
      <c r="V122" s="39">
        <v>0</v>
      </c>
      <c r="W122" s="39">
        <v>0</v>
      </c>
      <c r="X122" s="39">
        <v>0</v>
      </c>
      <c r="Y122" s="39">
        <v>0</v>
      </c>
      <c r="Z122" s="39">
        <v>0</v>
      </c>
      <c r="AA122" s="39">
        <v>0</v>
      </c>
      <c r="AB122" s="39">
        <v>0</v>
      </c>
      <c r="AC122" s="39">
        <v>0</v>
      </c>
      <c r="AD122" s="39">
        <v>0</v>
      </c>
      <c r="AE122" s="39">
        <v>0</v>
      </c>
      <c r="AF122" s="39">
        <v>0</v>
      </c>
      <c r="AG122" s="39">
        <v>0</v>
      </c>
      <c r="AH122" s="39">
        <v>0</v>
      </c>
      <c r="AI122" s="39">
        <v>0</v>
      </c>
      <c r="AJ122" s="39">
        <v>0</v>
      </c>
      <c r="AK122" s="39">
        <v>0</v>
      </c>
      <c r="AL122" s="39">
        <v>0</v>
      </c>
      <c r="AM122" s="39">
        <v>0</v>
      </c>
      <c r="AN122" s="39">
        <v>0</v>
      </c>
      <c r="AO122" s="39">
        <v>0</v>
      </c>
      <c r="AP122" s="39">
        <v>0</v>
      </c>
      <c r="AQ122" s="39">
        <v>0</v>
      </c>
      <c r="AR122" s="39">
        <v>0</v>
      </c>
    </row>
    <row r="123" spans="1:44">
      <c r="A123" s="40"/>
      <c r="B123" s="12"/>
      <c r="C123" s="8" t="s">
        <v>180</v>
      </c>
      <c r="D123" s="8"/>
      <c r="E123" s="34" t="s">
        <v>92</v>
      </c>
      <c r="F123" s="39" t="s">
        <v>159</v>
      </c>
      <c r="G123" s="39">
        <v>1.06</v>
      </c>
      <c r="H123" s="39">
        <v>1.21</v>
      </c>
      <c r="I123" s="39">
        <v>1.21</v>
      </c>
      <c r="J123" s="39">
        <v>0</v>
      </c>
      <c r="K123" s="39">
        <v>1.22</v>
      </c>
      <c r="L123" s="39">
        <v>1.22</v>
      </c>
      <c r="M123" s="39">
        <v>0</v>
      </c>
      <c r="N123" s="39">
        <v>0</v>
      </c>
      <c r="O123" s="39">
        <v>0</v>
      </c>
      <c r="P123" s="39">
        <v>0</v>
      </c>
      <c r="Q123" s="39">
        <v>0</v>
      </c>
      <c r="R123" s="39">
        <v>0</v>
      </c>
      <c r="S123" s="39">
        <v>0</v>
      </c>
      <c r="T123" s="39">
        <v>0</v>
      </c>
      <c r="U123" s="39">
        <v>0</v>
      </c>
      <c r="V123" s="39">
        <v>0</v>
      </c>
      <c r="W123" s="39">
        <v>0</v>
      </c>
      <c r="X123" s="39">
        <v>0</v>
      </c>
      <c r="Y123" s="39">
        <v>0</v>
      </c>
      <c r="Z123" s="39">
        <v>0</v>
      </c>
      <c r="AA123" s="39">
        <v>0</v>
      </c>
      <c r="AB123" s="39">
        <v>0</v>
      </c>
      <c r="AC123" s="39">
        <v>0</v>
      </c>
      <c r="AD123" s="39">
        <v>0</v>
      </c>
      <c r="AE123" s="39">
        <v>0</v>
      </c>
      <c r="AF123" s="39">
        <v>0</v>
      </c>
      <c r="AG123" s="39">
        <v>0</v>
      </c>
      <c r="AH123" s="39">
        <v>0</v>
      </c>
      <c r="AI123" s="39">
        <v>0</v>
      </c>
      <c r="AJ123" s="39">
        <v>0</v>
      </c>
      <c r="AK123" s="39">
        <v>0</v>
      </c>
      <c r="AL123" s="39">
        <v>0</v>
      </c>
      <c r="AM123" s="39">
        <v>1.23</v>
      </c>
      <c r="AN123" s="39">
        <v>0</v>
      </c>
      <c r="AO123" s="39">
        <v>0</v>
      </c>
      <c r="AP123" s="39">
        <v>0</v>
      </c>
      <c r="AQ123" s="39">
        <v>0</v>
      </c>
      <c r="AR123" s="39">
        <v>0</v>
      </c>
    </row>
    <row r="124" spans="1:44">
      <c r="A124" s="12"/>
      <c r="B124" s="37" t="s">
        <v>181</v>
      </c>
    </row>
    <row r="125" spans="1:44">
      <c r="A125" s="12"/>
      <c r="C125" s="8"/>
      <c r="D125" s="8"/>
      <c r="E125" s="8"/>
      <c r="F125" s="43"/>
      <c r="G125" s="43"/>
      <c r="H125" s="43"/>
      <c r="I125" s="43"/>
      <c r="J125" s="43"/>
      <c r="K125" s="43"/>
      <c r="L125" s="43"/>
      <c r="M125" s="43"/>
      <c r="N125" s="43"/>
      <c r="O125" s="43"/>
      <c r="P125" s="43"/>
      <c r="Q125" s="43"/>
      <c r="R125" s="43"/>
      <c r="S125" s="43"/>
      <c r="T125" s="43"/>
      <c r="U125" s="43"/>
      <c r="V125" s="43"/>
      <c r="W125" s="43"/>
      <c r="X125" s="43"/>
      <c r="Y125" s="43"/>
      <c r="Z125" s="43"/>
      <c r="AA125" s="43"/>
      <c r="AB125" s="43"/>
      <c r="AC125" s="43"/>
      <c r="AD125" s="43"/>
      <c r="AE125" s="43"/>
      <c r="AF125" s="43"/>
      <c r="AG125" s="43"/>
      <c r="AH125" s="43"/>
      <c r="AI125" s="43"/>
      <c r="AJ125" s="43"/>
      <c r="AK125" s="43"/>
      <c r="AL125" s="43"/>
      <c r="AM125" s="43"/>
      <c r="AN125" s="43"/>
      <c r="AO125" s="43"/>
      <c r="AP125" s="43"/>
      <c r="AQ125" s="43"/>
      <c r="AR125" s="43"/>
    </row>
    <row r="126" spans="1:44">
      <c r="A126" s="32"/>
      <c r="B126" s="32"/>
      <c r="C126" s="32" t="s">
        <v>164</v>
      </c>
      <c r="D126" s="32"/>
      <c r="E126" s="32" t="s">
        <v>51</v>
      </c>
      <c r="F126" s="33">
        <v>2022</v>
      </c>
      <c r="G126" s="33">
        <v>2023</v>
      </c>
      <c r="H126" s="33">
        <v>2024</v>
      </c>
      <c r="I126" s="33">
        <v>2025</v>
      </c>
      <c r="J126" s="33">
        <v>2026</v>
      </c>
      <c r="K126" s="33">
        <v>2027</v>
      </c>
      <c r="L126" s="33">
        <v>2028</v>
      </c>
      <c r="M126" s="33">
        <v>2029</v>
      </c>
      <c r="N126" s="33">
        <v>2030</v>
      </c>
      <c r="O126" s="33">
        <v>2031</v>
      </c>
      <c r="P126" s="33">
        <v>2032</v>
      </c>
      <c r="Q126" s="33">
        <v>2033</v>
      </c>
      <c r="R126" s="33">
        <v>2034</v>
      </c>
      <c r="S126" s="33">
        <v>2035</v>
      </c>
      <c r="T126" s="33">
        <v>2036</v>
      </c>
      <c r="U126" s="33">
        <v>2037</v>
      </c>
      <c r="V126" s="33">
        <v>2038</v>
      </c>
      <c r="W126" s="33">
        <v>2039</v>
      </c>
      <c r="X126" s="33">
        <v>2040</v>
      </c>
      <c r="Y126" s="33">
        <v>2041</v>
      </c>
      <c r="Z126" s="33">
        <v>2042</v>
      </c>
      <c r="AA126" s="33">
        <v>2043</v>
      </c>
      <c r="AB126" s="33">
        <v>2044</v>
      </c>
      <c r="AC126" s="33">
        <v>2045</v>
      </c>
      <c r="AD126" s="33">
        <v>2046</v>
      </c>
      <c r="AE126" s="33">
        <v>2047</v>
      </c>
      <c r="AF126" s="33">
        <v>2048</v>
      </c>
      <c r="AG126" s="33">
        <v>2049</v>
      </c>
      <c r="AH126" s="33">
        <v>2050</v>
      </c>
      <c r="AI126" s="33">
        <v>2051</v>
      </c>
      <c r="AJ126" s="33">
        <v>2052</v>
      </c>
      <c r="AK126" s="33">
        <v>2053</v>
      </c>
      <c r="AL126" s="33">
        <v>2054</v>
      </c>
      <c r="AM126" s="33">
        <v>2055</v>
      </c>
      <c r="AN126" s="33">
        <v>2056</v>
      </c>
      <c r="AO126" s="33">
        <v>2057</v>
      </c>
      <c r="AP126" s="33">
        <v>2058</v>
      </c>
      <c r="AQ126" s="33">
        <v>2059</v>
      </c>
      <c r="AR126" s="33">
        <v>2060</v>
      </c>
    </row>
    <row r="127" spans="1:44">
      <c r="A127" s="12"/>
      <c r="B127" s="12" t="s">
        <v>184</v>
      </c>
      <c r="C127" s="8" t="s" cm="1">
        <v>166</v>
      </c>
      <c r="D127" s="8"/>
      <c r="E127" s="34" t="s">
        <v>96</v>
      </c>
      <c r="F127" s="39">
        <v>34.909999999999997</v>
      </c>
      <c r="G127" s="39">
        <v>30.23</v>
      </c>
      <c r="H127" s="39">
        <v>34.76</v>
      </c>
      <c r="I127" s="39">
        <v>35.07</v>
      </c>
      <c r="J127" s="39">
        <v>22.92</v>
      </c>
      <c r="K127" s="39">
        <v>11.78</v>
      </c>
      <c r="L127" s="39">
        <v>2.2599999999999998</v>
      </c>
      <c r="M127" s="39">
        <v>-8.8699999999999992</v>
      </c>
      <c r="N127" s="39">
        <v>-19.010000000000002</v>
      </c>
      <c r="O127" s="39">
        <v>-24.3</v>
      </c>
      <c r="P127" s="39">
        <v>-28.36</v>
      </c>
      <c r="Q127" s="39">
        <v>-29.26</v>
      </c>
      <c r="R127" s="39">
        <v>-31.13</v>
      </c>
      <c r="S127" s="39">
        <v>-36.4</v>
      </c>
      <c r="T127" s="39">
        <v>-38.75</v>
      </c>
      <c r="U127" s="39">
        <v>-30.57</v>
      </c>
      <c r="V127" s="39">
        <v>-29.05</v>
      </c>
      <c r="W127" s="39">
        <v>-26.32</v>
      </c>
      <c r="X127" s="39">
        <v>-19.45</v>
      </c>
      <c r="Y127" s="39">
        <v>-14.34</v>
      </c>
      <c r="Z127" s="39">
        <v>-8.2899999999999991</v>
      </c>
      <c r="AA127" s="39">
        <v>-6.25</v>
      </c>
      <c r="AB127" s="39">
        <v>-6.22</v>
      </c>
      <c r="AC127" s="39">
        <v>-5.05</v>
      </c>
      <c r="AD127" s="39">
        <v>-6.7</v>
      </c>
      <c r="AE127" s="39">
        <v>-9.64</v>
      </c>
      <c r="AF127" s="39">
        <v>-12.2</v>
      </c>
      <c r="AG127" s="39">
        <v>-11.05</v>
      </c>
      <c r="AH127" s="39">
        <v>-9.56</v>
      </c>
      <c r="AI127" s="39">
        <v>-6.24</v>
      </c>
      <c r="AJ127" s="39">
        <v>-4.1900000000000004</v>
      </c>
      <c r="AK127" s="39">
        <v>-1.76</v>
      </c>
      <c r="AL127" s="39">
        <v>-0.48</v>
      </c>
      <c r="AM127" s="39">
        <v>-0.08</v>
      </c>
      <c r="AN127" s="39">
        <v>-2.34</v>
      </c>
      <c r="AO127" s="39">
        <v>-5.31</v>
      </c>
      <c r="AP127" s="39">
        <v>-6.96</v>
      </c>
      <c r="AQ127" s="39">
        <v>-7.65</v>
      </c>
      <c r="AR127" s="39">
        <v>-8.41</v>
      </c>
    </row>
    <row r="128" spans="1:44" s="35" customFormat="1">
      <c r="A128" s="12"/>
      <c r="B128" s="12"/>
      <c r="C128" s="8" t="s">
        <v>167</v>
      </c>
      <c r="D128" s="8"/>
      <c r="E128" s="34" t="s">
        <v>96</v>
      </c>
      <c r="F128" s="39">
        <v>0.12</v>
      </c>
      <c r="G128" s="39">
        <v>0.11</v>
      </c>
      <c r="H128" s="39">
        <v>0.22</v>
      </c>
      <c r="I128" s="39">
        <v>0.32</v>
      </c>
      <c r="J128" s="39">
        <v>0.41</v>
      </c>
      <c r="K128" s="39">
        <v>0.52</v>
      </c>
      <c r="L128" s="39">
        <v>0.51</v>
      </c>
      <c r="M128" s="39">
        <v>0.56999999999999995</v>
      </c>
      <c r="N128" s="39">
        <v>0.6</v>
      </c>
      <c r="O128" s="39">
        <v>0.76</v>
      </c>
      <c r="P128" s="39">
        <v>0.83</v>
      </c>
      <c r="Q128" s="39">
        <v>0.97</v>
      </c>
      <c r="R128" s="39">
        <v>1.1200000000000001</v>
      </c>
      <c r="S128" s="39">
        <v>1.1200000000000001</v>
      </c>
      <c r="T128" s="39">
        <v>1.24</v>
      </c>
      <c r="U128" s="39">
        <v>1.29</v>
      </c>
      <c r="V128" s="39">
        <v>1.33</v>
      </c>
      <c r="W128" s="39">
        <v>1.37</v>
      </c>
      <c r="X128" s="39">
        <v>1.4</v>
      </c>
      <c r="Y128" s="39">
        <v>1.42</v>
      </c>
      <c r="Z128" s="39">
        <v>1.45</v>
      </c>
      <c r="AA128" s="39">
        <v>1.48</v>
      </c>
      <c r="AB128" s="39">
        <v>1.51</v>
      </c>
      <c r="AC128" s="39">
        <v>1.54</v>
      </c>
      <c r="AD128" s="39">
        <v>1.57</v>
      </c>
      <c r="AE128" s="39">
        <v>1.6</v>
      </c>
      <c r="AF128" s="39">
        <v>1.64</v>
      </c>
      <c r="AG128" s="39">
        <v>1.67</v>
      </c>
      <c r="AH128" s="39">
        <v>1.69</v>
      </c>
      <c r="AI128" s="39">
        <v>1.72</v>
      </c>
      <c r="AJ128" s="39">
        <v>1.75</v>
      </c>
      <c r="AK128" s="39">
        <v>1.78</v>
      </c>
      <c r="AL128" s="39">
        <v>1.8</v>
      </c>
      <c r="AM128" s="39">
        <v>1.83</v>
      </c>
      <c r="AN128" s="39">
        <v>1.86</v>
      </c>
      <c r="AO128" s="39">
        <v>1.89</v>
      </c>
      <c r="AP128" s="39">
        <v>1.91</v>
      </c>
      <c r="AQ128" s="39">
        <v>1.94</v>
      </c>
      <c r="AR128" s="39">
        <v>1.97</v>
      </c>
    </row>
    <row r="129" spans="1:44">
      <c r="A129" s="12"/>
      <c r="B129" s="12"/>
      <c r="C129" s="8" t="s">
        <v>158</v>
      </c>
      <c r="D129" s="8"/>
      <c r="E129" s="34" t="s">
        <v>96</v>
      </c>
      <c r="F129" s="39">
        <v>-0.05</v>
      </c>
      <c r="G129" s="39">
        <v>-0.05</v>
      </c>
      <c r="H129" s="39">
        <v>-0.04</v>
      </c>
      <c r="I129" s="39">
        <v>-0.09</v>
      </c>
      <c r="J129" s="39">
        <v>-0.14000000000000001</v>
      </c>
      <c r="K129" s="39">
        <v>-0.26</v>
      </c>
      <c r="L129" s="39">
        <v>-0.31</v>
      </c>
      <c r="M129" s="39">
        <v>-0.32</v>
      </c>
      <c r="N129" s="39">
        <v>-0.3</v>
      </c>
      <c r="O129" s="39">
        <v>-0.41</v>
      </c>
      <c r="P129" s="39">
        <v>-0.52</v>
      </c>
      <c r="Q129" s="39">
        <v>-0.59</v>
      </c>
      <c r="R129" s="39">
        <v>-0.6</v>
      </c>
      <c r="S129" s="39">
        <v>-0.62</v>
      </c>
      <c r="T129" s="39">
        <v>-0.56999999999999995</v>
      </c>
      <c r="U129" s="39">
        <v>-0.47</v>
      </c>
      <c r="V129" s="39">
        <v>-0.4</v>
      </c>
      <c r="W129" s="39">
        <v>-0.52</v>
      </c>
      <c r="X129" s="39">
        <v>-0.53</v>
      </c>
      <c r="Y129" s="39">
        <v>-0.54</v>
      </c>
      <c r="Z129" s="39">
        <v>-0.54</v>
      </c>
      <c r="AA129" s="39">
        <v>-0.57999999999999996</v>
      </c>
      <c r="AB129" s="39">
        <v>-0.62</v>
      </c>
      <c r="AC129" s="39">
        <v>-0.65</v>
      </c>
      <c r="AD129" s="39">
        <v>-0.69</v>
      </c>
      <c r="AE129" s="39">
        <v>-0.66</v>
      </c>
      <c r="AF129" s="39">
        <v>-0.67</v>
      </c>
      <c r="AG129" s="39">
        <v>-0.6</v>
      </c>
      <c r="AH129" s="39">
        <v>-0.53</v>
      </c>
      <c r="AI129" s="39">
        <v>-0.44</v>
      </c>
      <c r="AJ129" s="39">
        <v>-0.35</v>
      </c>
      <c r="AK129" s="39">
        <v>-0.27</v>
      </c>
      <c r="AL129" s="39">
        <v>-0.2</v>
      </c>
      <c r="AM129" s="39">
        <v>-0.15</v>
      </c>
      <c r="AN129" s="39">
        <v>-0.11</v>
      </c>
      <c r="AO129" s="39">
        <v>-0.1</v>
      </c>
      <c r="AP129" s="39">
        <v>-0.09</v>
      </c>
      <c r="AQ129" s="39">
        <v>-0.09</v>
      </c>
      <c r="AR129" s="39">
        <v>-0.08</v>
      </c>
    </row>
    <row r="130" spans="1:44">
      <c r="A130" s="12"/>
      <c r="B130" s="12"/>
      <c r="C130" s="8" t="s">
        <v>160</v>
      </c>
      <c r="D130" s="8"/>
      <c r="E130" s="34" t="s">
        <v>96</v>
      </c>
      <c r="F130" s="39">
        <v>0</v>
      </c>
      <c r="G130" s="39">
        <v>0</v>
      </c>
      <c r="H130" s="39">
        <v>0</v>
      </c>
      <c r="I130" s="39">
        <v>0</v>
      </c>
      <c r="J130" s="39">
        <v>0</v>
      </c>
      <c r="K130" s="39">
        <v>0</v>
      </c>
      <c r="L130" s="39">
        <v>0</v>
      </c>
      <c r="M130" s="39">
        <v>0</v>
      </c>
      <c r="N130" s="39">
        <v>0.02</v>
      </c>
      <c r="O130" s="39">
        <v>0.02</v>
      </c>
      <c r="P130" s="39">
        <v>0.03</v>
      </c>
      <c r="Q130" s="39">
        <v>0.06</v>
      </c>
      <c r="R130" s="39">
        <v>0.06</v>
      </c>
      <c r="S130" s="39">
        <v>0.05</v>
      </c>
      <c r="T130" s="39">
        <v>7.0000000000000007E-2</v>
      </c>
      <c r="U130" s="39">
        <v>0.15</v>
      </c>
      <c r="V130" s="39">
        <v>0.24</v>
      </c>
      <c r="W130" s="39">
        <v>0.47</v>
      </c>
      <c r="X130" s="39">
        <v>0.78</v>
      </c>
      <c r="Y130" s="39">
        <v>1.04</v>
      </c>
      <c r="Z130" s="39">
        <v>1.63</v>
      </c>
      <c r="AA130" s="39">
        <v>1.61</v>
      </c>
      <c r="AB130" s="39">
        <v>1.5</v>
      </c>
      <c r="AC130" s="39">
        <v>1.59</v>
      </c>
      <c r="AD130" s="39">
        <v>1.64</v>
      </c>
      <c r="AE130" s="39">
        <v>1.34</v>
      </c>
      <c r="AF130" s="39">
        <v>1.1399999999999999</v>
      </c>
      <c r="AG130" s="39">
        <v>0.95</v>
      </c>
      <c r="AH130" s="39">
        <v>0.97</v>
      </c>
      <c r="AI130" s="39">
        <v>0.92</v>
      </c>
      <c r="AJ130" s="39">
        <v>0.72</v>
      </c>
      <c r="AK130" s="39">
        <v>0.68</v>
      </c>
      <c r="AL130" s="39">
        <v>0.65</v>
      </c>
      <c r="AM130" s="39">
        <v>0.53</v>
      </c>
      <c r="AN130" s="39">
        <v>0.3</v>
      </c>
      <c r="AO130" s="39">
        <v>0.19</v>
      </c>
      <c r="AP130" s="39">
        <v>0.11</v>
      </c>
      <c r="AQ130" s="39">
        <v>0.02</v>
      </c>
      <c r="AR130" s="39">
        <v>0</v>
      </c>
    </row>
    <row r="131" spans="1:44">
      <c r="A131" s="12"/>
      <c r="B131" s="12"/>
      <c r="C131" s="8" t="s">
        <v>161</v>
      </c>
      <c r="D131" s="8"/>
      <c r="E131" s="34" t="s">
        <v>96</v>
      </c>
      <c r="F131" s="39">
        <v>0.5</v>
      </c>
      <c r="G131" s="39">
        <v>0.55000000000000004</v>
      </c>
      <c r="H131" s="39">
        <v>0.77</v>
      </c>
      <c r="I131" s="39">
        <v>0.59</v>
      </c>
      <c r="J131" s="39">
        <v>0.69</v>
      </c>
      <c r="K131" s="39">
        <v>0.44</v>
      </c>
      <c r="L131" s="39">
        <v>0.38</v>
      </c>
      <c r="M131" s="39">
        <v>0.33</v>
      </c>
      <c r="N131" s="39">
        <v>0.19</v>
      </c>
      <c r="O131" s="39">
        <v>0.31</v>
      </c>
      <c r="P131" s="39">
        <v>0.26</v>
      </c>
      <c r="Q131" s="39">
        <v>0.28000000000000003</v>
      </c>
      <c r="R131" s="39">
        <v>0.3</v>
      </c>
      <c r="S131" s="39">
        <v>0.22</v>
      </c>
      <c r="T131" s="39">
        <v>0.27</v>
      </c>
      <c r="U131" s="39">
        <v>0.28999999999999998</v>
      </c>
      <c r="V131" s="39">
        <v>0.38</v>
      </c>
      <c r="W131" s="39">
        <v>0.68</v>
      </c>
      <c r="X131" s="39">
        <v>0.88</v>
      </c>
      <c r="Y131" s="39">
        <v>1.1200000000000001</v>
      </c>
      <c r="Z131" s="39">
        <v>1.63</v>
      </c>
      <c r="AA131" s="39">
        <v>1.39</v>
      </c>
      <c r="AB131" s="39">
        <v>1.05</v>
      </c>
      <c r="AC131" s="39">
        <v>1.02</v>
      </c>
      <c r="AD131" s="39">
        <v>0.89</v>
      </c>
      <c r="AE131" s="39">
        <v>0.61</v>
      </c>
      <c r="AF131" s="39">
        <v>0.45</v>
      </c>
      <c r="AG131" s="39">
        <v>0.36</v>
      </c>
      <c r="AH131" s="39">
        <v>0.35</v>
      </c>
      <c r="AI131" s="39">
        <v>0.32</v>
      </c>
      <c r="AJ131" s="39">
        <v>0.17</v>
      </c>
      <c r="AK131" s="39">
        <v>0.16</v>
      </c>
      <c r="AL131" s="39">
        <v>0.16</v>
      </c>
      <c r="AM131" s="39">
        <v>0.16</v>
      </c>
      <c r="AN131" s="39">
        <v>0.14000000000000001</v>
      </c>
      <c r="AO131" s="39">
        <v>0.08</v>
      </c>
      <c r="AP131" s="39">
        <v>0.04</v>
      </c>
      <c r="AQ131" s="39">
        <v>0.04</v>
      </c>
      <c r="AR131" s="39">
        <v>0.01</v>
      </c>
    </row>
    <row r="132" spans="1:44">
      <c r="A132" s="12"/>
      <c r="B132" s="12"/>
      <c r="C132" s="8" t="s">
        <v>162</v>
      </c>
      <c r="D132" s="8"/>
      <c r="E132" s="34" t="s">
        <v>96</v>
      </c>
      <c r="F132" s="39">
        <v>0.02</v>
      </c>
      <c r="G132" s="39">
        <v>0.02</v>
      </c>
      <c r="H132" s="39">
        <v>0.03</v>
      </c>
      <c r="I132" s="39">
        <v>0.04</v>
      </c>
      <c r="J132" s="39">
        <v>0.09</v>
      </c>
      <c r="K132" s="39">
        <v>0.06</v>
      </c>
      <c r="L132" s="39">
        <v>7.0000000000000007E-2</v>
      </c>
      <c r="M132" s="39">
        <v>0.06</v>
      </c>
      <c r="N132" s="39">
        <v>0.03</v>
      </c>
      <c r="O132" s="39">
        <v>0.06</v>
      </c>
      <c r="P132" s="39">
        <v>0.06</v>
      </c>
      <c r="Q132" s="39">
        <v>0.06</v>
      </c>
      <c r="R132" s="39">
        <v>7.0000000000000007E-2</v>
      </c>
      <c r="S132" s="39">
        <v>7.0000000000000007E-2</v>
      </c>
      <c r="T132" s="39">
        <v>0.11</v>
      </c>
      <c r="U132" s="39">
        <v>0.13</v>
      </c>
      <c r="V132" s="39">
        <v>0.17</v>
      </c>
      <c r="W132" s="39">
        <v>0.25</v>
      </c>
      <c r="X132" s="39">
        <v>0.31</v>
      </c>
      <c r="Y132" s="39">
        <v>0.37</v>
      </c>
      <c r="Z132" s="39">
        <v>0.62</v>
      </c>
      <c r="AA132" s="39">
        <v>0.51</v>
      </c>
      <c r="AB132" s="39">
        <v>0.44</v>
      </c>
      <c r="AC132" s="39">
        <v>0.36</v>
      </c>
      <c r="AD132" s="39">
        <v>0.28999999999999998</v>
      </c>
      <c r="AE132" s="39">
        <v>0.21</v>
      </c>
      <c r="AF132" s="39">
        <v>0.17</v>
      </c>
      <c r="AG132" s="39">
        <v>0.15</v>
      </c>
      <c r="AH132" s="39">
        <v>0.15</v>
      </c>
      <c r="AI132" s="39">
        <v>0.14000000000000001</v>
      </c>
      <c r="AJ132" s="39">
        <v>0.09</v>
      </c>
      <c r="AK132" s="39">
        <v>0.06</v>
      </c>
      <c r="AL132" s="39">
        <v>0.06</v>
      </c>
      <c r="AM132" s="39">
        <v>0.03</v>
      </c>
      <c r="AN132" s="39">
        <v>0</v>
      </c>
      <c r="AO132" s="39">
        <v>0</v>
      </c>
      <c r="AP132" s="39">
        <v>0</v>
      </c>
      <c r="AQ132" s="39">
        <v>0</v>
      </c>
      <c r="AR132" s="39">
        <v>0</v>
      </c>
    </row>
    <row r="133" spans="1:44">
      <c r="A133" s="12"/>
      <c r="B133" s="12"/>
      <c r="C133" s="8" t="s">
        <v>168</v>
      </c>
      <c r="D133" s="8"/>
      <c r="E133" s="34" t="s">
        <v>96</v>
      </c>
      <c r="F133" s="39">
        <v>0.04</v>
      </c>
      <c r="G133" s="39">
        <v>0.01</v>
      </c>
      <c r="H133" s="39">
        <v>0</v>
      </c>
      <c r="I133" s="39">
        <v>0</v>
      </c>
      <c r="J133" s="39">
        <v>0</v>
      </c>
      <c r="K133" s="39">
        <v>0</v>
      </c>
      <c r="L133" s="39">
        <v>0</v>
      </c>
      <c r="M133" s="39">
        <v>0</v>
      </c>
      <c r="N133" s="39">
        <v>0</v>
      </c>
      <c r="O133" s="39">
        <v>0</v>
      </c>
      <c r="P133" s="39">
        <v>0</v>
      </c>
      <c r="Q133" s="39">
        <v>0</v>
      </c>
      <c r="R133" s="39">
        <v>0</v>
      </c>
      <c r="S133" s="39">
        <v>0</v>
      </c>
      <c r="T133" s="39">
        <v>0</v>
      </c>
      <c r="U133" s="39">
        <v>0</v>
      </c>
      <c r="V133" s="39">
        <v>0</v>
      </c>
      <c r="W133" s="39">
        <v>0</v>
      </c>
      <c r="X133" s="39">
        <v>0</v>
      </c>
      <c r="Y133" s="39">
        <v>0</v>
      </c>
      <c r="Z133" s="39">
        <v>0</v>
      </c>
      <c r="AA133" s="39">
        <v>0</v>
      </c>
      <c r="AB133" s="39">
        <v>0</v>
      </c>
      <c r="AC133" s="39">
        <v>0</v>
      </c>
      <c r="AD133" s="39">
        <v>0</v>
      </c>
      <c r="AE133" s="39">
        <v>0</v>
      </c>
      <c r="AF133" s="39">
        <v>0</v>
      </c>
      <c r="AG133" s="39">
        <v>0</v>
      </c>
      <c r="AH133" s="39">
        <v>0</v>
      </c>
      <c r="AI133" s="39">
        <v>0</v>
      </c>
      <c r="AJ133" s="39">
        <v>0</v>
      </c>
      <c r="AK133" s="39">
        <v>0</v>
      </c>
      <c r="AL133" s="39">
        <v>0</v>
      </c>
      <c r="AM133" s="39">
        <v>0</v>
      </c>
      <c r="AN133" s="39">
        <v>0</v>
      </c>
      <c r="AO133" s="39">
        <v>0</v>
      </c>
      <c r="AP133" s="39">
        <v>0</v>
      </c>
      <c r="AQ133" s="39">
        <v>0</v>
      </c>
      <c r="AR133" s="39">
        <v>0</v>
      </c>
    </row>
    <row r="134" spans="1:44">
      <c r="A134" s="12"/>
      <c r="B134" s="12"/>
      <c r="C134" s="8" t="s">
        <v>169</v>
      </c>
      <c r="D134" s="8"/>
      <c r="E134" s="34" t="s">
        <v>96</v>
      </c>
      <c r="F134" s="39">
        <v>-0.8</v>
      </c>
      <c r="G134" s="39">
        <v>-1.1100000000000001</v>
      </c>
      <c r="H134" s="39">
        <v>-1.1100000000000001</v>
      </c>
      <c r="I134" s="39">
        <v>-1.2</v>
      </c>
      <c r="J134" s="39">
        <v>-1.37</v>
      </c>
      <c r="K134" s="39">
        <v>-1.42</v>
      </c>
      <c r="L134" s="39">
        <v>-1.49</v>
      </c>
      <c r="M134" s="39">
        <v>-1.53</v>
      </c>
      <c r="N134" s="39">
        <v>-2.0099999999999998</v>
      </c>
      <c r="O134" s="39">
        <v>-2.0099999999999998</v>
      </c>
      <c r="P134" s="39">
        <v>-1.78</v>
      </c>
      <c r="Q134" s="39">
        <v>-1.76</v>
      </c>
      <c r="R134" s="39">
        <v>-1.75</v>
      </c>
      <c r="S134" s="39">
        <v>-1.75</v>
      </c>
      <c r="T134" s="39">
        <v>-1.67</v>
      </c>
      <c r="U134" s="39">
        <v>-1.88</v>
      </c>
      <c r="V134" s="39">
        <v>-1.79</v>
      </c>
      <c r="W134" s="39">
        <v>-1.74</v>
      </c>
      <c r="X134" s="39">
        <v>-1.71</v>
      </c>
      <c r="Y134" s="39">
        <v>-1.69</v>
      </c>
      <c r="Z134" s="39">
        <v>-1.64</v>
      </c>
      <c r="AA134" s="39">
        <v>-1.68</v>
      </c>
      <c r="AB134" s="39">
        <v>-1.66</v>
      </c>
      <c r="AC134" s="39">
        <v>-1.62</v>
      </c>
      <c r="AD134" s="39">
        <v>-1.63</v>
      </c>
      <c r="AE134" s="39">
        <v>-1.73</v>
      </c>
      <c r="AF134" s="39">
        <v>-1.72</v>
      </c>
      <c r="AG134" s="39">
        <v>-1.67</v>
      </c>
      <c r="AH134" s="39">
        <v>-1.66</v>
      </c>
      <c r="AI134" s="39">
        <v>-1.62</v>
      </c>
      <c r="AJ134" s="39">
        <v>-1.61</v>
      </c>
      <c r="AK134" s="39">
        <v>-1.46</v>
      </c>
      <c r="AL134" s="39">
        <v>-1.4</v>
      </c>
      <c r="AM134" s="39">
        <v>-1.31</v>
      </c>
      <c r="AN134" s="39">
        <v>-1.3</v>
      </c>
      <c r="AO134" s="39">
        <v>-1.24</v>
      </c>
      <c r="AP134" s="39">
        <v>-1.2</v>
      </c>
      <c r="AQ134" s="39">
        <v>-1.18</v>
      </c>
      <c r="AR134" s="39">
        <v>-1.2</v>
      </c>
    </row>
    <row r="135" spans="1:44">
      <c r="A135" s="40"/>
      <c r="B135" s="12"/>
      <c r="C135" s="8" t="s">
        <v>170</v>
      </c>
      <c r="D135" s="8"/>
      <c r="E135" s="34" t="s">
        <v>96</v>
      </c>
      <c r="F135" s="39">
        <v>31.88</v>
      </c>
      <c r="G135" s="39">
        <v>34.369999999999997</v>
      </c>
      <c r="H135" s="39">
        <v>38.54</v>
      </c>
      <c r="I135" s="39">
        <v>46.01</v>
      </c>
      <c r="J135" s="39">
        <v>50.52</v>
      </c>
      <c r="K135" s="39">
        <v>54.61</v>
      </c>
      <c r="L135" s="39">
        <v>57.91</v>
      </c>
      <c r="M135" s="39">
        <v>57.1</v>
      </c>
      <c r="N135" s="39">
        <v>57.98</v>
      </c>
      <c r="O135" s="39">
        <v>58.22</v>
      </c>
      <c r="P135" s="39">
        <v>58.69</v>
      </c>
      <c r="Q135" s="39">
        <v>59.08</v>
      </c>
      <c r="R135" s="39">
        <v>58.25</v>
      </c>
      <c r="S135" s="39">
        <v>59.26</v>
      </c>
      <c r="T135" s="39">
        <v>61.07</v>
      </c>
      <c r="U135" s="39">
        <v>61.44</v>
      </c>
      <c r="V135" s="39">
        <v>63.75</v>
      </c>
      <c r="W135" s="39">
        <v>65.55</v>
      </c>
      <c r="X135" s="39">
        <v>67.760000000000005</v>
      </c>
      <c r="Y135" s="39">
        <v>71.489999999999995</v>
      </c>
      <c r="Z135" s="39">
        <v>75.38</v>
      </c>
      <c r="AA135" s="39">
        <v>79.28</v>
      </c>
      <c r="AB135" s="39">
        <v>83.21</v>
      </c>
      <c r="AC135" s="39">
        <v>85.37</v>
      </c>
      <c r="AD135" s="39">
        <v>87.53</v>
      </c>
      <c r="AE135" s="39">
        <v>91.39</v>
      </c>
      <c r="AF135" s="39">
        <v>93.76</v>
      </c>
      <c r="AG135" s="39">
        <v>94.56</v>
      </c>
      <c r="AH135" s="39">
        <v>94.81</v>
      </c>
      <c r="AI135" s="39">
        <v>94.01</v>
      </c>
      <c r="AJ135" s="39">
        <v>92.88</v>
      </c>
      <c r="AK135" s="39">
        <v>90.68</v>
      </c>
      <c r="AL135" s="39">
        <v>91.6</v>
      </c>
      <c r="AM135" s="39">
        <v>92.32</v>
      </c>
      <c r="AN135" s="39">
        <v>93.68</v>
      </c>
      <c r="AO135" s="39">
        <v>94.08</v>
      </c>
      <c r="AP135" s="39">
        <v>94.81</v>
      </c>
      <c r="AQ135" s="39">
        <v>94.04</v>
      </c>
      <c r="AR135" s="39">
        <v>93.84</v>
      </c>
    </row>
    <row r="136" spans="1:44">
      <c r="A136" s="12"/>
      <c r="B136" s="12"/>
      <c r="C136" s="8" t="s">
        <v>171</v>
      </c>
      <c r="D136" s="8"/>
      <c r="E136" s="34" t="s">
        <v>96</v>
      </c>
      <c r="F136" s="39">
        <v>44.78</v>
      </c>
      <c r="G136" s="39">
        <v>49.6</v>
      </c>
      <c r="H136" s="39">
        <v>59.16</v>
      </c>
      <c r="I136" s="39">
        <v>86.36</v>
      </c>
      <c r="J136" s="39">
        <v>115</v>
      </c>
      <c r="K136" s="39">
        <v>150.30000000000001</v>
      </c>
      <c r="L136" s="39">
        <v>179.01</v>
      </c>
      <c r="M136" s="39">
        <v>199.62</v>
      </c>
      <c r="N136" s="39">
        <v>218.27</v>
      </c>
      <c r="O136" s="39">
        <v>225.41</v>
      </c>
      <c r="P136" s="39">
        <v>232.88</v>
      </c>
      <c r="Q136" s="39">
        <v>237.43</v>
      </c>
      <c r="R136" s="39">
        <v>237.04</v>
      </c>
      <c r="S136" s="39">
        <v>237.34</v>
      </c>
      <c r="T136" s="39">
        <v>239.61</v>
      </c>
      <c r="U136" s="39">
        <v>233.87</v>
      </c>
      <c r="V136" s="39">
        <v>233.01</v>
      </c>
      <c r="W136" s="39">
        <v>231.01</v>
      </c>
      <c r="X136" s="39">
        <v>228.24</v>
      </c>
      <c r="Y136" s="39">
        <v>228.68</v>
      </c>
      <c r="Z136" s="39">
        <v>231.16</v>
      </c>
      <c r="AA136" s="39">
        <v>234.71</v>
      </c>
      <c r="AB136" s="39">
        <v>245.92</v>
      </c>
      <c r="AC136" s="39">
        <v>252.58</v>
      </c>
      <c r="AD136" s="39">
        <v>260.24</v>
      </c>
      <c r="AE136" s="39">
        <v>270.67</v>
      </c>
      <c r="AF136" s="39">
        <v>283</v>
      </c>
      <c r="AG136" s="39">
        <v>289.60000000000002</v>
      </c>
      <c r="AH136" s="39">
        <v>293.67</v>
      </c>
      <c r="AI136" s="39">
        <v>289.27999999999997</v>
      </c>
      <c r="AJ136" s="39">
        <v>286.69</v>
      </c>
      <c r="AK136" s="39">
        <v>280.76</v>
      </c>
      <c r="AL136" s="39">
        <v>279.23</v>
      </c>
      <c r="AM136" s="39">
        <v>286.14999999999998</v>
      </c>
      <c r="AN136" s="39">
        <v>294.86</v>
      </c>
      <c r="AO136" s="39">
        <v>303.42</v>
      </c>
      <c r="AP136" s="39">
        <v>310.77999999999997</v>
      </c>
      <c r="AQ136" s="39">
        <v>315.06</v>
      </c>
      <c r="AR136" s="39">
        <v>319.88</v>
      </c>
    </row>
    <row r="137" spans="1:44">
      <c r="A137" s="12"/>
      <c r="B137" s="12"/>
      <c r="C137" s="8" t="s">
        <v>172</v>
      </c>
      <c r="D137" s="8"/>
      <c r="E137" s="34" t="s">
        <v>96</v>
      </c>
      <c r="F137" s="39">
        <v>5.69</v>
      </c>
      <c r="G137" s="39">
        <v>5.74</v>
      </c>
      <c r="H137" s="39">
        <v>5.81</v>
      </c>
      <c r="I137" s="39">
        <v>5.84</v>
      </c>
      <c r="J137" s="39">
        <v>5.87</v>
      </c>
      <c r="K137" s="39">
        <v>5.84</v>
      </c>
      <c r="L137" s="39">
        <v>5.64</v>
      </c>
      <c r="M137" s="39">
        <v>5.36</v>
      </c>
      <c r="N137" s="39">
        <v>5.37</v>
      </c>
      <c r="O137" s="39">
        <v>5.46</v>
      </c>
      <c r="P137" s="39">
        <v>5.61</v>
      </c>
      <c r="Q137" s="39">
        <v>5.72</v>
      </c>
      <c r="R137" s="39">
        <v>5.89</v>
      </c>
      <c r="S137" s="39">
        <v>6.02</v>
      </c>
      <c r="T137" s="39">
        <v>6.08</v>
      </c>
      <c r="U137" s="39">
        <v>6.17</v>
      </c>
      <c r="V137" s="39">
        <v>6.19</v>
      </c>
      <c r="W137" s="39">
        <v>6.21</v>
      </c>
      <c r="X137" s="39">
        <v>6.23</v>
      </c>
      <c r="Y137" s="39">
        <v>6.22</v>
      </c>
      <c r="Z137" s="39">
        <v>6.22</v>
      </c>
      <c r="AA137" s="39">
        <v>6.22</v>
      </c>
      <c r="AB137" s="39">
        <v>6.24</v>
      </c>
      <c r="AC137" s="39">
        <v>6.22</v>
      </c>
      <c r="AD137" s="39">
        <v>6.22</v>
      </c>
      <c r="AE137" s="39">
        <v>6.22</v>
      </c>
      <c r="AF137" s="39">
        <v>6.24</v>
      </c>
      <c r="AG137" s="39">
        <v>6.22</v>
      </c>
      <c r="AH137" s="39">
        <v>6.22</v>
      </c>
      <c r="AI137" s="39">
        <v>6.22</v>
      </c>
      <c r="AJ137" s="39">
        <v>6.24</v>
      </c>
      <c r="AK137" s="39">
        <v>6.22</v>
      </c>
      <c r="AL137" s="39">
        <v>6.22</v>
      </c>
      <c r="AM137" s="39">
        <v>6.22</v>
      </c>
      <c r="AN137" s="39">
        <v>6.24</v>
      </c>
      <c r="AO137" s="39">
        <v>6.22</v>
      </c>
      <c r="AP137" s="39">
        <v>6.22</v>
      </c>
      <c r="AQ137" s="39">
        <v>6.22</v>
      </c>
      <c r="AR137" s="39">
        <v>6.24</v>
      </c>
    </row>
    <row r="138" spans="1:44">
      <c r="A138" s="40"/>
      <c r="B138" s="12"/>
      <c r="C138" s="8" t="s">
        <v>173</v>
      </c>
      <c r="D138" s="8"/>
      <c r="E138" s="34" t="s">
        <v>96</v>
      </c>
      <c r="F138" s="39">
        <v>0</v>
      </c>
      <c r="G138" s="39">
        <v>0</v>
      </c>
      <c r="H138" s="39">
        <v>0</v>
      </c>
      <c r="I138" s="39">
        <v>0</v>
      </c>
      <c r="J138" s="39">
        <v>0</v>
      </c>
      <c r="K138" s="39">
        <v>0</v>
      </c>
      <c r="L138" s="39">
        <v>0</v>
      </c>
      <c r="M138" s="39">
        <v>0</v>
      </c>
      <c r="N138" s="39">
        <v>0.42</v>
      </c>
      <c r="O138" s="39">
        <v>2.89</v>
      </c>
      <c r="P138" s="39">
        <v>5.25</v>
      </c>
      <c r="Q138" s="39">
        <v>5.24</v>
      </c>
      <c r="R138" s="39">
        <v>7.68</v>
      </c>
      <c r="S138" s="39">
        <v>9.7899999999999991</v>
      </c>
      <c r="T138" s="39">
        <v>11.05</v>
      </c>
      <c r="U138" s="39">
        <v>11.62</v>
      </c>
      <c r="V138" s="39">
        <v>11.96</v>
      </c>
      <c r="W138" s="39">
        <v>12.19</v>
      </c>
      <c r="X138" s="39">
        <v>13.69</v>
      </c>
      <c r="Y138" s="39">
        <v>13.76</v>
      </c>
      <c r="Z138" s="39">
        <v>13.83</v>
      </c>
      <c r="AA138" s="39">
        <v>16.05</v>
      </c>
      <c r="AB138" s="39">
        <v>15.65</v>
      </c>
      <c r="AC138" s="39">
        <v>15.5</v>
      </c>
      <c r="AD138" s="39">
        <v>17.66</v>
      </c>
      <c r="AE138" s="39">
        <v>17.559999999999999</v>
      </c>
      <c r="AF138" s="39">
        <v>19.2</v>
      </c>
      <c r="AG138" s="39">
        <v>19.29</v>
      </c>
      <c r="AH138" s="39">
        <v>19.43</v>
      </c>
      <c r="AI138" s="39">
        <v>19.91</v>
      </c>
      <c r="AJ138" s="39">
        <v>22.29</v>
      </c>
      <c r="AK138" s="39">
        <v>23.38</v>
      </c>
      <c r="AL138" s="39">
        <v>24.39</v>
      </c>
      <c r="AM138" s="39">
        <v>25.7</v>
      </c>
      <c r="AN138" s="39">
        <v>25.61</v>
      </c>
      <c r="AO138" s="39">
        <v>25.62</v>
      </c>
      <c r="AP138" s="39">
        <v>25.65</v>
      </c>
      <c r="AQ138" s="39">
        <v>25.84</v>
      </c>
      <c r="AR138" s="39">
        <v>25.61</v>
      </c>
    </row>
    <row r="139" spans="1:44">
      <c r="A139" s="40"/>
      <c r="B139" s="12"/>
      <c r="C139" s="8" t="s">
        <v>174</v>
      </c>
      <c r="D139" s="8"/>
      <c r="E139" s="34" t="s">
        <v>96</v>
      </c>
      <c r="F139" s="39">
        <v>47.36</v>
      </c>
      <c r="G139" s="39">
        <v>49.81</v>
      </c>
      <c r="H139" s="39">
        <v>49.89</v>
      </c>
      <c r="I139" s="39">
        <v>45.59</v>
      </c>
      <c r="J139" s="39">
        <v>42.25</v>
      </c>
      <c r="K139" s="39">
        <v>32.65</v>
      </c>
      <c r="L139" s="39">
        <v>23.35</v>
      </c>
      <c r="M139" s="39">
        <v>20.23</v>
      </c>
      <c r="N139" s="39">
        <v>19.03</v>
      </c>
      <c r="O139" s="39">
        <v>19.329999999999998</v>
      </c>
      <c r="P139" s="39">
        <v>18.61</v>
      </c>
      <c r="Q139" s="39">
        <v>18.850000000000001</v>
      </c>
      <c r="R139" s="39">
        <v>18.78</v>
      </c>
      <c r="S139" s="39">
        <v>17.88</v>
      </c>
      <c r="T139" s="39">
        <v>15.26</v>
      </c>
      <c r="U139" s="39">
        <v>16.34</v>
      </c>
      <c r="V139" s="39">
        <v>16.84</v>
      </c>
      <c r="W139" s="39">
        <v>17.39</v>
      </c>
      <c r="X139" s="39">
        <v>17.57</v>
      </c>
      <c r="Y139" s="39">
        <v>17.63</v>
      </c>
      <c r="Z139" s="39">
        <v>17.54</v>
      </c>
      <c r="AA139" s="39">
        <v>17.43</v>
      </c>
      <c r="AB139" s="39">
        <v>17.11</v>
      </c>
      <c r="AC139" s="39">
        <v>17.03</v>
      </c>
      <c r="AD139" s="39">
        <v>17.010000000000002</v>
      </c>
      <c r="AE139" s="39">
        <v>16.87</v>
      </c>
      <c r="AF139" s="39">
        <v>16.27</v>
      </c>
      <c r="AG139" s="39">
        <v>16.350000000000001</v>
      </c>
      <c r="AH139" s="39">
        <v>16.440000000000001</v>
      </c>
      <c r="AI139" s="39">
        <v>16.95</v>
      </c>
      <c r="AJ139" s="39">
        <v>17.170000000000002</v>
      </c>
      <c r="AK139" s="39">
        <v>17.98</v>
      </c>
      <c r="AL139" s="39">
        <v>18.23</v>
      </c>
      <c r="AM139" s="39">
        <v>18.46</v>
      </c>
      <c r="AN139" s="39">
        <v>18.16</v>
      </c>
      <c r="AO139" s="39">
        <v>18.28</v>
      </c>
      <c r="AP139" s="39">
        <v>18.43</v>
      </c>
      <c r="AQ139" s="39">
        <v>18.54</v>
      </c>
      <c r="AR139" s="39">
        <v>18.350000000000001</v>
      </c>
    </row>
    <row r="140" spans="1:44">
      <c r="A140" s="40"/>
      <c r="B140" s="12"/>
      <c r="C140" s="8" t="s">
        <v>163</v>
      </c>
      <c r="D140" s="8"/>
      <c r="E140" s="34" t="s">
        <v>96</v>
      </c>
      <c r="F140" s="39">
        <v>12.47</v>
      </c>
      <c r="G140" s="39">
        <v>12.76</v>
      </c>
      <c r="H140" s="39">
        <v>16.5</v>
      </c>
      <c r="I140" s="39">
        <v>20.05</v>
      </c>
      <c r="J140" s="39">
        <v>24.59</v>
      </c>
      <c r="K140" s="39">
        <v>28.12</v>
      </c>
      <c r="L140" s="39">
        <v>31.54</v>
      </c>
      <c r="M140" s="39">
        <v>34.4</v>
      </c>
      <c r="N140" s="39">
        <v>39.65</v>
      </c>
      <c r="O140" s="39">
        <v>43.97</v>
      </c>
      <c r="P140" s="39">
        <v>50.23</v>
      </c>
      <c r="Q140" s="39">
        <v>54.42</v>
      </c>
      <c r="R140" s="39">
        <v>57.68</v>
      </c>
      <c r="S140" s="39">
        <v>60.49</v>
      </c>
      <c r="T140" s="39">
        <v>61.17</v>
      </c>
      <c r="U140" s="39">
        <v>62</v>
      </c>
      <c r="V140" s="39">
        <v>63.08</v>
      </c>
      <c r="W140" s="39">
        <v>64.31</v>
      </c>
      <c r="X140" s="39">
        <v>65.58</v>
      </c>
      <c r="Y140" s="39">
        <v>67.05</v>
      </c>
      <c r="Z140" s="39">
        <v>68.760000000000005</v>
      </c>
      <c r="AA140" s="39">
        <v>70.7</v>
      </c>
      <c r="AB140" s="39">
        <v>72.92</v>
      </c>
      <c r="AC140" s="39">
        <v>76.290000000000006</v>
      </c>
      <c r="AD140" s="39">
        <v>80.290000000000006</v>
      </c>
      <c r="AE140" s="39">
        <v>82.15</v>
      </c>
      <c r="AF140" s="39">
        <v>83.94</v>
      </c>
      <c r="AG140" s="39">
        <v>84.14</v>
      </c>
      <c r="AH140" s="39">
        <v>84.67</v>
      </c>
      <c r="AI140" s="39">
        <v>84.81</v>
      </c>
      <c r="AJ140" s="39">
        <v>85.38</v>
      </c>
      <c r="AK140" s="39">
        <v>85.31</v>
      </c>
      <c r="AL140" s="39">
        <v>85.96</v>
      </c>
      <c r="AM140" s="39">
        <v>86.71</v>
      </c>
      <c r="AN140" s="39">
        <v>87.98</v>
      </c>
      <c r="AO140" s="39">
        <v>88.66</v>
      </c>
      <c r="AP140" s="39">
        <v>89.87</v>
      </c>
      <c r="AQ140" s="39">
        <v>90.93</v>
      </c>
      <c r="AR140" s="39">
        <v>91.99</v>
      </c>
    </row>
    <row r="141" spans="1:44">
      <c r="A141" s="40"/>
      <c r="B141" s="12"/>
      <c r="C141" s="8" t="s">
        <v>175</v>
      </c>
      <c r="D141" s="8"/>
      <c r="E141" s="34" t="s">
        <v>96</v>
      </c>
      <c r="F141" s="39">
        <v>9.2100000000000009</v>
      </c>
      <c r="G141" s="39">
        <v>9.26</v>
      </c>
      <c r="H141" s="39">
        <v>9.2899999999999991</v>
      </c>
      <c r="I141" s="39">
        <v>9.58</v>
      </c>
      <c r="J141" s="39">
        <v>9.58</v>
      </c>
      <c r="K141" s="39">
        <v>9.58</v>
      </c>
      <c r="L141" s="39">
        <v>9.6</v>
      </c>
      <c r="M141" s="39">
        <v>9.58</v>
      </c>
      <c r="N141" s="39">
        <v>9.58</v>
      </c>
      <c r="O141" s="39">
        <v>9.58</v>
      </c>
      <c r="P141" s="39">
        <v>9.6</v>
      </c>
      <c r="Q141" s="39">
        <v>9.58</v>
      </c>
      <c r="R141" s="39">
        <v>9.58</v>
      </c>
      <c r="S141" s="39">
        <v>9.58</v>
      </c>
      <c r="T141" s="39">
        <v>9.6</v>
      </c>
      <c r="U141" s="39">
        <v>9.58</v>
      </c>
      <c r="V141" s="39">
        <v>9.58</v>
      </c>
      <c r="W141" s="39">
        <v>9.58</v>
      </c>
      <c r="X141" s="39">
        <v>9.6</v>
      </c>
      <c r="Y141" s="39">
        <v>9.07</v>
      </c>
      <c r="Z141" s="39">
        <v>8.56</v>
      </c>
      <c r="AA141" s="39">
        <v>8.06</v>
      </c>
      <c r="AB141" s="39">
        <v>7.57</v>
      </c>
      <c r="AC141" s="39">
        <v>7.05</v>
      </c>
      <c r="AD141" s="39">
        <v>6.34</v>
      </c>
      <c r="AE141" s="39">
        <v>5.64</v>
      </c>
      <c r="AF141" s="39">
        <v>4.95</v>
      </c>
      <c r="AG141" s="39">
        <v>4.2300000000000004</v>
      </c>
      <c r="AH141" s="39">
        <v>3.52</v>
      </c>
      <c r="AI141" s="39">
        <v>2.89</v>
      </c>
      <c r="AJ141" s="39">
        <v>2.2599999999999998</v>
      </c>
      <c r="AK141" s="39">
        <v>1.62</v>
      </c>
      <c r="AL141" s="39">
        <v>0.99</v>
      </c>
      <c r="AM141" s="39">
        <v>0.35</v>
      </c>
      <c r="AN141" s="39">
        <v>0</v>
      </c>
      <c r="AO141" s="39">
        <v>0</v>
      </c>
      <c r="AP141" s="39">
        <v>0</v>
      </c>
      <c r="AQ141" s="39">
        <v>0</v>
      </c>
      <c r="AR141" s="39">
        <v>0</v>
      </c>
    </row>
    <row r="142" spans="1:44">
      <c r="A142" s="40"/>
      <c r="B142" s="12"/>
      <c r="C142" s="8" t="s">
        <v>176</v>
      </c>
      <c r="D142" s="8"/>
      <c r="E142" s="34" t="s">
        <v>96</v>
      </c>
      <c r="F142" s="39">
        <v>0</v>
      </c>
      <c r="G142" s="39">
        <v>0</v>
      </c>
      <c r="H142" s="39">
        <v>0</v>
      </c>
      <c r="I142" s="39">
        <v>1.1599999999999999</v>
      </c>
      <c r="J142" s="39">
        <v>1.83</v>
      </c>
      <c r="K142" s="39">
        <v>1.5</v>
      </c>
      <c r="L142" s="39">
        <v>2.19</v>
      </c>
      <c r="M142" s="39">
        <v>1.76</v>
      </c>
      <c r="N142" s="39">
        <v>1.9</v>
      </c>
      <c r="O142" s="39">
        <v>1.97</v>
      </c>
      <c r="P142" s="39">
        <v>2.39</v>
      </c>
      <c r="Q142" s="39">
        <v>2.4300000000000002</v>
      </c>
      <c r="R142" s="39">
        <v>2.84</v>
      </c>
      <c r="S142" s="39">
        <v>3.87</v>
      </c>
      <c r="T142" s="39">
        <v>4.75</v>
      </c>
      <c r="U142" s="39">
        <v>5.81</v>
      </c>
      <c r="V142" s="39">
        <v>6.44</v>
      </c>
      <c r="W142" s="39">
        <v>7.92</v>
      </c>
      <c r="X142" s="39">
        <v>8.98</v>
      </c>
      <c r="Y142" s="39">
        <v>9.33</v>
      </c>
      <c r="Z142" s="39">
        <v>10.26</v>
      </c>
      <c r="AA142" s="39">
        <v>11.05</v>
      </c>
      <c r="AB142" s="39">
        <v>11.54</v>
      </c>
      <c r="AC142" s="39">
        <v>12.29</v>
      </c>
      <c r="AD142" s="39">
        <v>12.7</v>
      </c>
      <c r="AE142" s="39">
        <v>12.44</v>
      </c>
      <c r="AF142" s="39">
        <v>11.8</v>
      </c>
      <c r="AG142" s="39">
        <v>11.77</v>
      </c>
      <c r="AH142" s="39">
        <v>11.82</v>
      </c>
      <c r="AI142" s="39">
        <v>11.92</v>
      </c>
      <c r="AJ142" s="39">
        <v>11.48</v>
      </c>
      <c r="AK142" s="39">
        <v>12.13</v>
      </c>
      <c r="AL142" s="39">
        <v>12.4</v>
      </c>
      <c r="AM142" s="39">
        <v>12.3</v>
      </c>
      <c r="AN142" s="39">
        <v>11.13</v>
      </c>
      <c r="AO142" s="39">
        <v>10.29</v>
      </c>
      <c r="AP142" s="39">
        <v>9.82</v>
      </c>
      <c r="AQ142" s="39">
        <v>9.49</v>
      </c>
      <c r="AR142" s="39">
        <v>9.02</v>
      </c>
    </row>
    <row r="143" spans="1:44">
      <c r="A143" s="40"/>
      <c r="B143" s="12"/>
      <c r="C143" s="8" t="s">
        <v>177</v>
      </c>
      <c r="D143" s="8"/>
      <c r="E143" s="34" t="s">
        <v>96</v>
      </c>
      <c r="F143" s="39">
        <v>0</v>
      </c>
      <c r="G143" s="39">
        <v>0</v>
      </c>
      <c r="H143" s="39">
        <v>0</v>
      </c>
      <c r="I143" s="39">
        <v>4.1100000000000003</v>
      </c>
      <c r="J143" s="39">
        <v>10.89</v>
      </c>
      <c r="K143" s="39">
        <v>16.12</v>
      </c>
      <c r="L143" s="39">
        <v>23.31</v>
      </c>
      <c r="M143" s="39">
        <v>20.82</v>
      </c>
      <c r="N143" s="39">
        <v>24.14</v>
      </c>
      <c r="O143" s="39">
        <v>25.97</v>
      </c>
      <c r="P143" s="39">
        <v>26.31</v>
      </c>
      <c r="Q143" s="39">
        <v>27.38</v>
      </c>
      <c r="R143" s="39">
        <v>28.07</v>
      </c>
      <c r="S143" s="39">
        <v>26.24</v>
      </c>
      <c r="T143" s="39">
        <v>28.12</v>
      </c>
      <c r="U143" s="39">
        <v>29.99</v>
      </c>
      <c r="V143" s="39">
        <v>32.380000000000003</v>
      </c>
      <c r="W143" s="39">
        <v>34.630000000000003</v>
      </c>
      <c r="X143" s="39">
        <v>34.909999999999997</v>
      </c>
      <c r="Y143" s="39">
        <v>35.619999999999997</v>
      </c>
      <c r="Z143" s="39">
        <v>36.04</v>
      </c>
      <c r="AA143" s="39">
        <v>35.869999999999997</v>
      </c>
      <c r="AB143" s="39">
        <v>35.47</v>
      </c>
      <c r="AC143" s="39">
        <v>35.39</v>
      </c>
      <c r="AD143" s="39">
        <v>35.83</v>
      </c>
      <c r="AE143" s="39">
        <v>37.119999999999997</v>
      </c>
      <c r="AF143" s="39">
        <v>37.020000000000003</v>
      </c>
      <c r="AG143" s="39">
        <v>38.340000000000003</v>
      </c>
      <c r="AH143" s="39">
        <v>40.44</v>
      </c>
      <c r="AI143" s="39">
        <v>42.6</v>
      </c>
      <c r="AJ143" s="39">
        <v>43.22</v>
      </c>
      <c r="AK143" s="39">
        <v>45.55</v>
      </c>
      <c r="AL143" s="39">
        <v>46.41</v>
      </c>
      <c r="AM143" s="39">
        <v>46.83</v>
      </c>
      <c r="AN143" s="39">
        <v>44.89</v>
      </c>
      <c r="AO143" s="39">
        <v>43.8</v>
      </c>
      <c r="AP143" s="39">
        <v>42.11</v>
      </c>
      <c r="AQ143" s="39">
        <v>41.18</v>
      </c>
      <c r="AR143" s="39">
        <v>39.799999999999997</v>
      </c>
    </row>
    <row r="144" spans="1:44">
      <c r="A144" s="40"/>
      <c r="B144" s="12"/>
      <c r="C144" s="8" t="s">
        <v>178</v>
      </c>
      <c r="D144" s="8"/>
      <c r="E144" s="34" t="s">
        <v>96</v>
      </c>
      <c r="F144" s="39">
        <v>84.07</v>
      </c>
      <c r="G144" s="39">
        <v>88.27</v>
      </c>
      <c r="H144" s="39">
        <v>81.88</v>
      </c>
      <c r="I144" s="39">
        <v>62.53</v>
      </c>
      <c r="J144" s="39">
        <v>43.44</v>
      </c>
      <c r="K144" s="39">
        <v>34.450000000000003</v>
      </c>
      <c r="L144" s="39">
        <v>21.91</v>
      </c>
      <c r="M144" s="39">
        <v>16.53</v>
      </c>
      <c r="N144" s="39">
        <v>10.29</v>
      </c>
      <c r="O144" s="39">
        <v>11.05</v>
      </c>
      <c r="P144" s="39">
        <v>10.55</v>
      </c>
      <c r="Q144" s="39">
        <v>11.08</v>
      </c>
      <c r="R144" s="39">
        <v>9.85</v>
      </c>
      <c r="S144" s="39">
        <v>8.0399999999999991</v>
      </c>
      <c r="T144" s="39">
        <v>8.36</v>
      </c>
      <c r="U144" s="39">
        <v>9.11</v>
      </c>
      <c r="V144" s="39">
        <v>10.27</v>
      </c>
      <c r="W144" s="39">
        <v>10.88</v>
      </c>
      <c r="X144" s="39">
        <v>9.1999999999999993</v>
      </c>
      <c r="Y144" s="39">
        <v>8.0299999999999994</v>
      </c>
      <c r="Z144" s="39">
        <v>4.17</v>
      </c>
      <c r="AA144" s="39">
        <v>3.96</v>
      </c>
      <c r="AB144" s="39">
        <v>3.68</v>
      </c>
      <c r="AC144" s="39">
        <v>3.53</v>
      </c>
      <c r="AD144" s="39">
        <v>2.4500000000000002</v>
      </c>
      <c r="AE144" s="39">
        <v>2.25</v>
      </c>
      <c r="AF144" s="39">
        <v>1.44</v>
      </c>
      <c r="AG144" s="39">
        <v>1.31</v>
      </c>
      <c r="AH144" s="39">
        <v>1.04</v>
      </c>
      <c r="AI144" s="39">
        <v>1.04</v>
      </c>
      <c r="AJ144" s="39">
        <v>1.01</v>
      </c>
      <c r="AK144" s="39">
        <v>1.01</v>
      </c>
      <c r="AL144" s="39">
        <v>0.02</v>
      </c>
      <c r="AM144" s="39">
        <v>0.02</v>
      </c>
      <c r="AN144" s="39">
        <v>0.02</v>
      </c>
      <c r="AO144" s="39">
        <v>0.01</v>
      </c>
      <c r="AP144" s="39">
        <v>0.01</v>
      </c>
      <c r="AQ144" s="39">
        <v>0.01</v>
      </c>
      <c r="AR144" s="39">
        <v>0.01</v>
      </c>
    </row>
    <row r="145" spans="1:44">
      <c r="A145" s="40"/>
      <c r="B145" s="12"/>
      <c r="C145" s="8" t="s">
        <v>179</v>
      </c>
      <c r="D145" s="8"/>
      <c r="E145" s="34" t="s">
        <v>96</v>
      </c>
      <c r="F145" s="39">
        <v>3.28</v>
      </c>
      <c r="G145" s="39">
        <v>4.8899999999999997</v>
      </c>
      <c r="H145" s="39">
        <v>2.41</v>
      </c>
      <c r="I145" s="39">
        <v>0</v>
      </c>
      <c r="J145" s="39">
        <v>0</v>
      </c>
      <c r="K145" s="39">
        <v>0</v>
      </c>
      <c r="L145" s="39">
        <v>0</v>
      </c>
      <c r="M145" s="39">
        <v>0</v>
      </c>
      <c r="N145" s="39">
        <v>0</v>
      </c>
      <c r="O145" s="39">
        <v>0</v>
      </c>
      <c r="P145" s="39">
        <v>0</v>
      </c>
      <c r="Q145" s="39">
        <v>0</v>
      </c>
      <c r="R145" s="39">
        <v>0</v>
      </c>
      <c r="S145" s="39">
        <v>0</v>
      </c>
      <c r="T145" s="39">
        <v>0</v>
      </c>
      <c r="U145" s="39">
        <v>0</v>
      </c>
      <c r="V145" s="39">
        <v>0</v>
      </c>
      <c r="W145" s="39">
        <v>0</v>
      </c>
      <c r="X145" s="39">
        <v>0</v>
      </c>
      <c r="Y145" s="39">
        <v>0</v>
      </c>
      <c r="Z145" s="39">
        <v>0</v>
      </c>
      <c r="AA145" s="39">
        <v>0</v>
      </c>
      <c r="AB145" s="39">
        <v>0</v>
      </c>
      <c r="AC145" s="39">
        <v>0</v>
      </c>
      <c r="AD145" s="39">
        <v>0</v>
      </c>
      <c r="AE145" s="39">
        <v>0</v>
      </c>
      <c r="AF145" s="39">
        <v>0</v>
      </c>
      <c r="AG145" s="39">
        <v>0</v>
      </c>
      <c r="AH145" s="39">
        <v>0</v>
      </c>
      <c r="AI145" s="39">
        <v>0</v>
      </c>
      <c r="AJ145" s="39">
        <v>0</v>
      </c>
      <c r="AK145" s="39">
        <v>0</v>
      </c>
      <c r="AL145" s="39">
        <v>0</v>
      </c>
      <c r="AM145" s="39">
        <v>0</v>
      </c>
      <c r="AN145" s="39">
        <v>0</v>
      </c>
      <c r="AO145" s="39">
        <v>0</v>
      </c>
      <c r="AP145" s="39">
        <v>0</v>
      </c>
      <c r="AQ145" s="39">
        <v>0</v>
      </c>
      <c r="AR145" s="39">
        <v>0</v>
      </c>
    </row>
    <row r="146" spans="1:44">
      <c r="A146" s="40"/>
      <c r="B146" s="12"/>
      <c r="C146" s="8" t="s">
        <v>180</v>
      </c>
      <c r="D146" s="8"/>
      <c r="E146" s="34" t="s">
        <v>96</v>
      </c>
      <c r="F146" s="39">
        <v>44.79</v>
      </c>
      <c r="G146" s="39">
        <v>37.82</v>
      </c>
      <c r="H146" s="39">
        <v>30.36</v>
      </c>
      <c r="I146" s="39">
        <v>22.94</v>
      </c>
      <c r="J146" s="39">
        <v>22.6</v>
      </c>
      <c r="K146" s="39">
        <v>14.69</v>
      </c>
      <c r="L146" s="39">
        <v>13.79</v>
      </c>
      <c r="M146" s="39">
        <v>25.95</v>
      </c>
      <c r="N146" s="39">
        <v>32.35</v>
      </c>
      <c r="O146" s="39">
        <v>32.36</v>
      </c>
      <c r="P146" s="39">
        <v>32.4</v>
      </c>
      <c r="Q146" s="39">
        <v>32.36</v>
      </c>
      <c r="R146" s="39">
        <v>39.03</v>
      </c>
      <c r="S146" s="39">
        <v>52.15</v>
      </c>
      <c r="T146" s="39">
        <v>58.87</v>
      </c>
      <c r="U146" s="39">
        <v>58.84</v>
      </c>
      <c r="V146" s="39">
        <v>58.99</v>
      </c>
      <c r="W146" s="39">
        <v>59.03</v>
      </c>
      <c r="X146" s="39">
        <v>59.28</v>
      </c>
      <c r="Y146" s="39">
        <v>59.31</v>
      </c>
      <c r="Z146" s="39">
        <v>59.3</v>
      </c>
      <c r="AA146" s="39">
        <v>59.37</v>
      </c>
      <c r="AB146" s="39">
        <v>59.36</v>
      </c>
      <c r="AC146" s="39">
        <v>59.2</v>
      </c>
      <c r="AD146" s="39">
        <v>59.14</v>
      </c>
      <c r="AE146" s="39">
        <v>59.03</v>
      </c>
      <c r="AF146" s="39">
        <v>58.84</v>
      </c>
      <c r="AG146" s="39">
        <v>58.61</v>
      </c>
      <c r="AH146" s="39">
        <v>58.59</v>
      </c>
      <c r="AI146" s="39">
        <v>58.79</v>
      </c>
      <c r="AJ146" s="39">
        <v>59.16</v>
      </c>
      <c r="AK146" s="39">
        <v>59.09</v>
      </c>
      <c r="AL146" s="39">
        <v>59.23</v>
      </c>
      <c r="AM146" s="39">
        <v>52.67</v>
      </c>
      <c r="AN146" s="39">
        <v>52.81</v>
      </c>
      <c r="AO146" s="39">
        <v>52.67</v>
      </c>
      <c r="AP146" s="39">
        <v>52.67</v>
      </c>
      <c r="AQ146" s="39">
        <v>52.67</v>
      </c>
      <c r="AR146" s="39">
        <v>52.81</v>
      </c>
    </row>
    <row r="147" spans="1:44">
      <c r="A147" s="40"/>
      <c r="B147" s="12"/>
      <c r="C147" s="8"/>
      <c r="D147" s="8"/>
      <c r="E147" s="34"/>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c r="AE147" s="39"/>
      <c r="AF147" s="39"/>
      <c r="AG147" s="39"/>
      <c r="AH147" s="39"/>
      <c r="AI147" s="39"/>
      <c r="AJ147" s="39"/>
      <c r="AK147" s="39"/>
      <c r="AL147" s="39"/>
      <c r="AM147" s="39"/>
      <c r="AN147" s="39"/>
      <c r="AO147" s="39"/>
      <c r="AP147" s="39"/>
      <c r="AQ147" s="39"/>
      <c r="AR147" s="39"/>
    </row>
    <row r="148" spans="1:44">
      <c r="A148" s="40"/>
      <c r="B148" s="12" t="s">
        <v>185</v>
      </c>
      <c r="C148" s="8" t="s" cm="1">
        <v>166</v>
      </c>
      <c r="D148" s="8"/>
      <c r="E148" s="34" t="s">
        <v>67</v>
      </c>
      <c r="F148" s="39">
        <f>IFERROR((F127*1000)/(8760*F58),0)</f>
        <v>0.47442378777995214</v>
      </c>
      <c r="G148" s="39">
        <f t="shared" ref="G148:AR155" si="0">IFERROR((G127*1000)/(8760*G58),0)</f>
        <v>0.33504012058341093</v>
      </c>
      <c r="H148" s="39">
        <f t="shared" si="0"/>
        <v>0.30290355188399737</v>
      </c>
      <c r="I148" s="39">
        <f t="shared" si="0"/>
        <v>0.25178771431032998</v>
      </c>
      <c r="J148" s="39">
        <f t="shared" si="0"/>
        <v>0.16455587145687947</v>
      </c>
      <c r="K148" s="39">
        <f t="shared" si="0"/>
        <v>8.4575399902357767E-2</v>
      </c>
      <c r="L148" s="39">
        <f t="shared" si="0"/>
        <v>1.6225840728296144E-2</v>
      </c>
      <c r="M148" s="39">
        <f t="shared" si="0"/>
        <v>-6.3682835070790617E-2</v>
      </c>
      <c r="N148" s="39">
        <f t="shared" si="0"/>
        <v>-0.12123415218999516</v>
      </c>
      <c r="O148" s="39">
        <f t="shared" si="0"/>
        <v>-0.15497053646590647</v>
      </c>
      <c r="P148" s="39">
        <f t="shared" si="0"/>
        <v>-0.18086273309354353</v>
      </c>
      <c r="Q148" s="39">
        <f t="shared" si="0"/>
        <v>-0.18660238259228082</v>
      </c>
      <c r="R148" s="39">
        <f t="shared" si="0"/>
        <v>-0.19852809877299049</v>
      </c>
      <c r="S148" s="39">
        <f t="shared" si="0"/>
        <v>-0.2321369352822632</v>
      </c>
      <c r="T148" s="39">
        <f t="shared" si="0"/>
        <v>-0.24712379786229943</v>
      </c>
      <c r="U148" s="39">
        <f t="shared" si="0"/>
        <v>-0.19495676130710951</v>
      </c>
      <c r="V148" s="39">
        <f t="shared" si="0"/>
        <v>-0.18526313104257544</v>
      </c>
      <c r="W148" s="39">
        <f t="shared" si="0"/>
        <v>-0.16785286089640569</v>
      </c>
      <c r="X148" s="39">
        <f t="shared" si="0"/>
        <v>-0.12404020305604449</v>
      </c>
      <c r="Y148" s="39">
        <f t="shared" si="0"/>
        <v>-9.145174867988061E-2</v>
      </c>
      <c r="Z148" s="39">
        <f t="shared" si="0"/>
        <v>-5.2868549271702252E-2</v>
      </c>
      <c r="AA148" s="39">
        <f t="shared" si="0"/>
        <v>-3.9858677074564426E-2</v>
      </c>
      <c r="AB148" s="39">
        <f t="shared" si="0"/>
        <v>-3.9667355424606518E-2</v>
      </c>
      <c r="AC148" s="39">
        <f t="shared" si="0"/>
        <v>-3.2205811076248057E-2</v>
      </c>
      <c r="AD148" s="39">
        <f t="shared" si="0"/>
        <v>-4.2728501823933063E-2</v>
      </c>
      <c r="AE148" s="39">
        <f t="shared" si="0"/>
        <v>-6.1478023519808168E-2</v>
      </c>
      <c r="AF148" s="39">
        <f t="shared" si="0"/>
        <v>-7.7804137649549757E-2</v>
      </c>
      <c r="AG148" s="39">
        <f t="shared" si="0"/>
        <v>-7.0470141067829908E-2</v>
      </c>
      <c r="AH148" s="39">
        <f t="shared" si="0"/>
        <v>-6.0967832453253747E-2</v>
      </c>
      <c r="AI148" s="39">
        <f t="shared" si="0"/>
        <v>-3.9794903191245123E-2</v>
      </c>
      <c r="AJ148" s="39">
        <f t="shared" si="0"/>
        <v>-2.6721257110787992E-2</v>
      </c>
      <c r="AK148" s="39">
        <f t="shared" si="0"/>
        <v>-1.1224203464197342E-2</v>
      </c>
      <c r="AL148" s="39">
        <f t="shared" si="0"/>
        <v>-3.0611463993265478E-3</v>
      </c>
      <c r="AM148" s="39">
        <f t="shared" si="0"/>
        <v>-5.1019106655442463E-4</v>
      </c>
      <c r="AN148" s="39">
        <f t="shared" si="0"/>
        <v>-1.4923088696716921E-2</v>
      </c>
      <c r="AO148" s="39">
        <f t="shared" si="0"/>
        <v>-3.3863932042549935E-2</v>
      </c>
      <c r="AP148" s="39">
        <f t="shared" si="0"/>
        <v>-4.4386622790234941E-2</v>
      </c>
      <c r="AQ148" s="39">
        <f t="shared" si="0"/>
        <v>-4.8787020739266856E-2</v>
      </c>
      <c r="AR148" s="39">
        <f t="shared" si="0"/>
        <v>-5.3633835871533891E-2</v>
      </c>
    </row>
    <row r="149" spans="1:44">
      <c r="A149" s="40"/>
      <c r="B149" s="12"/>
      <c r="C149" s="8" t="s">
        <v>167</v>
      </c>
      <c r="D149" s="8"/>
      <c r="E149" s="34" t="s">
        <v>67</v>
      </c>
      <c r="F149" s="39">
        <f t="shared" ref="F149:U167" si="1">IFERROR((F128*1000)/(8760*F59),0)</f>
        <v>7.6103500761035003E-3</v>
      </c>
      <c r="G149" s="39">
        <f t="shared" si="1"/>
        <v>5.9795607740813217E-3</v>
      </c>
      <c r="H149" s="39">
        <f t="shared" si="1"/>
        <v>1.0005639542287472E-2</v>
      </c>
      <c r="I149" s="39">
        <f t="shared" si="1"/>
        <v>1.2596441505274759E-2</v>
      </c>
      <c r="J149" s="39">
        <f t="shared" si="1"/>
        <v>1.4097485833745944E-2</v>
      </c>
      <c r="K149" s="39">
        <f t="shared" si="1"/>
        <v>1.5871853099895E-2</v>
      </c>
      <c r="L149" s="39">
        <f t="shared" si="1"/>
        <v>1.3994994731296102E-2</v>
      </c>
      <c r="M149" s="39">
        <f t="shared" si="1"/>
        <v>1.4207094574385355E-2</v>
      </c>
      <c r="N149" s="39">
        <f t="shared" si="1"/>
        <v>1.3698630136986301E-2</v>
      </c>
      <c r="O149" s="39">
        <f t="shared" si="1"/>
        <v>1.606629460510739E-2</v>
      </c>
      <c r="P149" s="39">
        <f t="shared" si="1"/>
        <v>1.6449454591577879E-2</v>
      </c>
      <c r="Q149" s="39">
        <f t="shared" si="1"/>
        <v>1.8093234249559793E-2</v>
      </c>
      <c r="R149" s="39">
        <f t="shared" si="1"/>
        <v>1.9730537234342409E-2</v>
      </c>
      <c r="S149" s="39">
        <f t="shared" si="1"/>
        <v>1.8802041364491002E-2</v>
      </c>
      <c r="T149" s="39">
        <f t="shared" si="1"/>
        <v>1.9936973438806353E-2</v>
      </c>
      <c r="U149" s="39">
        <f t="shared" si="1"/>
        <v>2.003541142484391E-2</v>
      </c>
      <c r="V149" s="39">
        <f t="shared" si="0"/>
        <v>2.0109468081889383E-2</v>
      </c>
      <c r="W149" s="39">
        <f t="shared" si="0"/>
        <v>2.0310739488821682E-2</v>
      </c>
      <c r="X149" s="39">
        <f t="shared" si="0"/>
        <v>2.0358898292760958E-2</v>
      </c>
      <c r="Y149" s="39">
        <f t="shared" si="0"/>
        <v>2.0287916973842871E-2</v>
      </c>
      <c r="Z149" s="39">
        <f t="shared" si="0"/>
        <v>2.0334780608753208E-2</v>
      </c>
      <c r="AA149" s="39">
        <f t="shared" si="0"/>
        <v>2.0355394179457555E-2</v>
      </c>
      <c r="AB149" s="39">
        <f t="shared" si="0"/>
        <v>2.0351172281433797E-2</v>
      </c>
      <c r="AC149" s="39">
        <f t="shared" si="0"/>
        <v>2.0347116522915609E-2</v>
      </c>
      <c r="AD149" s="39">
        <f t="shared" si="0"/>
        <v>2.0320152414085878E-2</v>
      </c>
      <c r="AE149" s="39">
        <f t="shared" si="0"/>
        <v>2.0294266869609334E-2</v>
      </c>
      <c r="AF149" s="39">
        <f t="shared" si="0"/>
        <v>2.0349414333928926E-2</v>
      </c>
      <c r="AG149" s="39">
        <f t="shared" si="0"/>
        <v>2.0302371608774513E-2</v>
      </c>
      <c r="AH149" s="39">
        <f t="shared" si="0"/>
        <v>2.0307618360970919E-2</v>
      </c>
      <c r="AI149" s="39">
        <f t="shared" si="0"/>
        <v>2.0346842690515059E-2</v>
      </c>
      <c r="AJ149" s="39">
        <f t="shared" si="0"/>
        <v>2.0364086595078174E-2</v>
      </c>
      <c r="AK149" s="39">
        <f t="shared" si="0"/>
        <v>2.040123966184372E-2</v>
      </c>
      <c r="AL149" s="39">
        <f t="shared" si="0"/>
        <v>2.0304293681303806E-2</v>
      </c>
      <c r="AM149" s="39">
        <f t="shared" si="0"/>
        <v>2.034119859679076E-2</v>
      </c>
      <c r="AN149" s="39">
        <f t="shared" si="0"/>
        <v>2.0357504038666124E-2</v>
      </c>
      <c r="AO149" s="39">
        <f t="shared" si="0"/>
        <v>2.0392573219048606E-2</v>
      </c>
      <c r="AP149" s="39">
        <f t="shared" si="0"/>
        <v>2.0301352856644812E-2</v>
      </c>
      <c r="AQ149" s="39">
        <f t="shared" si="0"/>
        <v>2.0336197173058939E-2</v>
      </c>
      <c r="AR149" s="39">
        <f t="shared" si="0"/>
        <v>2.0351660158267733E-2</v>
      </c>
    </row>
    <row r="150" spans="1:44">
      <c r="A150" s="40"/>
      <c r="B150" s="12"/>
      <c r="C150" s="8" t="s">
        <v>158</v>
      </c>
      <c r="D150" s="8"/>
      <c r="E150" s="34" t="s">
        <v>67</v>
      </c>
      <c r="F150" s="39">
        <f t="shared" si="1"/>
        <v>-2.6797007310223595E-3</v>
      </c>
      <c r="G150" s="39">
        <f t="shared" si="0"/>
        <v>-2.186882205776868E-3</v>
      </c>
      <c r="H150" s="39">
        <f t="shared" si="0"/>
        <v>-1.4314138074175864E-3</v>
      </c>
      <c r="I150" s="39">
        <f t="shared" si="0"/>
        <v>-1.6678526952499555E-3</v>
      </c>
      <c r="J150" s="39">
        <f t="shared" si="0"/>
        <v>-2.3571880766692257E-3</v>
      </c>
      <c r="K150" s="39">
        <f t="shared" si="0"/>
        <v>-3.3804516283375465E-3</v>
      </c>
      <c r="L150" s="39">
        <f t="shared" si="0"/>
        <v>-3.6147219462595794E-3</v>
      </c>
      <c r="M150" s="39">
        <f t="shared" si="0"/>
        <v>-3.7313258800098881E-3</v>
      </c>
      <c r="N150" s="39">
        <f t="shared" si="0"/>
        <v>-3.4981180125092702E-3</v>
      </c>
      <c r="O150" s="39">
        <f t="shared" si="0"/>
        <v>-4.349781874352838E-3</v>
      </c>
      <c r="P150" s="39">
        <f t="shared" si="0"/>
        <v>-5.1217196370670669E-3</v>
      </c>
      <c r="Q150" s="39">
        <f t="shared" si="0"/>
        <v>-5.529687863178652E-3</v>
      </c>
      <c r="R150" s="39">
        <f t="shared" si="0"/>
        <v>-5.6050041477030688E-3</v>
      </c>
      <c r="S150" s="39">
        <f t="shared" si="0"/>
        <v>-5.8980213089802128E-3</v>
      </c>
      <c r="T150" s="39">
        <f t="shared" si="0"/>
        <v>-5.7481001016506123E-3</v>
      </c>
      <c r="U150" s="39">
        <f t="shared" si="0"/>
        <v>-5.8065982723516964E-3</v>
      </c>
      <c r="V150" s="39">
        <f t="shared" si="0"/>
        <v>-5.6027117124688346E-3</v>
      </c>
      <c r="W150" s="39">
        <f t="shared" si="0"/>
        <v>-6.2092814428459523E-3</v>
      </c>
      <c r="X150" s="39">
        <f t="shared" si="0"/>
        <v>-6.722475900558092E-3</v>
      </c>
      <c r="Y150" s="39">
        <f t="shared" si="0"/>
        <v>-6.4616179891444818E-3</v>
      </c>
      <c r="Z150" s="39">
        <f t="shared" si="0"/>
        <v>-6.1093989709056851E-3</v>
      </c>
      <c r="AA150" s="39">
        <f t="shared" si="0"/>
        <v>-5.9810339351490929E-3</v>
      </c>
      <c r="AB150" s="39">
        <f t="shared" si="0"/>
        <v>-5.8784265538008775E-3</v>
      </c>
      <c r="AC150" s="39">
        <f t="shared" si="0"/>
        <v>-5.8564256702453932E-3</v>
      </c>
      <c r="AD150" s="39">
        <f t="shared" si="0"/>
        <v>-5.9223400968173856E-3</v>
      </c>
      <c r="AE150" s="39">
        <f t="shared" si="0"/>
        <v>-5.6648470491296732E-3</v>
      </c>
      <c r="AF150" s="39">
        <f t="shared" si="0"/>
        <v>-5.7506780650255773E-3</v>
      </c>
      <c r="AG150" s="39">
        <f t="shared" si="0"/>
        <v>-5.3931614712544491E-3</v>
      </c>
      <c r="AH150" s="39">
        <f t="shared" si="0"/>
        <v>-4.9960597113974268E-3</v>
      </c>
      <c r="AI150" s="39">
        <f t="shared" si="0"/>
        <v>-4.5579229130928408E-3</v>
      </c>
      <c r="AJ150" s="39">
        <f t="shared" si="0"/>
        <v>-4.0195510965335395E-3</v>
      </c>
      <c r="AK150" s="39">
        <f t="shared" si="0"/>
        <v>-3.4208565824882554E-3</v>
      </c>
      <c r="AL150" s="39">
        <f t="shared" si="0"/>
        <v>-2.8291264223433091E-3</v>
      </c>
      <c r="AM150" s="39">
        <f t="shared" si="0"/>
        <v>-2.286153227133895E-3</v>
      </c>
      <c r="AN150" s="39">
        <f t="shared" si="0"/>
        <v>-1.8198663225464894E-3</v>
      </c>
      <c r="AO150" s="39">
        <f t="shared" si="0"/>
        <v>-1.6544239295877175E-3</v>
      </c>
      <c r="AP150" s="39">
        <f t="shared" si="0"/>
        <v>-1.4889815366289458E-3</v>
      </c>
      <c r="AQ150" s="39">
        <f t="shared" si="0"/>
        <v>-1.4889815366289458E-3</v>
      </c>
      <c r="AR150" s="39">
        <f t="shared" si="0"/>
        <v>-1.3235391436701739E-3</v>
      </c>
    </row>
    <row r="151" spans="1:44">
      <c r="A151" s="40"/>
      <c r="B151" s="12"/>
      <c r="C151" s="8" t="s">
        <v>160</v>
      </c>
      <c r="D151" s="8"/>
      <c r="E151" s="34" t="s">
        <v>67</v>
      </c>
      <c r="F151" s="39">
        <f t="shared" si="1"/>
        <v>0</v>
      </c>
      <c r="G151" s="39">
        <f t="shared" si="0"/>
        <v>0</v>
      </c>
      <c r="H151" s="39">
        <f t="shared" si="0"/>
        <v>0</v>
      </c>
      <c r="I151" s="39">
        <f t="shared" si="0"/>
        <v>0</v>
      </c>
      <c r="J151" s="39">
        <f t="shared" si="0"/>
        <v>0</v>
      </c>
      <c r="K151" s="39">
        <f t="shared" si="0"/>
        <v>0</v>
      </c>
      <c r="L151" s="39">
        <f t="shared" si="0"/>
        <v>0</v>
      </c>
      <c r="M151" s="39">
        <f t="shared" si="0"/>
        <v>0</v>
      </c>
      <c r="N151" s="39">
        <f t="shared" si="0"/>
        <v>7.6103500761035003E-3</v>
      </c>
      <c r="O151" s="39">
        <f t="shared" si="0"/>
        <v>7.6103500761035003E-3</v>
      </c>
      <c r="P151" s="39">
        <f t="shared" si="0"/>
        <v>1.1415525114155251E-2</v>
      </c>
      <c r="Q151" s="39">
        <f t="shared" si="0"/>
        <v>1.1415525114155251E-2</v>
      </c>
      <c r="R151" s="39">
        <f t="shared" si="0"/>
        <v>1.1415525114155251E-2</v>
      </c>
      <c r="S151" s="39">
        <f t="shared" si="0"/>
        <v>9.5129375951293754E-3</v>
      </c>
      <c r="T151" s="39">
        <f t="shared" si="0"/>
        <v>1.06544901065449E-2</v>
      </c>
      <c r="U151" s="39">
        <f t="shared" si="0"/>
        <v>1.104728236853734E-2</v>
      </c>
      <c r="V151" s="39">
        <f t="shared" si="0"/>
        <v>1.1658408627222384E-2</v>
      </c>
      <c r="W151" s="39">
        <f t="shared" si="0"/>
        <v>1.7032688265564977E-2</v>
      </c>
      <c r="X151" s="39">
        <f t="shared" si="0"/>
        <v>2.2542049592509102E-2</v>
      </c>
      <c r="Y151" s="39">
        <f t="shared" si="0"/>
        <v>2.5531497029508517E-2</v>
      </c>
      <c r="Z151" s="39">
        <f t="shared" si="0"/>
        <v>3.5108124407685015E-2</v>
      </c>
      <c r="AA151" s="39">
        <f t="shared" si="0"/>
        <v>3.0631659056316589E-2</v>
      </c>
      <c r="AB151" s="39">
        <f t="shared" si="0"/>
        <v>2.5557145777959516E-2</v>
      </c>
      <c r="AC151" s="39">
        <f t="shared" si="0"/>
        <v>2.3882480173035327E-2</v>
      </c>
      <c r="AD151" s="39">
        <f t="shared" si="0"/>
        <v>2.2447795188506731E-2</v>
      </c>
      <c r="AE151" s="39">
        <f t="shared" si="0"/>
        <v>1.742232762297043E-2</v>
      </c>
      <c r="AF151" s="39">
        <f t="shared" si="0"/>
        <v>1.4427603802812624E-2</v>
      </c>
      <c r="AG151" s="39">
        <f t="shared" si="0"/>
        <v>1.134387955904549E-2</v>
      </c>
      <c r="AH151" s="39">
        <f t="shared" si="0"/>
        <v>1.1073059360730594E-2</v>
      </c>
      <c r="AI151" s="39">
        <f t="shared" si="0"/>
        <v>1.0196391364099836E-2</v>
      </c>
      <c r="AJ151" s="39">
        <f t="shared" si="0"/>
        <v>7.717538105344395E-3</v>
      </c>
      <c r="AK151" s="39">
        <f t="shared" si="0"/>
        <v>7.0249385317878469E-3</v>
      </c>
      <c r="AL151" s="39">
        <f t="shared" si="0"/>
        <v>6.4634941848440005E-3</v>
      </c>
      <c r="AM151" s="39">
        <f t="shared" si="0"/>
        <v>5.0502740488332911E-3</v>
      </c>
      <c r="AN151" s="39">
        <f t="shared" si="0"/>
        <v>2.7640496644443704E-3</v>
      </c>
      <c r="AO151" s="39">
        <f t="shared" si="0"/>
        <v>1.6892132178267117E-3</v>
      </c>
      <c r="AP151" s="39">
        <f t="shared" si="0"/>
        <v>9.4131016683439103E-4</v>
      </c>
      <c r="AQ151" s="39">
        <f t="shared" si="0"/>
        <v>1.649642357536886E-4</v>
      </c>
      <c r="AR151" s="39">
        <f t="shared" si="0"/>
        <v>0</v>
      </c>
    </row>
    <row r="152" spans="1:44">
      <c r="A152" s="40"/>
      <c r="B152" s="12"/>
      <c r="C152" s="8" t="s">
        <v>161</v>
      </c>
      <c r="D152" s="8"/>
      <c r="E152" s="34" t="s">
        <v>67</v>
      </c>
      <c r="F152" s="39">
        <f t="shared" si="1"/>
        <v>1.1965959239156448E-2</v>
      </c>
      <c r="G152" s="39">
        <f t="shared" si="0"/>
        <v>1.093822092819754E-2</v>
      </c>
      <c r="H152" s="39">
        <f t="shared" si="0"/>
        <v>1.3798986401726127E-2</v>
      </c>
      <c r="I152" s="39">
        <f t="shared" si="0"/>
        <v>9.4594941254938173E-3</v>
      </c>
      <c r="J152" s="39">
        <f t="shared" si="0"/>
        <v>1.0336892819904362E-2</v>
      </c>
      <c r="K152" s="39">
        <f t="shared" si="0"/>
        <v>6.4727204255519474E-3</v>
      </c>
      <c r="L152" s="39">
        <f t="shared" si="0"/>
        <v>5.3753402024522869E-3</v>
      </c>
      <c r="M152" s="39">
        <f t="shared" si="0"/>
        <v>4.5115248954146498E-3</v>
      </c>
      <c r="N152" s="39">
        <f t="shared" si="0"/>
        <v>2.5547111562891607E-3</v>
      </c>
      <c r="O152" s="39">
        <f t="shared" si="0"/>
        <v>4.1293031334750617E-3</v>
      </c>
      <c r="P152" s="39">
        <f t="shared" si="0"/>
        <v>3.4154620594710767E-3</v>
      </c>
      <c r="Q152" s="39">
        <f t="shared" si="0"/>
        <v>3.6322125363221253E-3</v>
      </c>
      <c r="R152" s="39">
        <f t="shared" si="0"/>
        <v>3.8609442325215058E-3</v>
      </c>
      <c r="S152" s="39">
        <f t="shared" si="0"/>
        <v>2.8186481763346296E-3</v>
      </c>
      <c r="T152" s="39">
        <f t="shared" si="0"/>
        <v>3.45150255411189E-3</v>
      </c>
      <c r="U152" s="39">
        <f t="shared" si="0"/>
        <v>3.6783358701166918E-3</v>
      </c>
      <c r="V152" s="39">
        <f t="shared" si="0"/>
        <v>4.2992066832299265E-3</v>
      </c>
      <c r="W152" s="39">
        <f t="shared" si="0"/>
        <v>6.9061895708412546E-3</v>
      </c>
      <c r="X152" s="39">
        <f t="shared" si="0"/>
        <v>8.1341393525964541E-3</v>
      </c>
      <c r="Y152" s="39">
        <f t="shared" si="0"/>
        <v>8.3948707339815357E-3</v>
      </c>
      <c r="Z152" s="39">
        <f t="shared" si="0"/>
        <v>1.0395142981046402E-2</v>
      </c>
      <c r="AA152" s="39">
        <f t="shared" si="0"/>
        <v>8.4491905796995719E-3</v>
      </c>
      <c r="AB152" s="39">
        <f t="shared" si="0"/>
        <v>6.8298013503492955E-3</v>
      </c>
      <c r="AC152" s="39">
        <f t="shared" si="0"/>
        <v>6.3558054674881853E-3</v>
      </c>
      <c r="AD152" s="39">
        <f t="shared" si="0"/>
        <v>5.8761233959503606E-3</v>
      </c>
      <c r="AE152" s="39">
        <f t="shared" si="0"/>
        <v>4.0274553612693487E-3</v>
      </c>
      <c r="AF152" s="39">
        <f t="shared" si="0"/>
        <v>3.1534599762859813E-3</v>
      </c>
      <c r="AG152" s="39">
        <f t="shared" si="0"/>
        <v>2.5227679810287851E-3</v>
      </c>
      <c r="AH152" s="39">
        <f t="shared" si="0"/>
        <v>2.6096889549015925E-3</v>
      </c>
      <c r="AI152" s="39">
        <f t="shared" si="0"/>
        <v>2.3860013301957414E-3</v>
      </c>
      <c r="AJ152" s="39">
        <f t="shared" si="0"/>
        <v>1.2675632066664877E-3</v>
      </c>
      <c r="AK152" s="39">
        <f t="shared" si="0"/>
        <v>1.1930006650978707E-3</v>
      </c>
      <c r="AL152" s="39">
        <f t="shared" si="0"/>
        <v>1.1930006650978707E-3</v>
      </c>
      <c r="AM152" s="39">
        <f t="shared" si="0"/>
        <v>1.1930006650978707E-3</v>
      </c>
      <c r="AN152" s="39">
        <f t="shared" si="0"/>
        <v>1.0438755819606369E-3</v>
      </c>
      <c r="AO152" s="39">
        <f t="shared" si="0"/>
        <v>5.9650033254893535E-4</v>
      </c>
      <c r="AP152" s="39">
        <f t="shared" si="0"/>
        <v>2.9825016627446768E-4</v>
      </c>
      <c r="AQ152" s="39">
        <f t="shared" si="0"/>
        <v>2.9825016627446768E-4</v>
      </c>
      <c r="AR152" s="39">
        <f t="shared" si="0"/>
        <v>7.4562541568616919E-5</v>
      </c>
    </row>
    <row r="153" spans="1:44">
      <c r="A153" s="40"/>
      <c r="B153" s="12"/>
      <c r="C153" s="8" t="s">
        <v>162</v>
      </c>
      <c r="D153" s="8"/>
      <c r="E153" s="34" t="s">
        <v>67</v>
      </c>
      <c r="F153" s="39">
        <f t="shared" si="1"/>
        <v>1.2613839905143923E-3</v>
      </c>
      <c r="G153" s="39">
        <f t="shared" si="0"/>
        <v>1.2475983731317214E-3</v>
      </c>
      <c r="H153" s="39">
        <f t="shared" si="0"/>
        <v>1.2544533092478298E-3</v>
      </c>
      <c r="I153" s="39">
        <f t="shared" si="0"/>
        <v>1.8946929650050207E-3</v>
      </c>
      <c r="J153" s="39">
        <f t="shared" si="0"/>
        <v>6.6714107809998221E-3</v>
      </c>
      <c r="K153" s="39">
        <f t="shared" si="0"/>
        <v>4.447607187333215E-3</v>
      </c>
      <c r="L153" s="39">
        <f t="shared" si="0"/>
        <v>5.188875051888751E-3</v>
      </c>
      <c r="M153" s="39">
        <f t="shared" si="0"/>
        <v>3.3740468317700252E-3</v>
      </c>
      <c r="N153" s="39">
        <f t="shared" si="0"/>
        <v>2.2238035936666075E-3</v>
      </c>
      <c r="O153" s="39">
        <f t="shared" si="0"/>
        <v>2.8420394475075312E-3</v>
      </c>
      <c r="P153" s="39">
        <f t="shared" si="0"/>
        <v>2.8538812785388126E-3</v>
      </c>
      <c r="Q153" s="39">
        <f t="shared" si="0"/>
        <v>2.8420394475075312E-3</v>
      </c>
      <c r="R153" s="39">
        <f t="shared" si="0"/>
        <v>4.464171832351216E-3</v>
      </c>
      <c r="S153" s="39">
        <f t="shared" si="0"/>
        <v>4.0978808102095773E-3</v>
      </c>
      <c r="T153" s="39">
        <f t="shared" si="0"/>
        <v>4.5496658063662234E-3</v>
      </c>
      <c r="U153" s="39">
        <f t="shared" si="0"/>
        <v>4.8497328916345837E-3</v>
      </c>
      <c r="V153" s="39">
        <f t="shared" si="0"/>
        <v>5.7757121113285502E-3</v>
      </c>
      <c r="W153" s="39">
        <f t="shared" si="0"/>
        <v>7.7974898320732587E-3</v>
      </c>
      <c r="X153" s="39">
        <f t="shared" si="0"/>
        <v>8.9363959226972933E-3</v>
      </c>
      <c r="Y153" s="39">
        <f t="shared" si="0"/>
        <v>9.9148927047827302E-3</v>
      </c>
      <c r="Z153" s="39">
        <f t="shared" si="0"/>
        <v>1.5521108707842667E-2</v>
      </c>
      <c r="AA153" s="39">
        <f t="shared" si="0"/>
        <v>1.1979254749422175E-2</v>
      </c>
      <c r="AB153" s="39">
        <f t="shared" si="0"/>
        <v>1.1708230886313077E-2</v>
      </c>
      <c r="AC153" s="39">
        <f t="shared" si="0"/>
        <v>9.5794616342561537E-3</v>
      </c>
      <c r="AD153" s="39">
        <f t="shared" si="0"/>
        <v>8.3178449324246805E-3</v>
      </c>
      <c r="AE153" s="39">
        <f t="shared" si="0"/>
        <v>6.0232670200316644E-3</v>
      </c>
      <c r="AF153" s="39">
        <f t="shared" si="0"/>
        <v>4.9130108086237788E-3</v>
      </c>
      <c r="AG153" s="39">
        <f t="shared" si="0"/>
        <v>4.3350095370209814E-3</v>
      </c>
      <c r="AH153" s="39">
        <f t="shared" si="0"/>
        <v>4.3350095370209814E-3</v>
      </c>
      <c r="AI153" s="39">
        <f t="shared" si="0"/>
        <v>4.0460089012195827E-3</v>
      </c>
      <c r="AJ153" s="39">
        <f t="shared" si="0"/>
        <v>2.6010057222125888E-3</v>
      </c>
      <c r="AK153" s="39">
        <f t="shared" si="0"/>
        <v>1.7340038148083927E-3</v>
      </c>
      <c r="AL153" s="39">
        <f t="shared" si="0"/>
        <v>1.7340038148083927E-3</v>
      </c>
      <c r="AM153" s="39">
        <f t="shared" si="0"/>
        <v>8.6700190740419633E-4</v>
      </c>
      <c r="AN153" s="39">
        <f t="shared" si="0"/>
        <v>0</v>
      </c>
      <c r="AO153" s="39">
        <f t="shared" si="0"/>
        <v>0</v>
      </c>
      <c r="AP153" s="39">
        <f t="shared" si="0"/>
        <v>0</v>
      </c>
      <c r="AQ153" s="39">
        <f t="shared" si="0"/>
        <v>0</v>
      </c>
      <c r="AR153" s="39">
        <f t="shared" si="0"/>
        <v>0</v>
      </c>
    </row>
    <row r="154" spans="1:44">
      <c r="A154" s="40"/>
      <c r="B154" s="12"/>
      <c r="C154" s="8" t="s">
        <v>168</v>
      </c>
      <c r="D154" s="8"/>
      <c r="E154" s="34" t="s">
        <v>67</v>
      </c>
      <c r="F154" s="39">
        <f t="shared" si="1"/>
        <v>3.5124692658939236E-2</v>
      </c>
      <c r="G154" s="39">
        <f t="shared" si="0"/>
        <v>8.7811731647348089E-3</v>
      </c>
      <c r="H154" s="39">
        <f t="shared" si="0"/>
        <v>0</v>
      </c>
      <c r="I154" s="39">
        <f t="shared" si="0"/>
        <v>0</v>
      </c>
      <c r="J154" s="39">
        <f t="shared" si="0"/>
        <v>0</v>
      </c>
      <c r="K154" s="39">
        <f t="shared" si="0"/>
        <v>0</v>
      </c>
      <c r="L154" s="39">
        <f t="shared" si="0"/>
        <v>0</v>
      </c>
      <c r="M154" s="39">
        <f t="shared" si="0"/>
        <v>0</v>
      </c>
      <c r="N154" s="39">
        <f t="shared" si="0"/>
        <v>0</v>
      </c>
      <c r="O154" s="39">
        <f t="shared" si="0"/>
        <v>0</v>
      </c>
      <c r="P154" s="39">
        <f t="shared" si="0"/>
        <v>0</v>
      </c>
      <c r="Q154" s="39">
        <f t="shared" si="0"/>
        <v>0</v>
      </c>
      <c r="R154" s="39">
        <f t="shared" si="0"/>
        <v>0</v>
      </c>
      <c r="S154" s="39">
        <f t="shared" si="0"/>
        <v>0</v>
      </c>
      <c r="T154" s="39">
        <f t="shared" si="0"/>
        <v>0</v>
      </c>
      <c r="U154" s="39">
        <f t="shared" si="0"/>
        <v>0</v>
      </c>
      <c r="V154" s="39">
        <f t="shared" si="0"/>
        <v>0</v>
      </c>
      <c r="W154" s="39">
        <f t="shared" si="0"/>
        <v>0</v>
      </c>
      <c r="X154" s="39">
        <f t="shared" si="0"/>
        <v>0</v>
      </c>
      <c r="Y154" s="39">
        <f t="shared" si="0"/>
        <v>0</v>
      </c>
      <c r="Z154" s="39">
        <f t="shared" si="0"/>
        <v>0</v>
      </c>
      <c r="AA154" s="39">
        <f t="shared" si="0"/>
        <v>0</v>
      </c>
      <c r="AB154" s="39">
        <f t="shared" si="0"/>
        <v>0</v>
      </c>
      <c r="AC154" s="39">
        <f t="shared" si="0"/>
        <v>0</v>
      </c>
      <c r="AD154" s="39">
        <f t="shared" si="0"/>
        <v>0</v>
      </c>
      <c r="AE154" s="39">
        <f t="shared" si="0"/>
        <v>0</v>
      </c>
      <c r="AF154" s="39">
        <f t="shared" si="0"/>
        <v>0</v>
      </c>
      <c r="AG154" s="39">
        <f t="shared" si="0"/>
        <v>0</v>
      </c>
      <c r="AH154" s="39">
        <f t="shared" si="0"/>
        <v>0</v>
      </c>
      <c r="AI154" s="39">
        <f t="shared" si="0"/>
        <v>0</v>
      </c>
      <c r="AJ154" s="39">
        <f t="shared" si="0"/>
        <v>0</v>
      </c>
      <c r="AK154" s="39">
        <f t="shared" si="0"/>
        <v>0</v>
      </c>
      <c r="AL154" s="39">
        <f t="shared" si="0"/>
        <v>0</v>
      </c>
      <c r="AM154" s="39">
        <f t="shared" si="0"/>
        <v>0</v>
      </c>
      <c r="AN154" s="39">
        <f t="shared" si="0"/>
        <v>0</v>
      </c>
      <c r="AO154" s="39">
        <f t="shared" si="0"/>
        <v>0</v>
      </c>
      <c r="AP154" s="39">
        <f t="shared" si="0"/>
        <v>0</v>
      </c>
      <c r="AQ154" s="39">
        <f t="shared" si="0"/>
        <v>0</v>
      </c>
      <c r="AR154" s="39">
        <f t="shared" si="0"/>
        <v>0</v>
      </c>
    </row>
    <row r="155" spans="1:44">
      <c r="A155" s="40"/>
      <c r="B155" s="12"/>
      <c r="C155" s="8" t="s">
        <v>169</v>
      </c>
      <c r="D155" s="8"/>
      <c r="E155" s="34" t="s">
        <v>67</v>
      </c>
      <c r="F155" s="39">
        <f t="shared" si="1"/>
        <v>-3.2499715627488254E-2</v>
      </c>
      <c r="G155" s="39">
        <f t="shared" si="0"/>
        <v>-4.5093355433139956E-2</v>
      </c>
      <c r="H155" s="39">
        <f t="shared" si="0"/>
        <v>-4.5093355433139956E-2</v>
      </c>
      <c r="I155" s="39">
        <f t="shared" si="0"/>
        <v>-4.8749573441232388E-2</v>
      </c>
      <c r="J155" s="39">
        <f t="shared" si="0"/>
        <v>-5.5655763012073638E-2</v>
      </c>
      <c r="K155" s="39">
        <f t="shared" ref="G155:AR161" si="2">IFERROR((K134*1000)/(8760*K65),0)</f>
        <v>-5.7686995238791658E-2</v>
      </c>
      <c r="L155" s="39">
        <f t="shared" si="2"/>
        <v>-6.0530720356196881E-2</v>
      </c>
      <c r="M155" s="39">
        <f t="shared" si="2"/>
        <v>-6.2155706137571293E-2</v>
      </c>
      <c r="N155" s="39">
        <f t="shared" si="2"/>
        <v>-5.7219963789157238E-2</v>
      </c>
      <c r="O155" s="39">
        <f t="shared" si="2"/>
        <v>-5.7219963789157238E-2</v>
      </c>
      <c r="P155" s="39">
        <f t="shared" si="2"/>
        <v>-5.9588371563625647E-2</v>
      </c>
      <c r="Q155" s="39">
        <f t="shared" si="2"/>
        <v>-5.8918839298865808E-2</v>
      </c>
      <c r="R155" s="39">
        <f t="shared" si="2"/>
        <v>-5.8584073166485888E-2</v>
      </c>
      <c r="S155" s="39">
        <f t="shared" si="2"/>
        <v>-5.8584073166485888E-2</v>
      </c>
      <c r="T155" s="39">
        <f t="shared" si="2"/>
        <v>-5.5905944107446537E-2</v>
      </c>
      <c r="U155" s="39">
        <f t="shared" si="2"/>
        <v>-5.3652968036529677E-2</v>
      </c>
      <c r="V155" s="39">
        <f t="shared" si="2"/>
        <v>-5.1084474885844749E-2</v>
      </c>
      <c r="W155" s="39">
        <f t="shared" si="2"/>
        <v>-4.965753424657534E-2</v>
      </c>
      <c r="X155" s="39">
        <f t="shared" si="2"/>
        <v>-4.8801369863013699E-2</v>
      </c>
      <c r="Y155" s="39">
        <f t="shared" si="2"/>
        <v>-4.8230593607305937E-2</v>
      </c>
      <c r="Z155" s="39">
        <f t="shared" si="2"/>
        <v>-4.6803652968036527E-2</v>
      </c>
      <c r="AA155" s="39">
        <f t="shared" si="2"/>
        <v>-4.5662100456621002E-2</v>
      </c>
      <c r="AB155" s="39">
        <f t="shared" si="2"/>
        <v>-4.5118504022613609E-2</v>
      </c>
      <c r="AC155" s="39">
        <f t="shared" si="2"/>
        <v>-4.4031311154598823E-2</v>
      </c>
      <c r="AD155" s="39">
        <f t="shared" si="2"/>
        <v>-4.430310937160252E-2</v>
      </c>
      <c r="AE155" s="39">
        <f t="shared" si="2"/>
        <v>-4.3886352105530185E-2</v>
      </c>
      <c r="AF155" s="39">
        <f t="shared" si="2"/>
        <v>-4.3632673769660069E-2</v>
      </c>
      <c r="AG155" s="39">
        <f t="shared" si="2"/>
        <v>-4.2364282090309485E-2</v>
      </c>
      <c r="AH155" s="39">
        <f t="shared" si="2"/>
        <v>-4.2110603754439369E-2</v>
      </c>
      <c r="AI155" s="39">
        <f t="shared" si="2"/>
        <v>-4.1095890410958902E-2</v>
      </c>
      <c r="AJ155" s="39">
        <f t="shared" si="2"/>
        <v>-3.9104245603808416E-2</v>
      </c>
      <c r="AK155" s="39">
        <f t="shared" si="2"/>
        <v>-3.5460992907801421E-2</v>
      </c>
      <c r="AL155" s="39">
        <f t="shared" si="2"/>
        <v>-3.4003691829398622E-2</v>
      </c>
      <c r="AM155" s="39">
        <f t="shared" si="2"/>
        <v>-3.1817740211794426E-2</v>
      </c>
      <c r="AN155" s="39">
        <f t="shared" si="2"/>
        <v>-3.157485669872729E-2</v>
      </c>
      <c r="AO155" s="39">
        <f t="shared" si="2"/>
        <v>-3.0117555620324494E-2</v>
      </c>
      <c r="AP155" s="39">
        <f t="shared" si="2"/>
        <v>-2.9146021568055961E-2</v>
      </c>
      <c r="AQ155" s="39">
        <f t="shared" si="2"/>
        <v>-2.8660254541921695E-2</v>
      </c>
      <c r="AR155" s="39">
        <f t="shared" si="2"/>
        <v>-2.9146021568055961E-2</v>
      </c>
    </row>
    <row r="156" spans="1:44">
      <c r="A156" s="40"/>
      <c r="B156" s="12"/>
      <c r="C156" s="8" t="s">
        <v>170</v>
      </c>
      <c r="D156" s="8"/>
      <c r="E156" s="34" t="s">
        <v>67</v>
      </c>
      <c r="F156" s="39">
        <f t="shared" si="1"/>
        <v>0.27240040467011184</v>
      </c>
      <c r="G156" s="39">
        <f t="shared" si="2"/>
        <v>0.27747637777476375</v>
      </c>
      <c r="H156" s="39">
        <f t="shared" si="2"/>
        <v>0.28568463499970348</v>
      </c>
      <c r="I156" s="39">
        <f t="shared" si="2"/>
        <v>0.29375185151134403</v>
      </c>
      <c r="J156" s="39">
        <f t="shared" si="2"/>
        <v>0.29712124099285075</v>
      </c>
      <c r="K156" s="39">
        <f t="shared" si="2"/>
        <v>0.29856409314368693</v>
      </c>
      <c r="L156" s="39">
        <f t="shared" si="2"/>
        <v>0.2957821294678884</v>
      </c>
      <c r="M156" s="39">
        <f t="shared" si="2"/>
        <v>0.28526323151784017</v>
      </c>
      <c r="N156" s="39">
        <f t="shared" si="2"/>
        <v>0.28345702189238609</v>
      </c>
      <c r="O156" s="39">
        <f t="shared" si="2"/>
        <v>0.2825730748920573</v>
      </c>
      <c r="P156" s="39">
        <f t="shared" si="2"/>
        <v>0.28233340453003442</v>
      </c>
      <c r="Q156" s="39">
        <f t="shared" si="2"/>
        <v>0.27938244562729586</v>
      </c>
      <c r="R156" s="39">
        <f t="shared" si="2"/>
        <v>0.27939257894938796</v>
      </c>
      <c r="S156" s="39">
        <f t="shared" si="2"/>
        <v>0.28046601088923723</v>
      </c>
      <c r="T156" s="39">
        <f t="shared" si="2"/>
        <v>0.28606734457179367</v>
      </c>
      <c r="U156" s="39">
        <f t="shared" si="2"/>
        <v>0.28970254564795483</v>
      </c>
      <c r="V156" s="39">
        <f t="shared" si="2"/>
        <v>0.29679434177300051</v>
      </c>
      <c r="W156" s="39">
        <f t="shared" si="2"/>
        <v>0.29907580784687321</v>
      </c>
      <c r="X156" s="39">
        <f t="shared" si="2"/>
        <v>0.30121338852615259</v>
      </c>
      <c r="Y156" s="39">
        <f t="shared" si="2"/>
        <v>0.30338137189998471</v>
      </c>
      <c r="Z156" s="39">
        <f t="shared" si="2"/>
        <v>0.31155042835084096</v>
      </c>
      <c r="AA156" s="39">
        <f t="shared" si="2"/>
        <v>0.31923203917115639</v>
      </c>
      <c r="AB156" s="39">
        <f t="shared" si="2"/>
        <v>0.32619706207034971</v>
      </c>
      <c r="AC156" s="39">
        <f t="shared" si="2"/>
        <v>0.32593424046670028</v>
      </c>
      <c r="AD156" s="39">
        <f t="shared" si="2"/>
        <v>0.32976927829769276</v>
      </c>
      <c r="AE156" s="39">
        <f t="shared" si="2"/>
        <v>0.3400472099682687</v>
      </c>
      <c r="AF156" s="39">
        <f t="shared" si="2"/>
        <v>0.34393304457043583</v>
      </c>
      <c r="AG156" s="39">
        <f t="shared" si="2"/>
        <v>0.34192336230425102</v>
      </c>
      <c r="AH156" s="39">
        <f t="shared" si="2"/>
        <v>0.33706195455405152</v>
      </c>
      <c r="AI156" s="39">
        <f t="shared" si="2"/>
        <v>0.33194355582484852</v>
      </c>
      <c r="AJ156" s="39">
        <f t="shared" si="2"/>
        <v>0.32835985525015171</v>
      </c>
      <c r="AK156" s="39">
        <f t="shared" si="2"/>
        <v>0.32207835014050967</v>
      </c>
      <c r="AL156" s="39">
        <f t="shared" si="2"/>
        <v>0.32343399333641232</v>
      </c>
      <c r="AM156" s="39">
        <f t="shared" si="2"/>
        <v>0.32975008715231935</v>
      </c>
      <c r="AN156" s="39">
        <f t="shared" si="2"/>
        <v>0.33429396458082655</v>
      </c>
      <c r="AO156" s="39">
        <f t="shared" si="2"/>
        <v>0.33530209264431038</v>
      </c>
      <c r="AP156" s="39">
        <f t="shared" si="2"/>
        <v>0.33779835707648548</v>
      </c>
      <c r="AQ156" s="39">
        <f t="shared" si="2"/>
        <v>0.33453287059369263</v>
      </c>
      <c r="AR156" s="39">
        <f t="shared" si="2"/>
        <v>0.33330207738404749</v>
      </c>
    </row>
    <row r="157" spans="1:44">
      <c r="A157" s="40"/>
      <c r="B157" s="12"/>
      <c r="C157" s="8" t="s">
        <v>171</v>
      </c>
      <c r="D157" s="8"/>
      <c r="E157" s="34" t="s">
        <v>67</v>
      </c>
      <c r="F157" s="39">
        <f t="shared" si="1"/>
        <v>0.42848886388254159</v>
      </c>
      <c r="G157" s="39">
        <f t="shared" si="2"/>
        <v>0.43387742962613063</v>
      </c>
      <c r="H157" s="39">
        <f t="shared" si="2"/>
        <v>0.44459675164807416</v>
      </c>
      <c r="I157" s="39">
        <f t="shared" si="2"/>
        <v>0.46944988040878449</v>
      </c>
      <c r="J157" s="39">
        <f t="shared" si="2"/>
        <v>0.4829968315407851</v>
      </c>
      <c r="K157" s="39">
        <f t="shared" si="2"/>
        <v>0.49345798810973085</v>
      </c>
      <c r="L157" s="39">
        <f t="shared" si="2"/>
        <v>0.50012069277653737</v>
      </c>
      <c r="M157" s="39">
        <f t="shared" si="2"/>
        <v>0.49549187286098523</v>
      </c>
      <c r="N157" s="39">
        <f t="shared" si="2"/>
        <v>0.4977360500732454</v>
      </c>
      <c r="O157" s="39">
        <f t="shared" si="2"/>
        <v>0.49954834323077757</v>
      </c>
      <c r="P157" s="39">
        <f t="shared" si="2"/>
        <v>0.50093225712916423</v>
      </c>
      <c r="Q157" s="39">
        <f t="shared" si="2"/>
        <v>0.49795850226968241</v>
      </c>
      <c r="R157" s="39">
        <f t="shared" si="2"/>
        <v>0.4978723225500204</v>
      </c>
      <c r="S157" s="39">
        <f t="shared" si="2"/>
        <v>0.49603821504826212</v>
      </c>
      <c r="T157" s="39">
        <f t="shared" si="2"/>
        <v>0.49968468626283147</v>
      </c>
      <c r="U157" s="39">
        <f t="shared" si="2"/>
        <v>0.49976579154763917</v>
      </c>
      <c r="V157" s="39">
        <f t="shared" si="2"/>
        <v>0.5003633383839946</v>
      </c>
      <c r="W157" s="39">
        <f t="shared" si="2"/>
        <v>0.5003985686187864</v>
      </c>
      <c r="X157" s="39">
        <f t="shared" si="2"/>
        <v>0.50086110189442412</v>
      </c>
      <c r="Y157" s="39">
        <f t="shared" si="2"/>
        <v>0.49980897627896281</v>
      </c>
      <c r="Z157" s="39">
        <f t="shared" si="2"/>
        <v>0.49770139294381888</v>
      </c>
      <c r="AA157" s="39">
        <f t="shared" si="2"/>
        <v>0.49755578450202026</v>
      </c>
      <c r="AB157" s="39">
        <f t="shared" si="2"/>
        <v>0.50014358383628343</v>
      </c>
      <c r="AC157" s="39">
        <f t="shared" si="2"/>
        <v>0.4939752155787791</v>
      </c>
      <c r="AD157" s="39">
        <f t="shared" si="2"/>
        <v>0.48741201898404635</v>
      </c>
      <c r="AE157" s="39">
        <f t="shared" si="2"/>
        <v>0.48437689020981373</v>
      </c>
      <c r="AF157" s="39">
        <f t="shared" si="2"/>
        <v>0.4863886792089635</v>
      </c>
      <c r="AG157" s="39">
        <f t="shared" si="2"/>
        <v>0.48065368901706318</v>
      </c>
      <c r="AH157" s="39">
        <f t="shared" si="2"/>
        <v>0.47397105334002154</v>
      </c>
      <c r="AI157" s="39">
        <f t="shared" si="2"/>
        <v>0.46354338925081856</v>
      </c>
      <c r="AJ157" s="39">
        <f t="shared" si="2"/>
        <v>0.45855638152965794</v>
      </c>
      <c r="AK157" s="39">
        <f t="shared" si="2"/>
        <v>0.44838036248604196</v>
      </c>
      <c r="AL157" s="39">
        <f t="shared" si="2"/>
        <v>0.44345535303639</v>
      </c>
      <c r="AM157" s="39">
        <f t="shared" si="2"/>
        <v>0.45312144699896312</v>
      </c>
      <c r="AN157" s="39">
        <f t="shared" si="2"/>
        <v>0.46756240243920238</v>
      </c>
      <c r="AO157" s="39">
        <f t="shared" si="2"/>
        <v>0.481470479585347</v>
      </c>
      <c r="AP157" s="39">
        <f t="shared" si="2"/>
        <v>0.49280690303891783</v>
      </c>
      <c r="AQ157" s="39">
        <f t="shared" si="2"/>
        <v>0.50035828359289847</v>
      </c>
      <c r="AR157" s="39">
        <f t="shared" si="2"/>
        <v>0.50716641298833076</v>
      </c>
    </row>
    <row r="158" spans="1:44">
      <c r="A158" s="40"/>
      <c r="B158" s="12"/>
      <c r="C158" s="8" t="s">
        <v>172</v>
      </c>
      <c r="D158" s="8"/>
      <c r="E158" s="34" t="s">
        <v>67</v>
      </c>
      <c r="F158" s="39">
        <f t="shared" si="1"/>
        <v>0.37984992923709576</v>
      </c>
      <c r="G158" s="39">
        <f t="shared" si="2"/>
        <v>0.38095996601890203</v>
      </c>
      <c r="H158" s="39">
        <f t="shared" si="2"/>
        <v>0.38117356846690809</v>
      </c>
      <c r="I158" s="39">
        <f t="shared" si="2"/>
        <v>0.38095238095238093</v>
      </c>
      <c r="J158" s="39">
        <f t="shared" si="2"/>
        <v>0.37858266904006393</v>
      </c>
      <c r="K158" s="39">
        <f t="shared" si="2"/>
        <v>0.37243947858472998</v>
      </c>
      <c r="L158" s="39">
        <f t="shared" si="2"/>
        <v>0.35768645357686452</v>
      </c>
      <c r="M158" s="39">
        <f t="shared" si="2"/>
        <v>0.33619348687841838</v>
      </c>
      <c r="N158" s="39">
        <f t="shared" si="2"/>
        <v>0.33315961882072659</v>
      </c>
      <c r="O158" s="39">
        <f t="shared" si="2"/>
        <v>0.33510089851229929</v>
      </c>
      <c r="P158" s="39">
        <f t="shared" si="2"/>
        <v>0.34246575342465752</v>
      </c>
      <c r="Q158" s="39">
        <f t="shared" si="2"/>
        <v>0.34918076819769001</v>
      </c>
      <c r="R158" s="39">
        <f t="shared" si="2"/>
        <v>0.35955851830146751</v>
      </c>
      <c r="S158" s="39">
        <f t="shared" si="2"/>
        <v>0.36749444485141503</v>
      </c>
      <c r="T158" s="39">
        <f t="shared" si="2"/>
        <v>0.37115718018216004</v>
      </c>
      <c r="U158" s="39">
        <f t="shared" si="2"/>
        <v>0.37665128317827751</v>
      </c>
      <c r="V158" s="39">
        <f t="shared" si="2"/>
        <v>0.37787219495519253</v>
      </c>
      <c r="W158" s="39">
        <f t="shared" si="2"/>
        <v>0.3790931067321075</v>
      </c>
      <c r="X158" s="39">
        <f t="shared" si="2"/>
        <v>0.38031401850902252</v>
      </c>
      <c r="Y158" s="39">
        <f t="shared" si="2"/>
        <v>0.37970356262056504</v>
      </c>
      <c r="Z158" s="39">
        <f t="shared" si="2"/>
        <v>0.37970356262056504</v>
      </c>
      <c r="AA158" s="39">
        <f t="shared" si="2"/>
        <v>0.37970356262056504</v>
      </c>
      <c r="AB158" s="39">
        <f t="shared" si="2"/>
        <v>0.38092447439748001</v>
      </c>
      <c r="AC158" s="39">
        <f t="shared" si="2"/>
        <v>0.37970356262056504</v>
      </c>
      <c r="AD158" s="39">
        <f t="shared" si="2"/>
        <v>0.37970356262056504</v>
      </c>
      <c r="AE158" s="39">
        <f t="shared" si="2"/>
        <v>0.37970356262056504</v>
      </c>
      <c r="AF158" s="39">
        <f t="shared" si="2"/>
        <v>0.38092447439748001</v>
      </c>
      <c r="AG158" s="39">
        <f t="shared" si="2"/>
        <v>0.37970356262056504</v>
      </c>
      <c r="AH158" s="39">
        <f t="shared" si="2"/>
        <v>0.37970356262056504</v>
      </c>
      <c r="AI158" s="39">
        <f t="shared" si="2"/>
        <v>0.37970356262056504</v>
      </c>
      <c r="AJ158" s="39">
        <f t="shared" si="2"/>
        <v>0.38092447439748001</v>
      </c>
      <c r="AK158" s="39">
        <f t="shared" si="2"/>
        <v>0.37970356262056504</v>
      </c>
      <c r="AL158" s="39">
        <f t="shared" si="2"/>
        <v>0.37970356262056504</v>
      </c>
      <c r="AM158" s="39">
        <f t="shared" si="2"/>
        <v>0.37970356262056504</v>
      </c>
      <c r="AN158" s="39">
        <f t="shared" si="2"/>
        <v>0.38092447439748001</v>
      </c>
      <c r="AO158" s="39">
        <f t="shared" si="2"/>
        <v>0.37970356262056504</v>
      </c>
      <c r="AP158" s="39">
        <f t="shared" si="2"/>
        <v>0.37970356262056504</v>
      </c>
      <c r="AQ158" s="39">
        <f t="shared" si="2"/>
        <v>0.37970356262056504</v>
      </c>
      <c r="AR158" s="39">
        <f t="shared" si="2"/>
        <v>0.38092447439748001</v>
      </c>
    </row>
    <row r="159" spans="1:44">
      <c r="A159" s="40"/>
      <c r="B159" s="12"/>
      <c r="C159" s="8" t="s">
        <v>173</v>
      </c>
      <c r="D159" s="8"/>
      <c r="E159" s="34" t="s">
        <v>67</v>
      </c>
      <c r="F159" s="39">
        <f t="shared" si="1"/>
        <v>0</v>
      </c>
      <c r="G159" s="39">
        <f t="shared" si="2"/>
        <v>0</v>
      </c>
      <c r="H159" s="39">
        <f t="shared" si="2"/>
        <v>0</v>
      </c>
      <c r="I159" s="39">
        <f t="shared" si="2"/>
        <v>0</v>
      </c>
      <c r="J159" s="39">
        <f t="shared" si="2"/>
        <v>0</v>
      </c>
      <c r="K159" s="39">
        <f t="shared" si="2"/>
        <v>0</v>
      </c>
      <c r="L159" s="39">
        <f t="shared" si="2"/>
        <v>0</v>
      </c>
      <c r="M159" s="39">
        <f t="shared" si="2"/>
        <v>0</v>
      </c>
      <c r="N159" s="39">
        <f t="shared" si="2"/>
        <v>0.47945205479452052</v>
      </c>
      <c r="O159" s="39">
        <f t="shared" si="2"/>
        <v>0.48515981735159813</v>
      </c>
      <c r="P159" s="39">
        <f t="shared" si="2"/>
        <v>0.4756468797564688</v>
      </c>
      <c r="Q159" s="39">
        <f t="shared" si="2"/>
        <v>0.47474088569978978</v>
      </c>
      <c r="R159" s="39">
        <f t="shared" si="2"/>
        <v>0.47647409172126259</v>
      </c>
      <c r="S159" s="39">
        <f t="shared" si="2"/>
        <v>0.46180987961809877</v>
      </c>
      <c r="T159" s="39">
        <f t="shared" si="2"/>
        <v>0.46375570776255709</v>
      </c>
      <c r="U159" s="39">
        <f t="shared" si="2"/>
        <v>0.48767794789148533</v>
      </c>
      <c r="V159" s="39">
        <f t="shared" si="2"/>
        <v>0.50194735428417936</v>
      </c>
      <c r="W159" s="39">
        <f t="shared" si="2"/>
        <v>0.51160018802041363</v>
      </c>
      <c r="X159" s="39">
        <f t="shared" si="2"/>
        <v>0.51747860534034895</v>
      </c>
      <c r="Y159" s="39">
        <f t="shared" si="2"/>
        <v>0.52012458798270278</v>
      </c>
      <c r="Z159" s="39">
        <f t="shared" si="2"/>
        <v>0.52277057062505672</v>
      </c>
      <c r="AA159" s="39">
        <f t="shared" si="2"/>
        <v>0.5205090286425903</v>
      </c>
      <c r="AB159" s="39">
        <f t="shared" si="2"/>
        <v>0.50753684101286844</v>
      </c>
      <c r="AC159" s="39">
        <f t="shared" si="2"/>
        <v>0.50267227065172271</v>
      </c>
      <c r="AD159" s="39">
        <f t="shared" si="2"/>
        <v>0.50148799382085008</v>
      </c>
      <c r="AE159" s="39">
        <f t="shared" si="2"/>
        <v>0.49864831095663242</v>
      </c>
      <c r="AF159" s="39">
        <f t="shared" si="2"/>
        <v>0.4849072614862408</v>
      </c>
      <c r="AG159" s="39">
        <f t="shared" si="2"/>
        <v>0.48718026427445754</v>
      </c>
      <c r="AH159" s="39">
        <f t="shared" si="2"/>
        <v>0.49071604638946137</v>
      </c>
      <c r="AI159" s="39">
        <f t="shared" si="2"/>
        <v>0.50283872792661743</v>
      </c>
      <c r="AJ159" s="39">
        <f t="shared" si="2"/>
        <v>0.50890410958904109</v>
      </c>
      <c r="AK159" s="39">
        <f t="shared" si="2"/>
        <v>0.53378995433789955</v>
      </c>
      <c r="AL159" s="39">
        <f t="shared" si="2"/>
        <v>0.55684931506849311</v>
      </c>
      <c r="AM159" s="39">
        <f t="shared" si="2"/>
        <v>0.58675799086757996</v>
      </c>
      <c r="AN159" s="39">
        <f t="shared" si="2"/>
        <v>0.58470319634703194</v>
      </c>
      <c r="AO159" s="39">
        <f t="shared" si="2"/>
        <v>0.58493150684931505</v>
      </c>
      <c r="AP159" s="39">
        <f t="shared" si="2"/>
        <v>0.58561643835616439</v>
      </c>
      <c r="AQ159" s="39">
        <f t="shared" si="2"/>
        <v>0.58995433789954332</v>
      </c>
      <c r="AR159" s="39">
        <f t="shared" si="2"/>
        <v>0.58470319634703194</v>
      </c>
    </row>
    <row r="160" spans="1:44">
      <c r="A160" s="40"/>
      <c r="B160" s="12"/>
      <c r="C160" s="8" t="s">
        <v>174</v>
      </c>
      <c r="D160" s="8"/>
      <c r="E160" s="34" t="s">
        <v>67</v>
      </c>
      <c r="F160" s="39">
        <f t="shared" si="1"/>
        <v>0.82793149985665038</v>
      </c>
      <c r="G160" s="39">
        <f t="shared" si="2"/>
        <v>0.84740284044124159</v>
      </c>
      <c r="H160" s="39">
        <f t="shared" si="2"/>
        <v>0.83630036408987596</v>
      </c>
      <c r="I160" s="39">
        <f t="shared" si="2"/>
        <v>0.76086811396833021</v>
      </c>
      <c r="J160" s="39">
        <f t="shared" si="2"/>
        <v>0.70512563753371249</v>
      </c>
      <c r="K160" s="39">
        <f t="shared" si="2"/>
        <v>0.59161411901137928</v>
      </c>
      <c r="L160" s="39">
        <f t="shared" si="2"/>
        <v>0.532040940949152</v>
      </c>
      <c r="M160" s="39">
        <f t="shared" si="2"/>
        <v>0.46559692149064663</v>
      </c>
      <c r="N160" s="39">
        <f t="shared" si="2"/>
        <v>0.43886352105530185</v>
      </c>
      <c r="O160" s="39">
        <f t="shared" si="2"/>
        <v>0.44578202112448689</v>
      </c>
      <c r="P160" s="39">
        <f t="shared" si="2"/>
        <v>0.43533385732465008</v>
      </c>
      <c r="Q160" s="39">
        <f t="shared" si="2"/>
        <v>0.44094805000374282</v>
      </c>
      <c r="R160" s="39">
        <f t="shared" si="2"/>
        <v>0.43931057713900745</v>
      </c>
      <c r="S160" s="39">
        <f t="shared" si="2"/>
        <v>0.44565412454387748</v>
      </c>
      <c r="T160" s="39">
        <f t="shared" si="2"/>
        <v>0.53272450532724502</v>
      </c>
      <c r="U160" s="39">
        <f t="shared" si="2"/>
        <v>0.57042715708041836</v>
      </c>
      <c r="V160" s="39">
        <f t="shared" si="2"/>
        <v>0.58788208844762824</v>
      </c>
      <c r="W160" s="39">
        <f t="shared" si="2"/>
        <v>0.60708251295155902</v>
      </c>
      <c r="X160" s="39">
        <f t="shared" si="2"/>
        <v>0.61336628824375461</v>
      </c>
      <c r="Y160" s="39">
        <f t="shared" si="2"/>
        <v>0.61546088000781984</v>
      </c>
      <c r="Z160" s="39">
        <f t="shared" si="2"/>
        <v>0.61231899236172205</v>
      </c>
      <c r="AA160" s="39">
        <f t="shared" si="2"/>
        <v>0.6084789074609358</v>
      </c>
      <c r="AB160" s="39">
        <f t="shared" si="2"/>
        <v>0.59730775138592151</v>
      </c>
      <c r="AC160" s="39">
        <f t="shared" si="2"/>
        <v>0.59451496236716794</v>
      </c>
      <c r="AD160" s="39">
        <f t="shared" si="2"/>
        <v>0.59381676511247961</v>
      </c>
      <c r="AE160" s="39">
        <f t="shared" si="2"/>
        <v>0.5889293843296608</v>
      </c>
      <c r="AF160" s="39">
        <f t="shared" si="2"/>
        <v>0.56798346668900901</v>
      </c>
      <c r="AG160" s="39">
        <f t="shared" si="2"/>
        <v>0.57077625570776258</v>
      </c>
      <c r="AH160" s="39">
        <f t="shared" si="2"/>
        <v>0.57391814335386027</v>
      </c>
      <c r="AI160" s="39">
        <f t="shared" si="2"/>
        <v>0.59172217334841437</v>
      </c>
      <c r="AJ160" s="39">
        <f t="shared" si="2"/>
        <v>0.59940234314998675</v>
      </c>
      <c r="AK160" s="39">
        <f t="shared" si="2"/>
        <v>0.62767933196486669</v>
      </c>
      <c r="AL160" s="39">
        <f t="shared" si="2"/>
        <v>0.63640679764847163</v>
      </c>
      <c r="AM160" s="39">
        <f t="shared" si="2"/>
        <v>0.64443606607738813</v>
      </c>
      <c r="AN160" s="39">
        <f t="shared" si="2"/>
        <v>0.63396310725706229</v>
      </c>
      <c r="AO160" s="39">
        <f t="shared" si="2"/>
        <v>0.63815229078519264</v>
      </c>
      <c r="AP160" s="39">
        <f t="shared" si="2"/>
        <v>0.64338877019535556</v>
      </c>
      <c r="AQ160" s="39">
        <f t="shared" si="2"/>
        <v>0.6472288550961417</v>
      </c>
      <c r="AR160" s="39">
        <f t="shared" si="2"/>
        <v>0.64059598117660199</v>
      </c>
    </row>
    <row r="161" spans="1:44">
      <c r="A161" s="40"/>
      <c r="B161" s="12"/>
      <c r="C161" s="8" t="s">
        <v>163</v>
      </c>
      <c r="D161" s="8"/>
      <c r="E161" s="34" t="s">
        <v>67</v>
      </c>
      <c r="F161" s="39">
        <f t="shared" si="1"/>
        <v>0.10467029277464411</v>
      </c>
      <c r="G161" s="39">
        <f t="shared" si="2"/>
        <v>0.104193204904593</v>
      </c>
      <c r="H161" s="39">
        <f t="shared" si="2"/>
        <v>0.1045261733538078</v>
      </c>
      <c r="I161" s="39">
        <f t="shared" si="2"/>
        <v>0.10394245165250354</v>
      </c>
      <c r="J161" s="39">
        <f t="shared" si="2"/>
        <v>0.10388888325576523</v>
      </c>
      <c r="K161" s="39">
        <f t="shared" si="2"/>
        <v>0.10348309677951181</v>
      </c>
      <c r="L161" s="39">
        <f t="shared" si="2"/>
        <v>0.10281143977740051</v>
      </c>
      <c r="M161" s="39">
        <f t="shared" si="2"/>
        <v>0.10063917578855475</v>
      </c>
      <c r="N161" s="39">
        <f t="shared" si="2"/>
        <v>0.10053877627193596</v>
      </c>
      <c r="O161" s="39">
        <f t="shared" si="2"/>
        <v>0.10048861647035164</v>
      </c>
      <c r="P161" s="39">
        <f t="shared" si="2"/>
        <v>0.10070281462662774</v>
      </c>
      <c r="Q161" s="39">
        <f t="shared" si="2"/>
        <v>0.10031210668695764</v>
      </c>
      <c r="R161" s="39">
        <f t="shared" si="2"/>
        <v>0.10022031789718035</v>
      </c>
      <c r="S161" s="39">
        <f t="shared" si="2"/>
        <v>9.9456303349452838E-2</v>
      </c>
      <c r="T161" s="39">
        <f t="shared" si="2"/>
        <v>9.9542077153653125E-2</v>
      </c>
      <c r="U161" s="39">
        <f t="shared" si="2"/>
        <v>0.10016452831554283</v>
      </c>
      <c r="V161" s="39">
        <f t="shared" si="2"/>
        <v>0.10016571487006722</v>
      </c>
      <c r="W161" s="39">
        <f t="shared" si="2"/>
        <v>9.9786926748854726E-2</v>
      </c>
      <c r="X161" s="39">
        <f t="shared" si="2"/>
        <v>9.9498954942357984E-2</v>
      </c>
      <c r="Y161" s="39">
        <f t="shared" si="2"/>
        <v>9.9146497267371708E-2</v>
      </c>
      <c r="Z161" s="39">
        <f t="shared" si="2"/>
        <v>9.9069986980855104E-2</v>
      </c>
      <c r="AA161" s="39">
        <f t="shared" si="2"/>
        <v>9.8821798159761984E-2</v>
      </c>
      <c r="AB161" s="39">
        <f t="shared" si="2"/>
        <v>9.9500369510423251E-2</v>
      </c>
      <c r="AC161" s="39">
        <f t="shared" si="2"/>
        <v>0.10064606621505882</v>
      </c>
      <c r="AD161" s="39">
        <f t="shared" si="2"/>
        <v>0.10252265228361579</v>
      </c>
      <c r="AE161" s="39">
        <f t="shared" si="2"/>
        <v>0.10322348796123873</v>
      </c>
      <c r="AF161" s="39">
        <f t="shared" si="2"/>
        <v>0.10384948283106013</v>
      </c>
      <c r="AG161" s="39">
        <f t="shared" si="2"/>
        <v>0.10334649054282578</v>
      </c>
      <c r="AH161" s="39">
        <f t="shared" si="2"/>
        <v>0.10327519087675233</v>
      </c>
      <c r="AI161" s="39">
        <f t="shared" si="2"/>
        <v>0.10318135830027783</v>
      </c>
      <c r="AJ161" s="39">
        <f t="shared" si="2"/>
        <v>0.10358779192757735</v>
      </c>
      <c r="AK161" s="39">
        <f t="shared" si="2"/>
        <v>0.10322858251945988</v>
      </c>
      <c r="AL161" s="39">
        <f t="shared" ref="G161:AR167" si="3">IFERROR((AL140*1000)/(8760*AL71),0)</f>
        <v>0.10369634775576302</v>
      </c>
      <c r="AM161" s="39">
        <f t="shared" si="3"/>
        <v>0.1042595515745104</v>
      </c>
      <c r="AN161" s="39">
        <f t="shared" si="3"/>
        <v>0.10540909944829754</v>
      </c>
      <c r="AO161" s="39">
        <f t="shared" si="3"/>
        <v>0.10582397078847811</v>
      </c>
      <c r="AP161" s="39">
        <f t="shared" si="3"/>
        <v>0.10684370360436705</v>
      </c>
      <c r="AQ161" s="39">
        <f t="shared" si="3"/>
        <v>0.10773364801558245</v>
      </c>
      <c r="AR161" s="39">
        <f t="shared" si="3"/>
        <v>0.10869621729128885</v>
      </c>
    </row>
    <row r="162" spans="1:44">
      <c r="A162" s="40"/>
      <c r="B162" s="12"/>
      <c r="C162" s="8" t="s">
        <v>175</v>
      </c>
      <c r="D162" s="8"/>
      <c r="E162" s="34" t="s">
        <v>67</v>
      </c>
      <c r="F162" s="39">
        <f t="shared" si="1"/>
        <v>0.39976040418771813</v>
      </c>
      <c r="G162" s="39">
        <f t="shared" si="3"/>
        <v>0.40193065611056134</v>
      </c>
      <c r="H162" s="39">
        <f t="shared" si="3"/>
        <v>0.40323280726426725</v>
      </c>
      <c r="I162" s="39">
        <f t="shared" si="3"/>
        <v>0.40206150953532094</v>
      </c>
      <c r="J162" s="39">
        <f t="shared" si="3"/>
        <v>0.40206150953532094</v>
      </c>
      <c r="K162" s="39">
        <f t="shared" si="3"/>
        <v>0.40206150953532094</v>
      </c>
      <c r="L162" s="39">
        <f t="shared" si="3"/>
        <v>0.40290088638195004</v>
      </c>
      <c r="M162" s="39">
        <f t="shared" si="3"/>
        <v>0.40206150953532094</v>
      </c>
      <c r="N162" s="39">
        <f t="shared" si="3"/>
        <v>0.40206150953532094</v>
      </c>
      <c r="O162" s="39">
        <f t="shared" si="3"/>
        <v>0.40206150953532094</v>
      </c>
      <c r="P162" s="39">
        <f t="shared" si="3"/>
        <v>0.40290088638195004</v>
      </c>
      <c r="Q162" s="39">
        <f t="shared" si="3"/>
        <v>0.40206150953532094</v>
      </c>
      <c r="R162" s="39">
        <f t="shared" si="3"/>
        <v>0.40206150953532094</v>
      </c>
      <c r="S162" s="39">
        <f t="shared" si="3"/>
        <v>0.40206150953532094</v>
      </c>
      <c r="T162" s="39">
        <f t="shared" si="3"/>
        <v>0.40290088638195004</v>
      </c>
      <c r="U162" s="39">
        <f t="shared" si="3"/>
        <v>0.40206150953532094</v>
      </c>
      <c r="V162" s="39">
        <f t="shared" si="3"/>
        <v>0.40206150953532094</v>
      </c>
      <c r="W162" s="39">
        <f t="shared" si="3"/>
        <v>0.40206150953532094</v>
      </c>
      <c r="X162" s="39">
        <f t="shared" si="3"/>
        <v>0.40290088638195004</v>
      </c>
      <c r="Y162" s="39">
        <f t="shared" si="3"/>
        <v>0.40287475791979821</v>
      </c>
      <c r="Z162" s="39">
        <f t="shared" si="3"/>
        <v>0.40212713982374049</v>
      </c>
      <c r="AA162" s="39">
        <f t="shared" si="3"/>
        <v>0.40178660445454728</v>
      </c>
      <c r="AB162" s="39">
        <f t="shared" si="3"/>
        <v>0.40381086501941704</v>
      </c>
      <c r="AC162" s="39">
        <f t="shared" si="3"/>
        <v>0.4023972602739726</v>
      </c>
      <c r="AD162" s="39">
        <f t="shared" si="3"/>
        <v>0.40208016235413496</v>
      </c>
      <c r="AE162" s="39">
        <f t="shared" si="3"/>
        <v>0.4023972602739726</v>
      </c>
      <c r="AF162" s="39">
        <f t="shared" si="3"/>
        <v>0.40362035225048926</v>
      </c>
      <c r="AG162" s="39">
        <f t="shared" si="3"/>
        <v>0.4023972602739726</v>
      </c>
      <c r="AH162" s="39">
        <f t="shared" si="3"/>
        <v>0.40182648401826482</v>
      </c>
      <c r="AI162" s="39">
        <f t="shared" si="3"/>
        <v>0.40232765341352045</v>
      </c>
      <c r="AJ162" s="39">
        <f t="shared" si="3"/>
        <v>0.40311073059360725</v>
      </c>
      <c r="AK162" s="39">
        <f t="shared" si="3"/>
        <v>0.40202501488981535</v>
      </c>
      <c r="AL162" s="39">
        <f t="shared" si="3"/>
        <v>0.4036203522504892</v>
      </c>
      <c r="AM162" s="39">
        <f t="shared" si="3"/>
        <v>0.3995433789954338</v>
      </c>
      <c r="AN162" s="39">
        <f t="shared" si="3"/>
        <v>0</v>
      </c>
      <c r="AO162" s="39">
        <f t="shared" si="3"/>
        <v>0</v>
      </c>
      <c r="AP162" s="39">
        <f t="shared" si="3"/>
        <v>0</v>
      </c>
      <c r="AQ162" s="39">
        <f t="shared" si="3"/>
        <v>0</v>
      </c>
      <c r="AR162" s="39">
        <f t="shared" si="3"/>
        <v>0</v>
      </c>
    </row>
    <row r="163" spans="1:44">
      <c r="A163" s="40"/>
      <c r="B163" s="12"/>
      <c r="C163" s="8" t="s">
        <v>176</v>
      </c>
      <c r="D163" s="8"/>
      <c r="E163" s="34" t="s">
        <v>67</v>
      </c>
      <c r="F163" s="39">
        <f t="shared" si="1"/>
        <v>0</v>
      </c>
      <c r="G163" s="39">
        <f t="shared" si="3"/>
        <v>0</v>
      </c>
      <c r="H163" s="39">
        <f t="shared" si="3"/>
        <v>0</v>
      </c>
      <c r="I163" s="39">
        <f t="shared" si="3"/>
        <v>0.66210045662100458</v>
      </c>
      <c r="J163" s="39">
        <f t="shared" si="3"/>
        <v>0.52226027397260277</v>
      </c>
      <c r="K163" s="39">
        <f t="shared" si="3"/>
        <v>0.42808219178082191</v>
      </c>
      <c r="L163" s="39">
        <f t="shared" si="3"/>
        <v>0.3125</v>
      </c>
      <c r="M163" s="39">
        <f t="shared" si="3"/>
        <v>0.25114155251141551</v>
      </c>
      <c r="N163" s="39">
        <f t="shared" si="3"/>
        <v>0.18074581430745815</v>
      </c>
      <c r="O163" s="39">
        <f t="shared" si="3"/>
        <v>0.1874048706240487</v>
      </c>
      <c r="P163" s="39">
        <f t="shared" si="3"/>
        <v>0.17051940639269406</v>
      </c>
      <c r="Q163" s="39">
        <f t="shared" si="3"/>
        <v>0.17337328767123289</v>
      </c>
      <c r="R163" s="39">
        <f t="shared" si="3"/>
        <v>0.16210045662100456</v>
      </c>
      <c r="S163" s="39">
        <f t="shared" si="3"/>
        <v>0.14726027397260275</v>
      </c>
      <c r="T163" s="39">
        <f t="shared" si="3"/>
        <v>0.15062151192288178</v>
      </c>
      <c r="U163" s="39">
        <f t="shared" si="3"/>
        <v>0.15791476407914765</v>
      </c>
      <c r="V163" s="39">
        <f t="shared" si="3"/>
        <v>0.16708177667081778</v>
      </c>
      <c r="W163" s="39">
        <f t="shared" si="3"/>
        <v>0.18082191780821918</v>
      </c>
      <c r="X163" s="39">
        <f t="shared" si="3"/>
        <v>0.18305609915198956</v>
      </c>
      <c r="Y163" s="39">
        <f t="shared" si="3"/>
        <v>0.18363249881908361</v>
      </c>
      <c r="Z163" s="39">
        <f t="shared" si="3"/>
        <v>0.18300513698630136</v>
      </c>
      <c r="AA163" s="39">
        <f t="shared" si="3"/>
        <v>0.17766415846678243</v>
      </c>
      <c r="AB163" s="39">
        <f t="shared" si="3"/>
        <v>0.16675336685740708</v>
      </c>
      <c r="AC163" s="39">
        <f t="shared" si="3"/>
        <v>0.16126069385398625</v>
      </c>
      <c r="AD163" s="39">
        <f t="shared" si="3"/>
        <v>0.14946099891729039</v>
      </c>
      <c r="AE163" s="39">
        <f t="shared" si="3"/>
        <v>0.13654724271162627</v>
      </c>
      <c r="AF163" s="39">
        <f t="shared" si="3"/>
        <v>0.11816069855002803</v>
      </c>
      <c r="AG163" s="39">
        <f t="shared" si="3"/>
        <v>0.11104192611041926</v>
      </c>
      <c r="AH163" s="39">
        <f t="shared" si="3"/>
        <v>0.1054152397260274</v>
      </c>
      <c r="AI163" s="39">
        <f t="shared" si="3"/>
        <v>0.10630707762557078</v>
      </c>
      <c r="AJ163" s="39">
        <f t="shared" si="3"/>
        <v>9.7798677843658421E-2</v>
      </c>
      <c r="AK163" s="39">
        <f t="shared" si="3"/>
        <v>9.8907371167645142E-2</v>
      </c>
      <c r="AL163" s="39">
        <f t="shared" si="3"/>
        <v>9.8987770220646934E-2</v>
      </c>
      <c r="AM163" s="39">
        <f t="shared" si="3"/>
        <v>9.2375630857966837E-2</v>
      </c>
      <c r="AN163" s="39">
        <f t="shared" si="3"/>
        <v>8.0414426911739209E-2</v>
      </c>
      <c r="AO163" s="39">
        <f t="shared" si="3"/>
        <v>7.1625459405278979E-2</v>
      </c>
      <c r="AP163" s="39">
        <f t="shared" si="3"/>
        <v>6.5941445071179161E-2</v>
      </c>
      <c r="AQ163" s="39">
        <f t="shared" si="3"/>
        <v>6.2620423892100194E-2</v>
      </c>
      <c r="AR163" s="39">
        <f t="shared" si="3"/>
        <v>5.7524042754011379E-2</v>
      </c>
    </row>
    <row r="164" spans="1:44">
      <c r="A164" s="40"/>
      <c r="B164" s="12"/>
      <c r="C164" s="8" t="s">
        <v>177</v>
      </c>
      <c r="D164" s="8"/>
      <c r="E164" s="34" t="s">
        <v>67</v>
      </c>
      <c r="F164" s="39">
        <f t="shared" si="1"/>
        <v>0</v>
      </c>
      <c r="G164" s="39">
        <f t="shared" si="3"/>
        <v>0</v>
      </c>
      <c r="H164" s="39">
        <f t="shared" si="3"/>
        <v>0</v>
      </c>
      <c r="I164" s="39">
        <f t="shared" si="3"/>
        <v>0.63402443539429842</v>
      </c>
      <c r="J164" s="39">
        <f t="shared" si="3"/>
        <v>0.57553272450532722</v>
      </c>
      <c r="K164" s="39">
        <f t="shared" si="3"/>
        <v>0.53184469606989215</v>
      </c>
      <c r="L164" s="39">
        <f t="shared" si="3"/>
        <v>0.48824934020359434</v>
      </c>
      <c r="M164" s="39">
        <f t="shared" si="3"/>
        <v>0.43609400527837122</v>
      </c>
      <c r="N164" s="39">
        <f t="shared" si="3"/>
        <v>0.399377936602475</v>
      </c>
      <c r="O164" s="39">
        <f t="shared" si="3"/>
        <v>0.40062322596569172</v>
      </c>
      <c r="P164" s="39">
        <f t="shared" si="3"/>
        <v>0.38018033639674009</v>
      </c>
      <c r="Q164" s="39">
        <f t="shared" si="3"/>
        <v>0.38116716783606192</v>
      </c>
      <c r="R164" s="39">
        <f t="shared" si="3"/>
        <v>0.36831470109694009</v>
      </c>
      <c r="S164" s="39">
        <f t="shared" si="3"/>
        <v>0.34039020340390203</v>
      </c>
      <c r="T164" s="39">
        <f t="shared" si="3"/>
        <v>0.33437975646879758</v>
      </c>
      <c r="U164" s="39">
        <f t="shared" si="3"/>
        <v>0.34933836548317959</v>
      </c>
      <c r="V164" s="39">
        <f t="shared" si="3"/>
        <v>0.36597495365974958</v>
      </c>
      <c r="W164" s="39">
        <f t="shared" si="3"/>
        <v>0.38380547058562753</v>
      </c>
      <c r="X164" s="39">
        <f t="shared" si="3"/>
        <v>0.37953903022396174</v>
      </c>
      <c r="Y164" s="39">
        <f t="shared" si="3"/>
        <v>0.37304679318000922</v>
      </c>
      <c r="Z164" s="39">
        <f t="shared" si="3"/>
        <v>0.36408453549925246</v>
      </c>
      <c r="AA164" s="39">
        <f t="shared" si="3"/>
        <v>0.34997853491004177</v>
      </c>
      <c r="AB164" s="39">
        <f t="shared" si="3"/>
        <v>0.33216462329703589</v>
      </c>
      <c r="AC164" s="39">
        <f t="shared" si="3"/>
        <v>0.32397388435441404</v>
      </c>
      <c r="AD164" s="39">
        <f t="shared" si="3"/>
        <v>0.30986232184862322</v>
      </c>
      <c r="AE164" s="39">
        <f t="shared" si="3"/>
        <v>0.29862177042807819</v>
      </c>
      <c r="AF164" s="39">
        <f t="shared" si="3"/>
        <v>0.28154746150967846</v>
      </c>
      <c r="AG164" s="39">
        <f t="shared" si="3"/>
        <v>0.2749191161285881</v>
      </c>
      <c r="AH164" s="39">
        <f t="shared" si="3"/>
        <v>0.2715551974214343</v>
      </c>
      <c r="AI164" s="39">
        <f t="shared" si="3"/>
        <v>0.27630759651307596</v>
      </c>
      <c r="AJ164" s="39">
        <f t="shared" si="3"/>
        <v>0.27108736012845602</v>
      </c>
      <c r="AK164" s="39">
        <f t="shared" si="3"/>
        <v>0.27806265719239126</v>
      </c>
      <c r="AL164" s="39">
        <f t="shared" si="3"/>
        <v>0.27737933012981425</v>
      </c>
      <c r="AM164" s="39">
        <f t="shared" si="3"/>
        <v>0.27556136138963422</v>
      </c>
      <c r="AN164" s="39">
        <f t="shared" si="3"/>
        <v>0.2601233108499641</v>
      </c>
      <c r="AO164" s="39">
        <f t="shared" si="3"/>
        <v>0.25</v>
      </c>
      <c r="AP164" s="39">
        <f t="shared" si="3"/>
        <v>0.24035388127853882</v>
      </c>
      <c r="AQ164" s="39">
        <f t="shared" si="3"/>
        <v>0.23504566210045663</v>
      </c>
      <c r="AR164" s="39">
        <f t="shared" si="3"/>
        <v>0.2271689497716895</v>
      </c>
    </row>
    <row r="165" spans="1:44">
      <c r="A165" s="40"/>
      <c r="B165" s="12"/>
      <c r="C165" s="8" t="s">
        <v>178</v>
      </c>
      <c r="D165" s="8"/>
      <c r="E165" s="34" t="s">
        <v>67</v>
      </c>
      <c r="F165" s="39">
        <f t="shared" si="1"/>
        <v>0.32129333657416537</v>
      </c>
      <c r="G165" s="39">
        <f t="shared" si="3"/>
        <v>0.34567698175865663</v>
      </c>
      <c r="H165" s="39">
        <f t="shared" si="3"/>
        <v>0.33322752097933406</v>
      </c>
      <c r="I165" s="39">
        <f t="shared" si="3"/>
        <v>0.26310828801626535</v>
      </c>
      <c r="J165" s="39">
        <f t="shared" si="3"/>
        <v>0.21237276700595464</v>
      </c>
      <c r="K165" s="39">
        <f t="shared" si="3"/>
        <v>0.16907344805788838</v>
      </c>
      <c r="L165" s="39">
        <f t="shared" si="3"/>
        <v>0.12212605236872145</v>
      </c>
      <c r="M165" s="39">
        <f t="shared" si="3"/>
        <v>0.10026494693782481</v>
      </c>
      <c r="N165" s="39">
        <f t="shared" si="3"/>
        <v>7.2644250726442497E-2</v>
      </c>
      <c r="O165" s="39">
        <f t="shared" si="3"/>
        <v>9.1274640022731932E-2</v>
      </c>
      <c r="P165" s="39">
        <f t="shared" si="3"/>
        <v>8.7144565813558533E-2</v>
      </c>
      <c r="Q165" s="39">
        <f t="shared" si="3"/>
        <v>9.1522444475282336E-2</v>
      </c>
      <c r="R165" s="39">
        <f t="shared" si="3"/>
        <v>9.0679776108410659E-2</v>
      </c>
      <c r="S165" s="39">
        <f t="shared" si="3"/>
        <v>7.8445146938297614E-2</v>
      </c>
      <c r="T165" s="39">
        <f t="shared" si="3"/>
        <v>8.156734184131445E-2</v>
      </c>
      <c r="U165" s="39">
        <f t="shared" si="3"/>
        <v>8.8884986145260123E-2</v>
      </c>
      <c r="V165" s="39">
        <f t="shared" si="3"/>
        <v>0.10020294266869609</v>
      </c>
      <c r="W165" s="39">
        <f t="shared" si="3"/>
        <v>0.11436548180663825</v>
      </c>
      <c r="X165" s="39">
        <f t="shared" si="3"/>
        <v>0.12745489205124794</v>
      </c>
      <c r="Y165" s="39">
        <f t="shared" si="3"/>
        <v>0.13246628131021193</v>
      </c>
      <c r="Z165" s="39">
        <f t="shared" si="3"/>
        <v>0.14252317283241736</v>
      </c>
      <c r="AA165" s="39">
        <f t="shared" si="3"/>
        <v>0.13534574686243953</v>
      </c>
      <c r="AB165" s="39">
        <f t="shared" si="3"/>
        <v>0.12577584556913571</v>
      </c>
      <c r="AC165" s="39">
        <f t="shared" si="3"/>
        <v>0.12064911273343724</v>
      </c>
      <c r="AD165" s="39">
        <f t="shared" si="3"/>
        <v>0.12948165060037203</v>
      </c>
      <c r="AE165" s="39">
        <f t="shared" si="3"/>
        <v>0.11891171993911719</v>
      </c>
      <c r="AF165" s="39">
        <f t="shared" si="3"/>
        <v>0.13150684931506848</v>
      </c>
      <c r="AG165" s="39">
        <f t="shared" si="3"/>
        <v>0.11963470319634703</v>
      </c>
      <c r="AH165" s="39">
        <f t="shared" si="3"/>
        <v>0.13491075134910752</v>
      </c>
      <c r="AI165" s="39">
        <f t="shared" si="3"/>
        <v>0.13491075134910752</v>
      </c>
      <c r="AJ165" s="39">
        <f t="shared" si="3"/>
        <v>0.13101909506019094</v>
      </c>
      <c r="AK165" s="39">
        <f t="shared" si="3"/>
        <v>0.13101909506019094</v>
      </c>
      <c r="AL165" s="39">
        <f t="shared" si="3"/>
        <v>5.7077625570776253E-2</v>
      </c>
      <c r="AM165" s="39">
        <f t="shared" si="3"/>
        <v>5.7077625570776253E-2</v>
      </c>
      <c r="AN165" s="39">
        <f t="shared" si="3"/>
        <v>5.7077625570776253E-2</v>
      </c>
      <c r="AO165" s="39">
        <f t="shared" si="3"/>
        <v>2.8538812785388126E-2</v>
      </c>
      <c r="AP165" s="39">
        <f t="shared" si="3"/>
        <v>2.8538812785388126E-2</v>
      </c>
      <c r="AQ165" s="39">
        <f t="shared" si="3"/>
        <v>2.8538812785388126E-2</v>
      </c>
      <c r="AR165" s="39">
        <f t="shared" si="3"/>
        <v>2.8538812785388126E-2</v>
      </c>
    </row>
    <row r="166" spans="1:44">
      <c r="A166" s="40"/>
      <c r="B166" s="12"/>
      <c r="C166" s="8" t="s">
        <v>179</v>
      </c>
      <c r="D166" s="8"/>
      <c r="E166" s="34" t="s">
        <v>67</v>
      </c>
      <c r="F166" s="39">
        <f t="shared" si="1"/>
        <v>8.7894183977533388E-2</v>
      </c>
      <c r="G166" s="39">
        <f t="shared" si="3"/>
        <v>0.362479985767657</v>
      </c>
      <c r="H166" s="39">
        <f t="shared" si="3"/>
        <v>0.17864555535788412</v>
      </c>
      <c r="I166" s="39">
        <f t="shared" si="3"/>
        <v>0</v>
      </c>
      <c r="J166" s="39">
        <f t="shared" si="3"/>
        <v>0</v>
      </c>
      <c r="K166" s="39">
        <f t="shared" si="3"/>
        <v>0</v>
      </c>
      <c r="L166" s="39">
        <f t="shared" si="3"/>
        <v>0</v>
      </c>
      <c r="M166" s="39">
        <f t="shared" si="3"/>
        <v>0</v>
      </c>
      <c r="N166" s="39">
        <f t="shared" si="3"/>
        <v>0</v>
      </c>
      <c r="O166" s="39">
        <f t="shared" si="3"/>
        <v>0</v>
      </c>
      <c r="P166" s="39">
        <f t="shared" si="3"/>
        <v>0</v>
      </c>
      <c r="Q166" s="39">
        <f t="shared" si="3"/>
        <v>0</v>
      </c>
      <c r="R166" s="39">
        <f t="shared" si="3"/>
        <v>0</v>
      </c>
      <c r="S166" s="39">
        <f t="shared" si="3"/>
        <v>0</v>
      </c>
      <c r="T166" s="39">
        <f t="shared" si="3"/>
        <v>0</v>
      </c>
      <c r="U166" s="39">
        <f t="shared" si="3"/>
        <v>0</v>
      </c>
      <c r="V166" s="39">
        <f t="shared" si="3"/>
        <v>0</v>
      </c>
      <c r="W166" s="39">
        <f t="shared" si="3"/>
        <v>0</v>
      </c>
      <c r="X166" s="39">
        <f t="shared" si="3"/>
        <v>0</v>
      </c>
      <c r="Y166" s="39">
        <f t="shared" si="3"/>
        <v>0</v>
      </c>
      <c r="Z166" s="39">
        <f t="shared" si="3"/>
        <v>0</v>
      </c>
      <c r="AA166" s="39">
        <f t="shared" si="3"/>
        <v>0</v>
      </c>
      <c r="AB166" s="39">
        <f t="shared" si="3"/>
        <v>0</v>
      </c>
      <c r="AC166" s="39">
        <f t="shared" si="3"/>
        <v>0</v>
      </c>
      <c r="AD166" s="39">
        <f t="shared" si="3"/>
        <v>0</v>
      </c>
      <c r="AE166" s="39">
        <f t="shared" si="3"/>
        <v>0</v>
      </c>
      <c r="AF166" s="39">
        <f t="shared" si="3"/>
        <v>0</v>
      </c>
      <c r="AG166" s="39">
        <f t="shared" si="3"/>
        <v>0</v>
      </c>
      <c r="AH166" s="39">
        <f t="shared" si="3"/>
        <v>0</v>
      </c>
      <c r="AI166" s="39">
        <f t="shared" si="3"/>
        <v>0</v>
      </c>
      <c r="AJ166" s="39">
        <f t="shared" si="3"/>
        <v>0</v>
      </c>
      <c r="AK166" s="39">
        <f t="shared" si="3"/>
        <v>0</v>
      </c>
      <c r="AL166" s="39">
        <f t="shared" si="3"/>
        <v>0</v>
      </c>
      <c r="AM166" s="39">
        <f t="shared" si="3"/>
        <v>0</v>
      </c>
      <c r="AN166" s="39">
        <f t="shared" si="3"/>
        <v>0</v>
      </c>
      <c r="AO166" s="39">
        <f t="shared" si="3"/>
        <v>0</v>
      </c>
      <c r="AP166" s="39">
        <f t="shared" si="3"/>
        <v>0</v>
      </c>
      <c r="AQ166" s="39">
        <f t="shared" si="3"/>
        <v>0</v>
      </c>
      <c r="AR166" s="39">
        <f t="shared" si="3"/>
        <v>0</v>
      </c>
    </row>
    <row r="167" spans="1:44">
      <c r="A167" s="12"/>
      <c r="B167" s="12"/>
      <c r="C167" s="8" t="s">
        <v>180</v>
      </c>
      <c r="D167" s="8"/>
      <c r="E167" s="34" t="s">
        <v>67</v>
      </c>
      <c r="F167" s="39">
        <f t="shared" si="1"/>
        <v>0.71510681099722195</v>
      </c>
      <c r="G167" s="39">
        <f t="shared" si="3"/>
        <v>0.70892472876412416</v>
      </c>
      <c r="H167" s="39">
        <f t="shared" si="3"/>
        <v>0.71019537390523246</v>
      </c>
      <c r="I167" s="39">
        <f t="shared" si="3"/>
        <v>0.71354808206736087</v>
      </c>
      <c r="J167" s="39">
        <f t="shared" si="3"/>
        <v>0.70297239122590915</v>
      </c>
      <c r="K167" s="39">
        <f t="shared" si="3"/>
        <v>0.68446556704873729</v>
      </c>
      <c r="L167" s="39">
        <f t="shared" si="3"/>
        <v>0.54282790111793422</v>
      </c>
      <c r="M167" s="39">
        <f t="shared" si="3"/>
        <v>0.64821198405323577</v>
      </c>
      <c r="N167" s="39">
        <f t="shared" si="3"/>
        <v>0.80807929418582569</v>
      </c>
      <c r="O167" s="39">
        <f t="shared" si="3"/>
        <v>0.80832908685790783</v>
      </c>
      <c r="P167" s="39">
        <f t="shared" si="3"/>
        <v>0.8093282575462365</v>
      </c>
      <c r="Q167" s="39">
        <f t="shared" si="3"/>
        <v>0.80832908685790783</v>
      </c>
      <c r="R167" s="39">
        <f t="shared" si="3"/>
        <v>0.71401914295749913</v>
      </c>
      <c r="S167" s="39">
        <f t="shared" si="3"/>
        <v>0.75261647876510274</v>
      </c>
      <c r="T167" s="39">
        <f t="shared" si="3"/>
        <v>0.84959793106235093</v>
      </c>
      <c r="U167" s="39">
        <f t="shared" si="3"/>
        <v>0.84916497815030967</v>
      </c>
      <c r="V167" s="39">
        <f t="shared" si="3"/>
        <v>0.85132974271051609</v>
      </c>
      <c r="W167" s="39">
        <f t="shared" si="3"/>
        <v>0.85190701325990448</v>
      </c>
      <c r="X167" s="39">
        <f t="shared" si="3"/>
        <v>0.85551495419358181</v>
      </c>
      <c r="Y167" s="39">
        <f t="shared" si="3"/>
        <v>0.85594790710562307</v>
      </c>
      <c r="Z167" s="39">
        <f t="shared" si="3"/>
        <v>0.85580358946827606</v>
      </c>
      <c r="AA167" s="39">
        <f t="shared" si="3"/>
        <v>0.85681381292970571</v>
      </c>
      <c r="AB167" s="39">
        <f t="shared" si="3"/>
        <v>0.85666949529235858</v>
      </c>
      <c r="AC167" s="39">
        <f t="shared" si="3"/>
        <v>0.85436041309480504</v>
      </c>
      <c r="AD167" s="39">
        <f t="shared" si="3"/>
        <v>0.85349450727072251</v>
      </c>
      <c r="AE167" s="39">
        <f t="shared" si="3"/>
        <v>0.85190701325990448</v>
      </c>
      <c r="AF167" s="39">
        <f t="shared" si="3"/>
        <v>0.84916497815030967</v>
      </c>
      <c r="AG167" s="39">
        <f t="shared" si="3"/>
        <v>0.84584567249132647</v>
      </c>
      <c r="AH167" s="39">
        <f t="shared" si="3"/>
        <v>0.84555703721663222</v>
      </c>
      <c r="AI167" s="39">
        <f t="shared" si="3"/>
        <v>0.84844338996357416</v>
      </c>
      <c r="AJ167" s="39">
        <f t="shared" si="3"/>
        <v>0.85378314254541665</v>
      </c>
      <c r="AK167" s="39">
        <f t="shared" si="3"/>
        <v>0.852772919083987</v>
      </c>
      <c r="AL167" s="39">
        <f t="shared" si="3"/>
        <v>0.85479336600684641</v>
      </c>
      <c r="AM167" s="39">
        <f t="shared" si="3"/>
        <v>0.90008339485412747</v>
      </c>
      <c r="AN167" s="39">
        <f t="shared" si="3"/>
        <v>0.90247587017745334</v>
      </c>
      <c r="AO167" s="39">
        <f t="shared" si="3"/>
        <v>0.90008339485412747</v>
      </c>
      <c r="AP167" s="39">
        <f t="shared" si="3"/>
        <v>0.90008339485412747</v>
      </c>
      <c r="AQ167" s="39">
        <f t="shared" si="3"/>
        <v>0.90008339485412747</v>
      </c>
      <c r="AR167" s="39">
        <f t="shared" si="3"/>
        <v>0.90247587017745334</v>
      </c>
    </row>
    <row r="168" spans="1:44">
      <c r="A168" s="12"/>
      <c r="B168" s="37" t="s">
        <v>186</v>
      </c>
      <c r="C168" s="8"/>
      <c r="D168" s="8"/>
      <c r="E168" s="34"/>
      <c r="F168" s="39"/>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c r="AE168" s="39"/>
      <c r="AF168" s="39"/>
      <c r="AG168" s="39"/>
      <c r="AH168" s="39"/>
    </row>
    <row r="169" spans="1:44">
      <c r="A169" s="12"/>
      <c r="B169" s="12"/>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row>
    <row r="170" spans="1:44">
      <c r="A170" s="30" t="s">
        <v>27</v>
      </c>
      <c r="B170" s="30"/>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c r="AF170" s="31"/>
      <c r="AG170" s="31"/>
      <c r="AH170" s="31"/>
      <c r="AI170" s="31"/>
      <c r="AJ170" s="31"/>
      <c r="AK170" s="31"/>
      <c r="AL170" s="31"/>
      <c r="AM170" s="31"/>
      <c r="AN170" s="31"/>
      <c r="AO170" s="31"/>
      <c r="AP170" s="31"/>
      <c r="AQ170" s="31"/>
      <c r="AR170" s="31"/>
    </row>
    <row r="171" spans="1:44" ht="14.65" customHeight="1">
      <c r="A171" s="32"/>
      <c r="B171" s="32"/>
      <c r="C171" s="32" t="s">
        <v>50</v>
      </c>
      <c r="D171" s="32"/>
      <c r="E171" s="32" t="s">
        <v>51</v>
      </c>
      <c r="F171" s="33">
        <v>2022</v>
      </c>
      <c r="G171" s="33">
        <v>2023</v>
      </c>
      <c r="H171" s="33">
        <v>2024</v>
      </c>
      <c r="I171" s="33">
        <v>2025</v>
      </c>
      <c r="J171" s="33">
        <v>2026</v>
      </c>
      <c r="K171" s="33">
        <v>2027</v>
      </c>
      <c r="L171" s="33">
        <v>2028</v>
      </c>
      <c r="M171" s="33">
        <v>2029</v>
      </c>
      <c r="N171" s="33">
        <v>2030</v>
      </c>
      <c r="O171" s="33">
        <v>2031</v>
      </c>
      <c r="P171" s="33">
        <v>2032</v>
      </c>
      <c r="Q171" s="33">
        <v>2033</v>
      </c>
      <c r="R171" s="33">
        <v>2034</v>
      </c>
      <c r="S171" s="33">
        <v>2035</v>
      </c>
      <c r="T171" s="33">
        <v>2036</v>
      </c>
      <c r="U171" s="33">
        <v>2037</v>
      </c>
      <c r="V171" s="33">
        <v>2038</v>
      </c>
      <c r="W171" s="33">
        <v>2039</v>
      </c>
      <c r="X171" s="33">
        <v>2040</v>
      </c>
      <c r="Y171" s="33">
        <v>2041</v>
      </c>
      <c r="Z171" s="33">
        <v>2042</v>
      </c>
      <c r="AA171" s="33">
        <v>2043</v>
      </c>
      <c r="AB171" s="33">
        <v>2044</v>
      </c>
      <c r="AC171" s="33">
        <v>2045</v>
      </c>
      <c r="AD171" s="33">
        <v>2046</v>
      </c>
      <c r="AE171" s="33">
        <v>2047</v>
      </c>
      <c r="AF171" s="33">
        <v>2048</v>
      </c>
      <c r="AG171" s="33">
        <v>2049</v>
      </c>
      <c r="AH171" s="33">
        <v>2050</v>
      </c>
      <c r="AI171" s="33">
        <v>2051</v>
      </c>
      <c r="AJ171" s="33">
        <v>2052</v>
      </c>
      <c r="AK171" s="33">
        <v>2053</v>
      </c>
      <c r="AL171" s="33">
        <v>2054</v>
      </c>
      <c r="AM171" s="33">
        <v>2055</v>
      </c>
      <c r="AN171" s="33">
        <v>2056</v>
      </c>
      <c r="AO171" s="33">
        <v>2057</v>
      </c>
      <c r="AP171" s="33">
        <v>2058</v>
      </c>
      <c r="AQ171" s="33">
        <v>2059</v>
      </c>
      <c r="AR171" s="33">
        <v>2060</v>
      </c>
    </row>
    <row r="172" spans="1:44" ht="14.65" customHeight="1">
      <c r="A172" s="12"/>
      <c r="B172" s="12" t="s">
        <v>187</v>
      </c>
      <c r="C172" s="8" t="s">
        <v>188</v>
      </c>
      <c r="D172" s="8"/>
      <c r="E172" s="34" t="s">
        <v>241</v>
      </c>
      <c r="F172" s="39">
        <v>36.012522686821264</v>
      </c>
      <c r="G172" s="39">
        <v>39.029261508508355</v>
      </c>
      <c r="H172" s="39">
        <v>34.547312125013363</v>
      </c>
      <c r="I172" s="39">
        <v>25.589311299743468</v>
      </c>
      <c r="J172" s="39">
        <v>19.127292555031286</v>
      </c>
      <c r="K172" s="39">
        <v>15.971670873821269</v>
      </c>
      <c r="L172" s="39">
        <v>11.716542399239575</v>
      </c>
      <c r="M172" s="39">
        <v>9.7609240823686161</v>
      </c>
      <c r="N172" s="39">
        <v>7.5585868390505428</v>
      </c>
      <c r="O172" s="39">
        <v>7.9140133185837929</v>
      </c>
      <c r="P172" s="39">
        <v>7.7329869184317399</v>
      </c>
      <c r="Q172" s="39">
        <v>7.9419366054402349</v>
      </c>
      <c r="R172" s="39">
        <v>7.5394663411045348</v>
      </c>
      <c r="S172" s="39">
        <v>6.830952688012224</v>
      </c>
      <c r="T172" s="39">
        <v>7.0308227769341176</v>
      </c>
      <c r="U172" s="39">
        <v>7.3394312484267807</v>
      </c>
      <c r="V172" s="39">
        <v>7.8397453199542237</v>
      </c>
      <c r="W172" s="39">
        <v>8.2719464930097448</v>
      </c>
      <c r="X172" s="39">
        <v>7.8222971471435692</v>
      </c>
      <c r="Y172" s="39">
        <v>7.3831625873157112</v>
      </c>
      <c r="Z172" s="39">
        <v>6.2739403250053973</v>
      </c>
      <c r="AA172" s="39">
        <v>5.8408347996938765</v>
      </c>
      <c r="AB172" s="39">
        <v>5.363344660094457</v>
      </c>
      <c r="AC172" s="39">
        <v>5.0647620437102052</v>
      </c>
      <c r="AD172" s="39">
        <v>4.3420495538830837</v>
      </c>
      <c r="AE172" s="39">
        <v>3.8722278352709179</v>
      </c>
      <c r="AF172" s="39">
        <v>3.2472348000910767</v>
      </c>
      <c r="AG172" s="39">
        <v>2.9118840936695491</v>
      </c>
      <c r="AH172" s="39">
        <v>2.5983694753035183</v>
      </c>
      <c r="AI172" s="39">
        <v>2.3906021896817471</v>
      </c>
      <c r="AJ172" s="39">
        <v>2.0697998313888721</v>
      </c>
      <c r="AK172" s="39">
        <v>1.8633203260710114</v>
      </c>
      <c r="AL172" s="39">
        <v>1.3283121050582465</v>
      </c>
      <c r="AM172" s="39">
        <v>1.0905565660374437</v>
      </c>
      <c r="AN172" s="39">
        <v>0.90449039457853009</v>
      </c>
      <c r="AO172" s="39">
        <v>0.8531088034693608</v>
      </c>
      <c r="AP172" s="39">
        <v>0.80010742239173116</v>
      </c>
      <c r="AQ172" s="39">
        <v>0.78299268655935816</v>
      </c>
      <c r="AR172" s="39">
        <v>0.74657391282048191</v>
      </c>
    </row>
    <row r="173" spans="1:44" ht="14.65" customHeight="1">
      <c r="A173" s="12"/>
      <c r="B173" s="12"/>
      <c r="C173" s="8" t="s">
        <v>190</v>
      </c>
      <c r="D173" s="8"/>
      <c r="E173" s="34" t="s">
        <v>242</v>
      </c>
      <c r="F173" s="39">
        <v>127.09</v>
      </c>
      <c r="G173" s="39">
        <v>133.63999999999999</v>
      </c>
      <c r="H173" s="39">
        <v>117.63</v>
      </c>
      <c r="I173" s="39">
        <v>84.23</v>
      </c>
      <c r="J173" s="39">
        <v>58.63</v>
      </c>
      <c r="K173" s="39">
        <v>46</v>
      </c>
      <c r="L173" s="39">
        <v>31.89</v>
      </c>
      <c r="M173" s="39">
        <v>25</v>
      </c>
      <c r="N173" s="39">
        <v>18.100000000000001</v>
      </c>
      <c r="O173" s="39">
        <v>18.2</v>
      </c>
      <c r="P173" s="39">
        <v>17.13</v>
      </c>
      <c r="Q173" s="39">
        <v>17.170000000000002</v>
      </c>
      <c r="R173" s="39">
        <v>15.91</v>
      </c>
      <c r="S173" s="39">
        <v>13.95</v>
      </c>
      <c r="T173" s="39">
        <v>13.97</v>
      </c>
      <c r="U173" s="39">
        <v>14.55</v>
      </c>
      <c r="V173" s="39">
        <v>15.3</v>
      </c>
      <c r="W173" s="39">
        <v>15.93</v>
      </c>
      <c r="X173" s="39">
        <v>14.98</v>
      </c>
      <c r="Y173" s="39">
        <v>13.99</v>
      </c>
      <c r="Z173" s="39">
        <v>11.74</v>
      </c>
      <c r="AA173" s="39">
        <v>10.71</v>
      </c>
      <c r="AB173" s="39">
        <v>9.56</v>
      </c>
      <c r="AC173" s="39">
        <v>8.84</v>
      </c>
      <c r="AD173" s="39">
        <v>7.39</v>
      </c>
      <c r="AE173" s="39">
        <v>6.42</v>
      </c>
      <c r="AF173" s="39">
        <v>5.26</v>
      </c>
      <c r="AG173" s="39">
        <v>4.66</v>
      </c>
      <c r="AH173" s="39">
        <v>4.1100000000000003</v>
      </c>
      <c r="AI173" s="39">
        <v>3.8</v>
      </c>
      <c r="AJ173" s="39">
        <v>3.29</v>
      </c>
      <c r="AK173" s="39">
        <v>2.98</v>
      </c>
      <c r="AL173" s="39">
        <v>2.12</v>
      </c>
      <c r="AM173" s="39">
        <v>1.73</v>
      </c>
      <c r="AN173" s="39">
        <v>1.42</v>
      </c>
      <c r="AO173" s="39">
        <v>1.32</v>
      </c>
      <c r="AP173" s="39">
        <v>1.23</v>
      </c>
      <c r="AQ173" s="39">
        <v>1.2</v>
      </c>
      <c r="AR173" s="39">
        <v>1.1299999999999999</v>
      </c>
    </row>
    <row r="174" spans="1:44" ht="14.65" customHeight="1">
      <c r="A174" s="12"/>
      <c r="B174" s="37" t="s">
        <v>192</v>
      </c>
      <c r="C174" s="8"/>
      <c r="D174" s="8"/>
      <c r="E174" s="34"/>
      <c r="F174" s="39"/>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c r="AE174" s="39"/>
      <c r="AF174" s="39"/>
      <c r="AG174" s="39"/>
      <c r="AH174" s="39"/>
    </row>
    <row r="175" spans="1:44" ht="14.65" customHeight="1">
      <c r="A175" s="12"/>
      <c r="B175" s="12"/>
      <c r="C175" s="8" t="s">
        <v>173</v>
      </c>
      <c r="D175" s="8"/>
      <c r="E175" s="34" t="s">
        <v>189</v>
      </c>
      <c r="F175" s="39">
        <f>-0.941*F138</f>
        <v>0</v>
      </c>
      <c r="G175" s="39">
        <f t="shared" ref="G175:AH175" si="4">-0.941*G138</f>
        <v>0</v>
      </c>
      <c r="H175" s="39">
        <f t="shared" si="4"/>
        <v>0</v>
      </c>
      <c r="I175" s="39">
        <f t="shared" si="4"/>
        <v>0</v>
      </c>
      <c r="J175" s="39">
        <f t="shared" si="4"/>
        <v>0</v>
      </c>
      <c r="K175" s="39">
        <f t="shared" si="4"/>
        <v>0</v>
      </c>
      <c r="L175" s="39">
        <f t="shared" si="4"/>
        <v>0</v>
      </c>
      <c r="M175" s="39">
        <f t="shared" si="4"/>
        <v>0</v>
      </c>
      <c r="N175" s="39">
        <f t="shared" si="4"/>
        <v>-0.39521999999999996</v>
      </c>
      <c r="O175" s="39">
        <f t="shared" si="4"/>
        <v>-2.71949</v>
      </c>
      <c r="P175" s="39">
        <f t="shared" si="4"/>
        <v>-4.9402499999999998</v>
      </c>
      <c r="Q175" s="39">
        <f t="shared" si="4"/>
        <v>-4.9308399999999999</v>
      </c>
      <c r="R175" s="39">
        <f t="shared" si="4"/>
        <v>-7.2268799999999995</v>
      </c>
      <c r="S175" s="39">
        <f t="shared" si="4"/>
        <v>-9.2123899999999992</v>
      </c>
      <c r="T175" s="39">
        <f t="shared" si="4"/>
        <v>-10.39805</v>
      </c>
      <c r="U175" s="39">
        <f t="shared" si="4"/>
        <v>-10.934419999999999</v>
      </c>
      <c r="V175" s="39">
        <f t="shared" si="4"/>
        <v>-11.25436</v>
      </c>
      <c r="W175" s="39">
        <f t="shared" si="4"/>
        <v>-11.470789999999999</v>
      </c>
      <c r="X175" s="39">
        <f t="shared" si="4"/>
        <v>-12.882289999999999</v>
      </c>
      <c r="Y175" s="39">
        <f t="shared" si="4"/>
        <v>-12.94816</v>
      </c>
      <c r="Z175" s="39">
        <f t="shared" si="4"/>
        <v>-13.01403</v>
      </c>
      <c r="AA175" s="39">
        <f t="shared" si="4"/>
        <v>-15.10305</v>
      </c>
      <c r="AB175" s="39">
        <f t="shared" si="4"/>
        <v>-14.726649999999999</v>
      </c>
      <c r="AC175" s="39">
        <f t="shared" si="4"/>
        <v>-14.5855</v>
      </c>
      <c r="AD175" s="39">
        <f t="shared" si="4"/>
        <v>-16.61806</v>
      </c>
      <c r="AE175" s="39">
        <f t="shared" si="4"/>
        <v>-16.523959999999999</v>
      </c>
      <c r="AF175" s="39">
        <f t="shared" si="4"/>
        <v>-18.0672</v>
      </c>
      <c r="AG175" s="39">
        <f t="shared" si="4"/>
        <v>-18.151889999999998</v>
      </c>
      <c r="AH175" s="39">
        <f t="shared" si="4"/>
        <v>-18.283629999999999</v>
      </c>
      <c r="AI175" s="39">
        <f t="shared" ref="AI175:AR175" si="5">-0.941*AI138</f>
        <v>-18.735309999999998</v>
      </c>
      <c r="AJ175" s="39">
        <f t="shared" si="5"/>
        <v>-20.974889999999998</v>
      </c>
      <c r="AK175" s="39">
        <f t="shared" si="5"/>
        <v>-22.000579999999999</v>
      </c>
      <c r="AL175" s="39">
        <f t="shared" si="5"/>
        <v>-22.950990000000001</v>
      </c>
      <c r="AM175" s="39">
        <f t="shared" si="5"/>
        <v>-24.183699999999998</v>
      </c>
      <c r="AN175" s="39">
        <f t="shared" si="5"/>
        <v>-24.09901</v>
      </c>
      <c r="AO175" s="39">
        <f t="shared" si="5"/>
        <v>-24.108419999999999</v>
      </c>
      <c r="AP175" s="39">
        <f t="shared" si="5"/>
        <v>-24.136649999999996</v>
      </c>
      <c r="AQ175" s="39">
        <f t="shared" si="5"/>
        <v>-24.315439999999999</v>
      </c>
      <c r="AR175" s="39">
        <f t="shared" si="5"/>
        <v>-24.09901</v>
      </c>
    </row>
    <row r="176" spans="1:44" ht="14.65" customHeight="1">
      <c r="A176" s="12"/>
      <c r="B176" s="12"/>
      <c r="C176" s="8" t="s">
        <v>194</v>
      </c>
      <c r="D176" s="8"/>
      <c r="E176" s="34" t="s">
        <v>189</v>
      </c>
      <c r="F176" s="39">
        <f>0.06*F139</f>
        <v>2.8415999999999997</v>
      </c>
      <c r="G176" s="39">
        <f t="shared" ref="G176:AH176" si="6">0.06*G139</f>
        <v>2.9885999999999999</v>
      </c>
      <c r="H176" s="39">
        <f t="shared" si="6"/>
        <v>2.9933999999999998</v>
      </c>
      <c r="I176" s="39">
        <f t="shared" si="6"/>
        <v>2.7354000000000003</v>
      </c>
      <c r="J176" s="39">
        <f t="shared" si="6"/>
        <v>2.5349999999999997</v>
      </c>
      <c r="K176" s="39">
        <f t="shared" si="6"/>
        <v>1.9589999999999999</v>
      </c>
      <c r="L176" s="39">
        <f t="shared" si="6"/>
        <v>1.401</v>
      </c>
      <c r="M176" s="39">
        <f t="shared" si="6"/>
        <v>1.2138</v>
      </c>
      <c r="N176" s="39">
        <f t="shared" si="6"/>
        <v>1.1417999999999999</v>
      </c>
      <c r="O176" s="39">
        <f t="shared" si="6"/>
        <v>1.1597999999999999</v>
      </c>
      <c r="P176" s="39">
        <f t="shared" si="6"/>
        <v>1.1165999999999998</v>
      </c>
      <c r="Q176" s="39">
        <f t="shared" si="6"/>
        <v>1.131</v>
      </c>
      <c r="R176" s="39">
        <f t="shared" si="6"/>
        <v>1.1268</v>
      </c>
      <c r="S176" s="39">
        <f t="shared" si="6"/>
        <v>1.0728</v>
      </c>
      <c r="T176" s="39">
        <f t="shared" si="6"/>
        <v>0.91559999999999997</v>
      </c>
      <c r="U176" s="39">
        <f t="shared" si="6"/>
        <v>0.98039999999999994</v>
      </c>
      <c r="V176" s="39">
        <f t="shared" si="6"/>
        <v>1.0104</v>
      </c>
      <c r="W176" s="39">
        <f t="shared" si="6"/>
        <v>1.0434000000000001</v>
      </c>
      <c r="X176" s="39">
        <f t="shared" si="6"/>
        <v>1.0542</v>
      </c>
      <c r="Y176" s="39">
        <f t="shared" si="6"/>
        <v>1.0577999999999999</v>
      </c>
      <c r="Z176" s="39">
        <f t="shared" si="6"/>
        <v>1.0524</v>
      </c>
      <c r="AA176" s="39">
        <f t="shared" si="6"/>
        <v>1.0457999999999998</v>
      </c>
      <c r="AB176" s="39">
        <f t="shared" si="6"/>
        <v>1.0266</v>
      </c>
      <c r="AC176" s="39">
        <f t="shared" si="6"/>
        <v>1.0218</v>
      </c>
      <c r="AD176" s="39">
        <f t="shared" si="6"/>
        <v>1.0206</v>
      </c>
      <c r="AE176" s="39">
        <f t="shared" si="6"/>
        <v>1.0122</v>
      </c>
      <c r="AF176" s="39">
        <f t="shared" si="6"/>
        <v>0.97619999999999996</v>
      </c>
      <c r="AG176" s="39">
        <f t="shared" si="6"/>
        <v>0.98100000000000009</v>
      </c>
      <c r="AH176" s="39">
        <f t="shared" si="6"/>
        <v>0.98640000000000005</v>
      </c>
      <c r="AI176" s="39">
        <f t="shared" ref="AI176:AR176" si="7">0.06*AI139</f>
        <v>1.0169999999999999</v>
      </c>
      <c r="AJ176" s="39">
        <f t="shared" si="7"/>
        <v>1.0302</v>
      </c>
      <c r="AK176" s="39">
        <f t="shared" si="7"/>
        <v>1.0788</v>
      </c>
      <c r="AL176" s="39">
        <f t="shared" si="7"/>
        <v>1.0937999999999999</v>
      </c>
      <c r="AM176" s="39">
        <f t="shared" si="7"/>
        <v>1.1075999999999999</v>
      </c>
      <c r="AN176" s="39">
        <f t="shared" si="7"/>
        <v>1.0895999999999999</v>
      </c>
      <c r="AO176" s="39">
        <f t="shared" si="7"/>
        <v>1.0968</v>
      </c>
      <c r="AP176" s="39">
        <f t="shared" si="7"/>
        <v>1.1057999999999999</v>
      </c>
      <c r="AQ176" s="39">
        <f t="shared" si="7"/>
        <v>1.1123999999999998</v>
      </c>
      <c r="AR176" s="39">
        <f t="shared" si="7"/>
        <v>1.101</v>
      </c>
    </row>
    <row r="177" spans="1:44" ht="14.65" customHeight="1">
      <c r="A177" s="12"/>
      <c r="B177" s="12"/>
      <c r="C177" s="8" t="s">
        <v>195</v>
      </c>
      <c r="D177" s="8"/>
      <c r="E177" s="34" t="s">
        <v>189</v>
      </c>
      <c r="F177" s="39">
        <v>29.260294052102498</v>
      </c>
      <c r="G177" s="39">
        <v>30.732403085394999</v>
      </c>
      <c r="H177" s="39">
        <v>28.480184918951601</v>
      </c>
      <c r="I177" s="39">
        <v>21.741065097793498</v>
      </c>
      <c r="J177" s="39">
        <v>15.0832833544703</v>
      </c>
      <c r="K177" s="39">
        <v>11.9669838619165</v>
      </c>
      <c r="L177" s="39">
        <v>7.5947951580318298</v>
      </c>
      <c r="M177" s="39">
        <v>5.7260389779296004</v>
      </c>
      <c r="N177" s="39">
        <v>3.5434082820579298</v>
      </c>
      <c r="O177" s="39">
        <v>3.78891563197404</v>
      </c>
      <c r="P177" s="39">
        <v>3.6186095246212302</v>
      </c>
      <c r="Q177" s="39">
        <v>3.8059016031228601</v>
      </c>
      <c r="R177" s="39">
        <v>3.37383697875643</v>
      </c>
      <c r="S177" s="39">
        <v>2.7430808773802799</v>
      </c>
      <c r="T177" s="39">
        <v>2.8570242720844998</v>
      </c>
      <c r="U177" s="39">
        <v>3.11498945723433</v>
      </c>
      <c r="V177" s="39">
        <v>3.5124865131246401</v>
      </c>
      <c r="W177" s="39">
        <v>3.7209987581419699</v>
      </c>
      <c r="X177" s="39">
        <v>3.1249848275971499</v>
      </c>
      <c r="Y177" s="39">
        <v>2.7237777315507099</v>
      </c>
      <c r="Z177" s="39">
        <v>1.42046825192038</v>
      </c>
      <c r="AA177" s="39">
        <v>1.3463779337366599</v>
      </c>
      <c r="AB177" s="39">
        <v>1.2519981153029101</v>
      </c>
      <c r="AC177" s="39">
        <v>1.1993555981025299</v>
      </c>
      <c r="AD177" s="39">
        <v>0.818430679756188</v>
      </c>
      <c r="AE177" s="39">
        <v>0.74971204110540102</v>
      </c>
      <c r="AF177" s="39">
        <v>0.47266930290564602</v>
      </c>
      <c r="AG177" s="39">
        <v>0.42908883850740998</v>
      </c>
      <c r="AH177" s="39">
        <v>0.337965411950366</v>
      </c>
      <c r="AI177" s="51">
        <v>0.33717344773461999</v>
      </c>
      <c r="AJ177" s="51">
        <v>0.32688579088414499</v>
      </c>
      <c r="AK177" s="51">
        <v>0.327546148768245</v>
      </c>
      <c r="AL177" s="51">
        <v>8.5720057944064093E-3</v>
      </c>
      <c r="AM177" s="51">
        <v>6.9143133069781999E-3</v>
      </c>
      <c r="AN177" s="51">
        <v>5.7632770779712699E-3</v>
      </c>
      <c r="AO177" s="51">
        <v>4.1837774673205699E-3</v>
      </c>
      <c r="AP177" s="51">
        <v>3.8089150307600498E-3</v>
      </c>
      <c r="AQ177" s="51">
        <v>3.5772718055445802E-3</v>
      </c>
      <c r="AR177" s="51">
        <v>2.9332441800368802E-3</v>
      </c>
    </row>
    <row r="178" spans="1:44" ht="14.65" customHeight="1">
      <c r="A178" s="12"/>
      <c r="B178" s="12"/>
      <c r="C178" s="8" t="s">
        <v>179</v>
      </c>
      <c r="D178" s="8"/>
      <c r="E178" s="34" t="s">
        <v>189</v>
      </c>
      <c r="F178" s="39">
        <v>3.07947757072519</v>
      </c>
      <c r="G178" s="39">
        <v>4.6056613143442604</v>
      </c>
      <c r="H178" s="39">
        <v>2.2636928844370998</v>
      </c>
      <c r="I178" s="39">
        <v>3.0177121348414301E-4</v>
      </c>
      <c r="J178" s="39">
        <v>1.4760070024810401E-4</v>
      </c>
      <c r="K178" s="39">
        <v>7.83747556525855E-5</v>
      </c>
      <c r="L178" s="39">
        <v>4.1037987278850199E-5</v>
      </c>
      <c r="M178" s="39">
        <v>2.9308555665541199E-5</v>
      </c>
      <c r="N178" s="39">
        <v>8.5030190320266995E-7</v>
      </c>
      <c r="O178" s="39">
        <v>3.4360646917073997E-5</v>
      </c>
      <c r="P178" s="39">
        <v>3.42993516539387E-5</v>
      </c>
      <c r="Q178" s="39">
        <v>2.7451341184529901E-4</v>
      </c>
      <c r="R178" s="39">
        <v>7.9247151061823703E-5</v>
      </c>
      <c r="S178" s="39">
        <v>1.2605293809087099E-4</v>
      </c>
      <c r="T178" s="39">
        <v>9.6153886056440796E-5</v>
      </c>
      <c r="U178" s="39">
        <v>1.350198691693E-8</v>
      </c>
      <c r="V178" s="39">
        <v>1.318177104923E-8</v>
      </c>
      <c r="W178" s="39">
        <v>7.9469180563995404E-5</v>
      </c>
      <c r="X178" s="39">
        <v>2.9917421605180001E-8</v>
      </c>
      <c r="Y178" s="39">
        <v>3.5362649933809998E-8</v>
      </c>
      <c r="Z178" s="39">
        <v>8.08222655030511E-6</v>
      </c>
      <c r="AA178" s="39">
        <v>9.6302231888387006E-5</v>
      </c>
      <c r="AB178" s="39">
        <v>8.0557928788447996E-7</v>
      </c>
      <c r="AC178" s="39">
        <v>7.0709164596460298E-5</v>
      </c>
      <c r="AD178" s="39">
        <v>1.2291538643336401E-4</v>
      </c>
      <c r="AE178" s="39">
        <v>8.1965287153840804E-5</v>
      </c>
      <c r="AF178" s="39">
        <v>3.66928449600025E-5</v>
      </c>
      <c r="AG178" s="39">
        <v>1.3063704919592499E-4</v>
      </c>
      <c r="AH178" s="39">
        <v>1.6907104128560901E-4</v>
      </c>
      <c r="AI178" s="51">
        <v>4.5181770174367099E-5</v>
      </c>
      <c r="AJ178" s="51">
        <v>8.5839403989252901E-5</v>
      </c>
      <c r="AK178" s="51">
        <v>1.02259716783955E-5</v>
      </c>
      <c r="AL178" s="51">
        <v>5.39423254556336E-5</v>
      </c>
      <c r="AM178" s="51">
        <v>1.3920465888623299E-6</v>
      </c>
      <c r="AN178" s="51">
        <v>3.7509098870816302E-5</v>
      </c>
      <c r="AO178" s="51">
        <v>3.9489202173200002E-8</v>
      </c>
      <c r="AP178" s="51">
        <v>3.7172019423410697E-5</v>
      </c>
      <c r="AQ178" s="51">
        <v>6.4866393337603806E-5</v>
      </c>
      <c r="AR178" s="51">
        <v>9.7927399760896098E-6</v>
      </c>
    </row>
    <row r="179" spans="1:44" ht="14.65" customHeight="1">
      <c r="A179" s="12"/>
      <c r="B179" s="12"/>
      <c r="C179" s="8" t="s">
        <v>196</v>
      </c>
      <c r="D179" s="8"/>
      <c r="E179" s="34" t="s">
        <v>189</v>
      </c>
      <c r="F179" s="39">
        <v>0.25277724792641398</v>
      </c>
      <c r="G179" s="39">
        <v>0.22386379166439899</v>
      </c>
      <c r="H179" s="39">
        <v>0.21187862319401271</v>
      </c>
      <c r="I179" s="39">
        <v>5.1062927569802087E-3</v>
      </c>
      <c r="J179" s="39">
        <v>2.9338925483553087E-3</v>
      </c>
      <c r="K179" s="39">
        <v>1.22551958789286E-3</v>
      </c>
      <c r="L179" s="39">
        <v>2.2370350689590412E-3</v>
      </c>
      <c r="M179" s="39">
        <v>1.4297642140418056E-3</v>
      </c>
      <c r="N179" s="39">
        <v>1.9845670110037001E-7</v>
      </c>
      <c r="O179" s="39">
        <v>1.2516119324349699E-6</v>
      </c>
      <c r="P179" s="39">
        <v>1.3011850992475699E-6</v>
      </c>
      <c r="Q179" s="39">
        <v>7.8802545402501897E-5</v>
      </c>
      <c r="R179" s="39">
        <v>1.7550788159161599E-3</v>
      </c>
      <c r="S179" s="39">
        <v>1.462356379918693E-5</v>
      </c>
      <c r="T179" s="39">
        <v>1.031486754564917E-5</v>
      </c>
      <c r="U179" s="39">
        <v>3.1774373725699999E-9</v>
      </c>
      <c r="V179" s="39">
        <v>3.17843506728E-9</v>
      </c>
      <c r="W179" s="39">
        <v>2.5773689783987098E-6</v>
      </c>
      <c r="X179" s="39">
        <v>7.2642095290500003E-9</v>
      </c>
      <c r="Y179" s="39">
        <v>8.6401970551099999E-9</v>
      </c>
      <c r="Z179" s="39">
        <v>7.9370651180089001E-7</v>
      </c>
      <c r="AA179" s="39">
        <v>6.5222237655706898E-6</v>
      </c>
      <c r="AB179" s="39">
        <v>2.2916486078698E-7</v>
      </c>
      <c r="AC179" s="39">
        <v>2.8738778104569903E-6</v>
      </c>
      <c r="AD179" s="39">
        <v>1.157237172188747E-5</v>
      </c>
      <c r="AE179" s="39">
        <v>3.5241147336220003E-6</v>
      </c>
      <c r="AF179" s="39">
        <v>2.0284259259386902E-6</v>
      </c>
      <c r="AG179" s="39">
        <v>1.5617571262401861E-5</v>
      </c>
      <c r="AH179" s="39">
        <v>3.8811927069862004E-5</v>
      </c>
      <c r="AI179" s="51">
        <v>2.3063774600767501E-6</v>
      </c>
      <c r="AJ179" s="51">
        <v>5.3301991477858803E-6</v>
      </c>
      <c r="AK179" s="51">
        <v>1.3169087016231301E-6</v>
      </c>
      <c r="AL179" s="51">
        <v>2.5665643840386303E-6</v>
      </c>
      <c r="AM179" s="51">
        <v>4.7297072061270996E-7</v>
      </c>
      <c r="AN179" s="51">
        <v>2.3578136939428499E-6</v>
      </c>
      <c r="AO179" s="51">
        <v>1.153467007385E-8</v>
      </c>
      <c r="AP179" s="51">
        <v>2.3373735605873501E-6</v>
      </c>
      <c r="AQ179" s="51">
        <v>3.6995160601903001E-6</v>
      </c>
      <c r="AR179" s="51">
        <v>1.5640930784135499E-6</v>
      </c>
    </row>
    <row r="180" spans="1:44" ht="14.65" customHeight="1">
      <c r="A180" s="12"/>
      <c r="B180" s="12"/>
      <c r="C180" s="8" t="s">
        <v>197</v>
      </c>
      <c r="D180" s="8"/>
      <c r="E180" s="34" t="s">
        <v>189</v>
      </c>
      <c r="F180" s="39">
        <v>3.3336087704020501</v>
      </c>
      <c r="G180" s="39">
        <v>3.3520302068375298</v>
      </c>
      <c r="H180" s="39">
        <v>3.3615173026857801</v>
      </c>
      <c r="I180" s="39">
        <v>3.4646041812293999</v>
      </c>
      <c r="J180" s="39">
        <v>3.4646041858775298</v>
      </c>
      <c r="K180" s="39">
        <v>3.4646041824068399</v>
      </c>
      <c r="L180" s="39">
        <v>3.4740962424019002</v>
      </c>
      <c r="M180" s="39">
        <v>3.46460416889032</v>
      </c>
      <c r="N180" s="39">
        <v>3.4646041653010702</v>
      </c>
      <c r="O180" s="39">
        <v>3.4646041374648302</v>
      </c>
      <c r="P180" s="39">
        <v>3.4740961492266802</v>
      </c>
      <c r="Q180" s="39">
        <v>3.46460339098806</v>
      </c>
      <c r="R180" s="39">
        <v>3.4646039990104298</v>
      </c>
      <c r="S180" s="39">
        <v>3.4646037179195002</v>
      </c>
      <c r="T180" s="39">
        <v>3.4740956542026802</v>
      </c>
      <c r="U180" s="39">
        <v>3.4646041677849002</v>
      </c>
      <c r="V180" s="39">
        <v>3.4646041677436501</v>
      </c>
      <c r="W180" s="39">
        <v>3.4646037393704101</v>
      </c>
      <c r="X180" s="39">
        <v>3.4740962380261999</v>
      </c>
      <c r="Y180" s="39">
        <v>3.2814698446927002</v>
      </c>
      <c r="Z180" s="39">
        <v>3.0983352902586301</v>
      </c>
      <c r="AA180" s="39">
        <v>2.91520020264405</v>
      </c>
      <c r="AB180" s="39">
        <v>2.7395518820799998</v>
      </c>
      <c r="AC180" s="39">
        <v>2.5489315446412801</v>
      </c>
      <c r="AD180" s="39">
        <v>2.2940373012668398</v>
      </c>
      <c r="AE180" s="39">
        <v>2.0391446113099501</v>
      </c>
      <c r="AF180" s="39">
        <v>1.7891400350789399</v>
      </c>
      <c r="AG180" s="39">
        <v>1.52935643217689</v>
      </c>
      <c r="AH180" s="39">
        <v>1.2744618060809301</v>
      </c>
      <c r="AI180" s="51">
        <v>1.0450609998048499</v>
      </c>
      <c r="AJ180" s="51">
        <v>0.81789081070004699</v>
      </c>
      <c r="AK180" s="51">
        <v>0.586253630336807</v>
      </c>
      <c r="AL180" s="51">
        <v>0.35684877750065203</v>
      </c>
      <c r="AM180" s="51">
        <v>0.12744628207148001</v>
      </c>
      <c r="AN180" s="51">
        <v>0</v>
      </c>
      <c r="AO180" s="51">
        <v>0</v>
      </c>
      <c r="AP180" s="51">
        <v>0</v>
      </c>
      <c r="AQ180" s="51">
        <v>0</v>
      </c>
      <c r="AR180" s="51">
        <v>0</v>
      </c>
    </row>
    <row r="181" spans="1:44" ht="14.65" customHeight="1">
      <c r="A181" s="12"/>
      <c r="B181" s="12"/>
      <c r="C181" s="8" t="s">
        <v>162</v>
      </c>
      <c r="D181" s="8"/>
      <c r="E181" s="34" t="s">
        <v>189</v>
      </c>
      <c r="F181" s="39">
        <v>8.0064931094857295E-3</v>
      </c>
      <c r="G181" s="39">
        <v>1.09795558558759E-2</v>
      </c>
      <c r="H181" s="39">
        <v>1.3239566484931501E-2</v>
      </c>
      <c r="I181" s="39">
        <v>1.7015550035275499E-2</v>
      </c>
      <c r="J181" s="39">
        <v>4.1658280535418798E-2</v>
      </c>
      <c r="K181" s="39">
        <v>2.8792588426950001E-2</v>
      </c>
      <c r="L181" s="39">
        <v>3.3702700872719898E-2</v>
      </c>
      <c r="M181" s="39">
        <v>2.69881865436922E-2</v>
      </c>
      <c r="N181" s="39">
        <v>1.2614739201645299E-2</v>
      </c>
      <c r="O181" s="39">
        <v>3.04090106022783E-2</v>
      </c>
      <c r="P181" s="39">
        <v>2.8122823285667901E-2</v>
      </c>
      <c r="Q181" s="39">
        <v>3.1050402247835399E-2</v>
      </c>
      <c r="R181" s="39">
        <v>3.6023322692807197E-2</v>
      </c>
      <c r="S181" s="39">
        <v>3.2537438698215897E-2</v>
      </c>
      <c r="T181" s="39">
        <v>5.1378987971470003E-2</v>
      </c>
      <c r="U181" s="39">
        <v>6.4409347894471503E-2</v>
      </c>
      <c r="V181" s="39">
        <v>7.8613322892382306E-2</v>
      </c>
      <c r="W181" s="39">
        <v>0.117209678706897</v>
      </c>
      <c r="X181" s="39">
        <v>0.14758613997738501</v>
      </c>
      <c r="Y181" s="39">
        <v>0.17330168503233601</v>
      </c>
      <c r="Z181" s="39">
        <v>0.29154989931289599</v>
      </c>
      <c r="AA181" s="39">
        <v>0.24019794223583299</v>
      </c>
      <c r="AB181" s="39">
        <v>0.205198428152049</v>
      </c>
      <c r="AC181" s="39">
        <v>0.16707865236282499</v>
      </c>
      <c r="AD181" s="39">
        <v>0.135462565569263</v>
      </c>
      <c r="AE181" s="39">
        <v>9.9060437691543698E-2</v>
      </c>
      <c r="AF181" s="39">
        <v>8.0551679340010104E-2</v>
      </c>
      <c r="AG181" s="39">
        <v>6.9932961634234903E-2</v>
      </c>
      <c r="AH181" s="39">
        <v>6.96187424179317E-2</v>
      </c>
      <c r="AI181" s="51">
        <v>6.6070243610671597E-2</v>
      </c>
      <c r="AJ181" s="51">
        <v>4.3658527150226598E-2</v>
      </c>
      <c r="AK181" s="51">
        <v>2.98810073262968E-2</v>
      </c>
      <c r="AL181" s="51">
        <v>2.7658370684702199E-2</v>
      </c>
      <c r="AM181" s="51">
        <v>1.3145322310629801E-2</v>
      </c>
      <c r="AN181" s="51">
        <v>9.3904635646129805E-6</v>
      </c>
      <c r="AO181" s="51">
        <v>7.1551513150999995E-10</v>
      </c>
      <c r="AP181" s="51">
        <v>5.8380601294024098E-6</v>
      </c>
      <c r="AQ181" s="51">
        <v>1.29347538850492E-5</v>
      </c>
      <c r="AR181" s="51">
        <v>1.15762848405919E-6</v>
      </c>
    </row>
    <row r="182" spans="1:44" ht="14.65" customHeight="1">
      <c r="A182" s="12"/>
      <c r="B182" s="12"/>
      <c r="C182" s="8" t="s">
        <v>198</v>
      </c>
      <c r="D182" s="8"/>
      <c r="E182" s="34" t="s">
        <v>189</v>
      </c>
      <c r="F182" s="39">
        <v>7.8358552555618605E-2</v>
      </c>
      <c r="G182" s="39">
        <v>0.104323554411289</v>
      </c>
      <c r="H182" s="39">
        <v>0.21679882925993699</v>
      </c>
      <c r="I182" s="39">
        <v>0.285952143915991</v>
      </c>
      <c r="J182" s="39">
        <v>0.335121045754328</v>
      </c>
      <c r="K182" s="39">
        <v>0.21446764073431901</v>
      </c>
      <c r="L182" s="39">
        <v>0.18393251154742199</v>
      </c>
      <c r="M182" s="39">
        <v>0.159458418646824</v>
      </c>
      <c r="N182" s="39">
        <v>9.4392478459154203E-2</v>
      </c>
      <c r="O182" s="39">
        <v>0.152749355146302</v>
      </c>
      <c r="P182" s="39">
        <v>0.12831207210137499</v>
      </c>
      <c r="Q182" s="39">
        <v>0.136514857415687</v>
      </c>
      <c r="R182" s="39">
        <v>0.146727921986056</v>
      </c>
      <c r="S182" s="39">
        <v>0.10724658476750901</v>
      </c>
      <c r="T182" s="39">
        <v>0.12983224617837</v>
      </c>
      <c r="U182" s="39">
        <v>0.142622980874025</v>
      </c>
      <c r="V182" s="39">
        <v>0.187519082847146</v>
      </c>
      <c r="W182" s="39">
        <v>0.33127143955420502</v>
      </c>
      <c r="X182" s="39">
        <v>0.432342323582254</v>
      </c>
      <c r="Y182" s="39">
        <v>0.54786395542092603</v>
      </c>
      <c r="Z182" s="39">
        <v>0.799071865300513</v>
      </c>
      <c r="AA182" s="39">
        <v>0.67774379823820297</v>
      </c>
      <c r="AB182" s="39">
        <v>0.51274917593701996</v>
      </c>
      <c r="AC182" s="39">
        <v>0.49691899730523498</v>
      </c>
      <c r="AD182" s="39">
        <v>0.43345889066766402</v>
      </c>
      <c r="AE182" s="39">
        <v>0.29967624819262401</v>
      </c>
      <c r="AF182" s="39">
        <v>0.222293483823084</v>
      </c>
      <c r="AG182" s="39">
        <v>0.176239804191198</v>
      </c>
      <c r="AH182" s="39">
        <v>0.16988929541792699</v>
      </c>
      <c r="AI182" s="51">
        <v>0.15582997663975701</v>
      </c>
      <c r="AJ182" s="51">
        <v>8.3031921463324498E-2</v>
      </c>
      <c r="AK182" s="51">
        <v>7.7900399281985694E-2</v>
      </c>
      <c r="AL182" s="51">
        <v>7.7370026707967998E-2</v>
      </c>
      <c r="AM182" s="51">
        <v>7.7070633691830204E-2</v>
      </c>
      <c r="AN182" s="51">
        <v>6.8370949929247499E-2</v>
      </c>
      <c r="AO182" s="51">
        <v>3.8634753910700897E-2</v>
      </c>
      <c r="AP182" s="51">
        <v>1.71461669771957E-2</v>
      </c>
      <c r="AQ182" s="51">
        <v>1.7160006748841699E-2</v>
      </c>
      <c r="AR182" s="51">
        <v>6.8538546301504704E-3</v>
      </c>
    </row>
    <row r="183" spans="1:44" ht="14.65" customHeight="1">
      <c r="A183" s="12"/>
      <c r="B183" s="12"/>
      <c r="C183" s="8" t="s">
        <v>199</v>
      </c>
      <c r="D183" s="8"/>
      <c r="E183" s="34" t="s">
        <v>189</v>
      </c>
      <c r="F183" s="39">
        <v>0</v>
      </c>
      <c r="G183" s="39">
        <v>0</v>
      </c>
      <c r="H183" s="39">
        <v>0</v>
      </c>
      <c r="I183" s="39">
        <v>7.5266262798837802E-2</v>
      </c>
      <c r="J183" s="39">
        <v>0.19954419514510599</v>
      </c>
      <c r="K183" s="39">
        <v>0.29551870599311397</v>
      </c>
      <c r="L183" s="39">
        <v>0.42773771332946497</v>
      </c>
      <c r="M183" s="39">
        <v>0.38237525758847102</v>
      </c>
      <c r="N183" s="39">
        <v>0.44356612527214001</v>
      </c>
      <c r="O183" s="39">
        <v>0.477299571137493</v>
      </c>
      <c r="P183" s="39">
        <v>0.48381074866003398</v>
      </c>
      <c r="Q183" s="39">
        <v>0.503513035708545</v>
      </c>
      <c r="R183" s="39">
        <v>0.51643979269183404</v>
      </c>
      <c r="S183" s="39">
        <v>0.48334339274482802</v>
      </c>
      <c r="T183" s="39">
        <v>0.51838514774349698</v>
      </c>
      <c r="U183" s="39">
        <v>0.55280527795962997</v>
      </c>
      <c r="V183" s="39">
        <v>0.5965222169862</v>
      </c>
      <c r="W183" s="39">
        <v>0.63778083068671998</v>
      </c>
      <c r="X183" s="39">
        <v>0.64328758077894999</v>
      </c>
      <c r="Y183" s="39">
        <v>0.65674932661619201</v>
      </c>
      <c r="Z183" s="39">
        <v>0.664506142279917</v>
      </c>
      <c r="AA183" s="39">
        <v>0.66121209838347705</v>
      </c>
      <c r="AB183" s="39">
        <v>0.65384602387832902</v>
      </c>
      <c r="AC183" s="39">
        <v>0.65240366825592799</v>
      </c>
      <c r="AD183" s="39">
        <v>0.66052562886497401</v>
      </c>
      <c r="AE183" s="39">
        <v>0.68454900756951198</v>
      </c>
      <c r="AF183" s="39">
        <v>0.682541577672511</v>
      </c>
      <c r="AG183" s="39">
        <v>0.70711980253935802</v>
      </c>
      <c r="AH183" s="39">
        <v>0.74622633646800796</v>
      </c>
      <c r="AI183" s="51">
        <v>0.78642003374421399</v>
      </c>
      <c r="AJ183" s="51">
        <v>0.79824161158799201</v>
      </c>
      <c r="AK183" s="51">
        <v>0.84172759747729697</v>
      </c>
      <c r="AL183" s="51">
        <v>0.85780641548067804</v>
      </c>
      <c r="AM183" s="51">
        <v>0.86597814963921604</v>
      </c>
      <c r="AN183" s="51">
        <v>0.83030691019518199</v>
      </c>
      <c r="AO183" s="51">
        <v>0.81029022035195197</v>
      </c>
      <c r="AP183" s="51">
        <v>0.77910699293066199</v>
      </c>
      <c r="AQ183" s="51">
        <v>0.76217390734168899</v>
      </c>
      <c r="AR183" s="51">
        <v>0.73677429954875595</v>
      </c>
    </row>
    <row r="184" spans="1:44" ht="14.65" customHeight="1">
      <c r="A184" s="12"/>
      <c r="B184" s="12"/>
      <c r="C184" s="8"/>
      <c r="D184" s="8"/>
      <c r="E184" s="34"/>
      <c r="F184" s="39"/>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row>
    <row r="185" spans="1:44" ht="16.5">
      <c r="C185" s="8" t="s">
        <v>200</v>
      </c>
      <c r="D185" s="8"/>
      <c r="E185" s="34" t="s">
        <v>189</v>
      </c>
      <c r="F185" s="39">
        <f>SUM(F175:F183)</f>
        <v>38.854122686821256</v>
      </c>
      <c r="G185" s="39">
        <f t="shared" ref="G185:AR185" si="8">SUM(G175:G183)</f>
        <v>42.017861508508354</v>
      </c>
      <c r="H185" s="39">
        <f t="shared" si="8"/>
        <v>37.540712125013364</v>
      </c>
      <c r="I185" s="39">
        <f t="shared" si="8"/>
        <v>28.32471129974347</v>
      </c>
      <c r="J185" s="39">
        <f t="shared" si="8"/>
        <v>21.662292555031286</v>
      </c>
      <c r="K185" s="39">
        <f t="shared" si="8"/>
        <v>17.930670873821267</v>
      </c>
      <c r="L185" s="39">
        <f t="shared" si="8"/>
        <v>13.117542399239575</v>
      </c>
      <c r="M185" s="39">
        <f t="shared" si="8"/>
        <v>10.974724082368615</v>
      </c>
      <c r="N185" s="39">
        <f t="shared" si="8"/>
        <v>8.3051668390505444</v>
      </c>
      <c r="O185" s="39">
        <f t="shared" si="8"/>
        <v>6.3543233185837931</v>
      </c>
      <c r="P185" s="39">
        <f t="shared" si="8"/>
        <v>3.9093369184317406</v>
      </c>
      <c r="Q185" s="39">
        <f t="shared" si="8"/>
        <v>4.1420966054402362</v>
      </c>
      <c r="R185" s="39">
        <f t="shared" si="8"/>
        <v>1.4393863411045356</v>
      </c>
      <c r="S185" s="39">
        <f t="shared" si="8"/>
        <v>-1.3086373119877757</v>
      </c>
      <c r="T185" s="39">
        <f t="shared" si="8"/>
        <v>-2.4516272230658802</v>
      </c>
      <c r="U185" s="39">
        <f t="shared" si="8"/>
        <v>-2.6145887515732191</v>
      </c>
      <c r="V185" s="39">
        <f t="shared" si="8"/>
        <v>-2.404214680045774</v>
      </c>
      <c r="W185" s="39">
        <f t="shared" si="8"/>
        <v>-2.1554435069902538</v>
      </c>
      <c r="X185" s="39">
        <f t="shared" si="8"/>
        <v>-4.0057928528564313</v>
      </c>
      <c r="Y185" s="39">
        <f t="shared" si="8"/>
        <v>-4.5071974126842873</v>
      </c>
      <c r="Z185" s="39">
        <f t="shared" si="8"/>
        <v>-5.6876896749946022</v>
      </c>
      <c r="AA185" s="39">
        <f t="shared" si="8"/>
        <v>-8.216415200306125</v>
      </c>
      <c r="AB185" s="39">
        <f t="shared" si="8"/>
        <v>-8.3367053399055404</v>
      </c>
      <c r="AC185" s="39">
        <f t="shared" si="8"/>
        <v>-8.498937956289792</v>
      </c>
      <c r="AD185" s="39">
        <f t="shared" si="8"/>
        <v>-11.255410446116915</v>
      </c>
      <c r="AE185" s="39">
        <f t="shared" si="8"/>
        <v>-11.639532164729083</v>
      </c>
      <c r="AF185" s="39">
        <f t="shared" si="8"/>
        <v>-13.843765199908923</v>
      </c>
      <c r="AG185" s="39">
        <f t="shared" si="8"/>
        <v>-14.259005906330447</v>
      </c>
      <c r="AH185" s="39">
        <f t="shared" si="8"/>
        <v>-14.69886052469648</v>
      </c>
      <c r="AI185" s="39">
        <f t="shared" si="8"/>
        <v>-15.327707810318248</v>
      </c>
      <c r="AJ185" s="39">
        <f t="shared" si="8"/>
        <v>-17.874890168611124</v>
      </c>
      <c r="AK185" s="39">
        <f t="shared" si="8"/>
        <v>-19.058459673928986</v>
      </c>
      <c r="AL185" s="39">
        <f t="shared" si="8"/>
        <v>-20.528877894941761</v>
      </c>
      <c r="AM185" s="39">
        <f t="shared" si="8"/>
        <v>-21.985543433962551</v>
      </c>
      <c r="AN185" s="39">
        <f t="shared" si="8"/>
        <v>-22.104919605421468</v>
      </c>
      <c r="AO185" s="39">
        <f t="shared" si="8"/>
        <v>-22.15851119653064</v>
      </c>
      <c r="AP185" s="39">
        <f t="shared" si="8"/>
        <v>-22.230742577608268</v>
      </c>
      <c r="AQ185" s="39">
        <f t="shared" si="8"/>
        <v>-22.420047313440637</v>
      </c>
      <c r="AR185" s="39">
        <f t="shared" si="8"/>
        <v>-22.251436087179513</v>
      </c>
    </row>
    <row r="186" spans="1:44">
      <c r="A186" s="12"/>
      <c r="B186" s="12"/>
      <c r="F186" s="43"/>
      <c r="G186" s="43"/>
      <c r="H186" s="43"/>
      <c r="I186" s="43"/>
      <c r="J186" s="43"/>
      <c r="K186" s="43"/>
      <c r="L186" s="43"/>
      <c r="M186" s="43"/>
      <c r="N186" s="43"/>
      <c r="O186" s="43"/>
      <c r="P186" s="43"/>
      <c r="Q186" s="43"/>
      <c r="R186" s="43"/>
      <c r="S186" s="43"/>
      <c r="T186" s="43"/>
      <c r="U186" s="43"/>
      <c r="V186" s="43"/>
      <c r="W186" s="43"/>
      <c r="X186" s="43"/>
      <c r="Y186" s="43"/>
      <c r="Z186" s="43"/>
      <c r="AA186" s="43"/>
      <c r="AB186" s="43"/>
      <c r="AC186" s="43"/>
      <c r="AD186" s="43"/>
      <c r="AE186" s="43"/>
      <c r="AF186" s="43"/>
      <c r="AG186" s="43"/>
      <c r="AH186" s="43"/>
      <c r="AI186" s="43"/>
      <c r="AJ186" s="43"/>
      <c r="AK186" s="43"/>
      <c r="AL186" s="43"/>
      <c r="AM186" s="43"/>
      <c r="AN186" s="43"/>
      <c r="AO186" s="43"/>
      <c r="AP186" s="43"/>
      <c r="AQ186" s="43"/>
      <c r="AR186" s="43"/>
    </row>
    <row r="187" spans="1:44">
      <c r="A187" s="30" t="s">
        <v>29</v>
      </c>
      <c r="B187" s="30"/>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31"/>
      <c r="AJ187" s="31"/>
      <c r="AK187" s="31"/>
      <c r="AL187" s="31"/>
      <c r="AM187" s="31"/>
      <c r="AN187" s="31"/>
      <c r="AO187" s="31"/>
      <c r="AP187" s="31"/>
      <c r="AQ187" s="31"/>
      <c r="AR187" s="31"/>
    </row>
    <row r="188" spans="1:44">
      <c r="A188" s="32"/>
      <c r="B188" s="32"/>
      <c r="C188" s="32" t="s">
        <v>50</v>
      </c>
      <c r="D188" s="32"/>
      <c r="E188" s="32" t="s">
        <v>51</v>
      </c>
      <c r="F188" s="33">
        <v>2022</v>
      </c>
      <c r="G188" s="33">
        <v>2023</v>
      </c>
      <c r="H188" s="33">
        <v>2024</v>
      </c>
      <c r="I188" s="33">
        <v>2025</v>
      </c>
      <c r="J188" s="33">
        <v>2026</v>
      </c>
      <c r="K188" s="33">
        <v>2027</v>
      </c>
      <c r="L188" s="33">
        <v>2028</v>
      </c>
      <c r="M188" s="33">
        <v>2029</v>
      </c>
      <c r="N188" s="33">
        <v>2030</v>
      </c>
      <c r="O188" s="33">
        <v>2031</v>
      </c>
      <c r="P188" s="33">
        <v>2032</v>
      </c>
      <c r="Q188" s="33">
        <v>2033</v>
      </c>
      <c r="R188" s="33">
        <v>2034</v>
      </c>
      <c r="S188" s="33">
        <v>2035</v>
      </c>
      <c r="T188" s="33">
        <v>2036</v>
      </c>
      <c r="U188" s="33">
        <v>2037</v>
      </c>
      <c r="V188" s="33">
        <v>2038</v>
      </c>
      <c r="W188" s="33">
        <v>2039</v>
      </c>
      <c r="X188" s="33">
        <v>2040</v>
      </c>
      <c r="Y188" s="33">
        <v>2041</v>
      </c>
      <c r="Z188" s="33">
        <v>2042</v>
      </c>
      <c r="AA188" s="33">
        <v>2043</v>
      </c>
      <c r="AB188" s="33">
        <v>2044</v>
      </c>
      <c r="AC188" s="33">
        <v>2045</v>
      </c>
      <c r="AD188" s="33">
        <v>2046</v>
      </c>
      <c r="AE188" s="33">
        <v>2047</v>
      </c>
      <c r="AF188" s="33">
        <v>2048</v>
      </c>
      <c r="AG188" s="33">
        <v>2049</v>
      </c>
      <c r="AH188" s="33">
        <v>2050</v>
      </c>
      <c r="AI188" s="33">
        <v>2051</v>
      </c>
      <c r="AJ188" s="33">
        <v>2052</v>
      </c>
      <c r="AK188" s="33">
        <v>2053</v>
      </c>
      <c r="AL188" s="33">
        <v>2054</v>
      </c>
      <c r="AM188" s="33">
        <v>2055</v>
      </c>
      <c r="AN188" s="33">
        <v>2056</v>
      </c>
      <c r="AO188" s="33">
        <v>2057</v>
      </c>
      <c r="AP188" s="33">
        <v>2058</v>
      </c>
      <c r="AQ188" s="33">
        <v>2059</v>
      </c>
      <c r="AR188" s="33">
        <v>2060</v>
      </c>
    </row>
    <row r="189" spans="1:44">
      <c r="A189" s="12"/>
      <c r="B189" s="12" t="s">
        <v>201</v>
      </c>
      <c r="C189" s="8" t="s">
        <v>170</v>
      </c>
      <c r="D189" s="8"/>
      <c r="E189" s="34" t="s">
        <v>117</v>
      </c>
      <c r="F189" s="39">
        <v>157.94</v>
      </c>
      <c r="G189" s="39">
        <v>129.32</v>
      </c>
      <c r="H189" s="39">
        <v>96.48</v>
      </c>
      <c r="I189" s="39">
        <v>67.63</v>
      </c>
      <c r="J189" s="39">
        <v>51.38</v>
      </c>
      <c r="K189" s="39">
        <v>42.47</v>
      </c>
      <c r="L189" s="39">
        <v>34.93</v>
      </c>
      <c r="M189" s="39">
        <v>29.05</v>
      </c>
      <c r="N189" s="39">
        <v>26.2</v>
      </c>
      <c r="O189" s="39">
        <v>26.87</v>
      </c>
      <c r="P189" s="39">
        <v>26.13</v>
      </c>
      <c r="Q189" s="39">
        <v>26.67</v>
      </c>
      <c r="R189" s="39">
        <v>27.03</v>
      </c>
      <c r="S189" s="39">
        <v>25.97</v>
      </c>
      <c r="T189" s="39">
        <v>26.75</v>
      </c>
      <c r="U189" s="39">
        <v>29.47</v>
      </c>
      <c r="V189" s="39">
        <v>32.15</v>
      </c>
      <c r="W189" s="39">
        <v>34.630000000000003</v>
      </c>
      <c r="X189" s="39">
        <v>35.799999999999997</v>
      </c>
      <c r="Y189" s="39">
        <v>36.29</v>
      </c>
      <c r="Z189" s="39">
        <v>37.28</v>
      </c>
      <c r="AA189" s="39">
        <v>37.270000000000003</v>
      </c>
      <c r="AB189" s="39">
        <v>36.450000000000003</v>
      </c>
      <c r="AC189" s="39">
        <v>36.33</v>
      </c>
      <c r="AD189" s="39">
        <v>35.69</v>
      </c>
      <c r="AE189" s="39">
        <v>34.67</v>
      </c>
      <c r="AF189" s="39">
        <v>32.07</v>
      </c>
      <c r="AG189" s="39">
        <v>31.44</v>
      </c>
      <c r="AH189" s="39">
        <v>31.19</v>
      </c>
      <c r="AI189" s="39">
        <v>32.130000000000003</v>
      </c>
      <c r="AJ189" s="39">
        <v>31.87</v>
      </c>
      <c r="AK189" s="39">
        <v>33.25</v>
      </c>
      <c r="AL189" s="39">
        <v>33.96</v>
      </c>
      <c r="AM189" s="39">
        <v>34.020000000000003</v>
      </c>
      <c r="AN189" s="39">
        <v>31.9</v>
      </c>
      <c r="AO189" s="39">
        <v>31.3</v>
      </c>
      <c r="AP189" s="39">
        <v>30.44</v>
      </c>
      <c r="AQ189" s="39">
        <v>29.82</v>
      </c>
      <c r="AR189" s="39">
        <v>28.99</v>
      </c>
    </row>
    <row r="190" spans="1:44">
      <c r="A190" s="40"/>
      <c r="B190" s="12"/>
      <c r="C190" s="8" t="s">
        <v>171</v>
      </c>
      <c r="D190" s="8"/>
      <c r="E190" s="34" t="s">
        <v>117</v>
      </c>
      <c r="F190" s="39">
        <v>161.88999999999999</v>
      </c>
      <c r="G190" s="39">
        <v>133.99</v>
      </c>
      <c r="H190" s="39">
        <v>100.98</v>
      </c>
      <c r="I190" s="39">
        <v>72.83</v>
      </c>
      <c r="J190" s="39">
        <v>56.83</v>
      </c>
      <c r="K190" s="39">
        <v>48.44</v>
      </c>
      <c r="L190" s="39">
        <v>40.83</v>
      </c>
      <c r="M190" s="39">
        <v>35.18</v>
      </c>
      <c r="N190" s="39">
        <v>32.08</v>
      </c>
      <c r="O190" s="39">
        <v>32.979999999999997</v>
      </c>
      <c r="P190" s="39">
        <v>32.1</v>
      </c>
      <c r="Q190" s="39">
        <v>32.79</v>
      </c>
      <c r="R190" s="39">
        <v>33.159999999999997</v>
      </c>
      <c r="S190" s="39">
        <v>31.75</v>
      </c>
      <c r="T190" s="39">
        <v>32.42</v>
      </c>
      <c r="U190" s="39">
        <v>35.14</v>
      </c>
      <c r="V190" s="39">
        <v>37.729999999999997</v>
      </c>
      <c r="W190" s="39">
        <v>40.229999999999997</v>
      </c>
      <c r="X190" s="39">
        <v>41.28</v>
      </c>
      <c r="Y190" s="39">
        <v>41.64</v>
      </c>
      <c r="Z190" s="39">
        <v>42.22</v>
      </c>
      <c r="AA190" s="39">
        <v>41.66</v>
      </c>
      <c r="AB190" s="39">
        <v>40.47</v>
      </c>
      <c r="AC190" s="39">
        <v>40.119999999999997</v>
      </c>
      <c r="AD190" s="39">
        <v>39.200000000000003</v>
      </c>
      <c r="AE190" s="39">
        <v>37.81</v>
      </c>
      <c r="AF190" s="39">
        <v>35.25</v>
      </c>
      <c r="AG190" s="39">
        <v>34.54</v>
      </c>
      <c r="AH190" s="39">
        <v>34.33</v>
      </c>
      <c r="AI190" s="39">
        <v>35.17</v>
      </c>
      <c r="AJ190" s="39">
        <v>34.76</v>
      </c>
      <c r="AK190" s="39">
        <v>36.119999999999997</v>
      </c>
      <c r="AL190" s="39">
        <v>36.68</v>
      </c>
      <c r="AM190" s="39">
        <v>36.86</v>
      </c>
      <c r="AN190" s="39">
        <v>34.840000000000003</v>
      </c>
      <c r="AO190" s="39">
        <v>34.54</v>
      </c>
      <c r="AP190" s="39">
        <v>33.619999999999997</v>
      </c>
      <c r="AQ190" s="39">
        <v>33.39</v>
      </c>
      <c r="AR190" s="39">
        <v>32.74</v>
      </c>
    </row>
    <row r="191" spans="1:44">
      <c r="A191" s="12"/>
      <c r="B191" s="12"/>
      <c r="C191" s="8" t="s">
        <v>202</v>
      </c>
      <c r="D191" s="8"/>
      <c r="E191" s="34" t="s">
        <v>117</v>
      </c>
      <c r="F191" s="39">
        <v>151.75</v>
      </c>
      <c r="G191" s="39">
        <v>130.19</v>
      </c>
      <c r="H191" s="39">
        <v>96.86</v>
      </c>
      <c r="I191" s="39">
        <v>68.92</v>
      </c>
      <c r="J191" s="39">
        <v>53.66</v>
      </c>
      <c r="K191" s="39">
        <v>46.13</v>
      </c>
      <c r="L191" s="39">
        <v>38.93</v>
      </c>
      <c r="M191" s="39">
        <v>33.54</v>
      </c>
      <c r="N191" s="39">
        <v>29.69</v>
      </c>
      <c r="O191" s="39">
        <v>29.76</v>
      </c>
      <c r="P191" s="39">
        <v>27.37</v>
      </c>
      <c r="Q191" s="39">
        <v>27.64</v>
      </c>
      <c r="R191" s="39">
        <v>26.92</v>
      </c>
      <c r="S191" s="39">
        <v>24.71</v>
      </c>
      <c r="T191" s="39">
        <v>25.73</v>
      </c>
      <c r="U191" s="39">
        <v>27.74</v>
      </c>
      <c r="V191" s="39">
        <v>30.38</v>
      </c>
      <c r="W191" s="39">
        <v>32.79</v>
      </c>
      <c r="X191" s="39">
        <v>33.92</v>
      </c>
      <c r="Y191" s="39">
        <v>34.26</v>
      </c>
      <c r="Z191" s="39">
        <v>34.71</v>
      </c>
      <c r="AA191" s="39">
        <v>34.69</v>
      </c>
      <c r="AB191" s="39">
        <v>34.409999999999997</v>
      </c>
      <c r="AC191" s="39">
        <v>34.520000000000003</v>
      </c>
      <c r="AD191" s="39">
        <v>34.130000000000003</v>
      </c>
      <c r="AE191" s="39">
        <v>33.53</v>
      </c>
      <c r="AF191" s="39">
        <v>31.55</v>
      </c>
      <c r="AG191" s="39">
        <v>30.84</v>
      </c>
      <c r="AH191" s="39">
        <v>30.78</v>
      </c>
      <c r="AI191" s="39">
        <v>32.18</v>
      </c>
      <c r="AJ191" s="39">
        <v>32.200000000000003</v>
      </c>
      <c r="AK191" s="39">
        <v>33.86</v>
      </c>
      <c r="AL191" s="39">
        <v>34.590000000000003</v>
      </c>
      <c r="AM191" s="39">
        <v>34.799999999999997</v>
      </c>
      <c r="AN191" s="39">
        <v>32.700000000000003</v>
      </c>
      <c r="AO191" s="39">
        <v>32.74</v>
      </c>
      <c r="AP191" s="39">
        <v>31.47</v>
      </c>
      <c r="AQ191" s="39">
        <v>31.68</v>
      </c>
      <c r="AR191" s="39">
        <v>31.06</v>
      </c>
    </row>
    <row r="192" spans="1:44">
      <c r="A192" s="12"/>
      <c r="B192" s="37" t="s">
        <v>203</v>
      </c>
      <c r="C192" s="8"/>
      <c r="D192" s="8"/>
      <c r="E192" s="8"/>
      <c r="F192" s="39"/>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c r="AE192" s="39"/>
      <c r="AF192" s="39"/>
      <c r="AG192" s="39"/>
      <c r="AH192" s="39"/>
      <c r="AI192" s="39"/>
      <c r="AJ192" s="39"/>
      <c r="AK192" s="39"/>
      <c r="AL192" s="39"/>
      <c r="AM192" s="39"/>
      <c r="AN192" s="39"/>
      <c r="AO192" s="39"/>
      <c r="AP192" s="39"/>
      <c r="AQ192" s="39"/>
      <c r="AR192" s="39"/>
    </row>
    <row r="193" spans="1:44">
      <c r="A193" s="12"/>
      <c r="B193" s="12"/>
      <c r="C193" s="8"/>
      <c r="D193" s="8"/>
      <c r="E193" s="8"/>
      <c r="F193" s="43"/>
      <c r="G193" s="43"/>
      <c r="H193" s="43"/>
      <c r="I193" s="43"/>
      <c r="J193" s="43"/>
      <c r="K193" s="43"/>
      <c r="L193" s="43"/>
      <c r="M193" s="43"/>
      <c r="N193" s="43"/>
      <c r="O193" s="43"/>
      <c r="P193" s="43"/>
      <c r="Q193" s="43"/>
      <c r="R193" s="43"/>
      <c r="S193" s="43"/>
      <c r="T193" s="43"/>
      <c r="U193" s="43"/>
      <c r="V193" s="43"/>
      <c r="W193" s="43"/>
      <c r="X193" s="43"/>
      <c r="Y193" s="43"/>
      <c r="Z193" s="43"/>
      <c r="AA193" s="43"/>
      <c r="AB193" s="43"/>
      <c r="AC193" s="43"/>
      <c r="AD193" s="43"/>
      <c r="AE193" s="43"/>
      <c r="AF193" s="43"/>
      <c r="AG193" s="43"/>
      <c r="AH193" s="43"/>
      <c r="AI193" s="43"/>
      <c r="AJ193" s="43"/>
      <c r="AK193" s="43"/>
      <c r="AL193" s="43"/>
      <c r="AM193" s="43"/>
      <c r="AN193" s="43"/>
      <c r="AO193" s="43"/>
      <c r="AP193" s="43"/>
      <c r="AQ193" s="43"/>
      <c r="AR193" s="43"/>
    </row>
    <row r="194" spans="1:44">
      <c r="A194" s="32"/>
      <c r="B194" s="32"/>
      <c r="C194" s="32" t="s">
        <v>50</v>
      </c>
      <c r="D194" s="32"/>
      <c r="E194" s="32" t="s">
        <v>51</v>
      </c>
      <c r="F194" s="33">
        <v>2022</v>
      </c>
      <c r="G194" s="33">
        <v>2023</v>
      </c>
      <c r="H194" s="33">
        <v>2024</v>
      </c>
      <c r="I194" s="33">
        <v>2025</v>
      </c>
      <c r="J194" s="33">
        <v>2026</v>
      </c>
      <c r="K194" s="33">
        <v>2027</v>
      </c>
      <c r="L194" s="33">
        <v>2028</v>
      </c>
      <c r="M194" s="33">
        <v>2029</v>
      </c>
      <c r="N194" s="33">
        <v>2030</v>
      </c>
      <c r="O194" s="33">
        <v>2031</v>
      </c>
      <c r="P194" s="33">
        <v>2032</v>
      </c>
      <c r="Q194" s="33">
        <v>2033</v>
      </c>
      <c r="R194" s="33">
        <v>2034</v>
      </c>
      <c r="S194" s="33">
        <v>2035</v>
      </c>
      <c r="T194" s="33">
        <v>2036</v>
      </c>
      <c r="U194" s="33">
        <v>2037</v>
      </c>
      <c r="V194" s="33">
        <v>2038</v>
      </c>
      <c r="W194" s="33">
        <v>2039</v>
      </c>
      <c r="X194" s="33">
        <v>2040</v>
      </c>
      <c r="Y194" s="33">
        <v>2041</v>
      </c>
      <c r="Z194" s="33">
        <v>2042</v>
      </c>
      <c r="AA194" s="33">
        <v>2043</v>
      </c>
      <c r="AB194" s="33">
        <v>2044</v>
      </c>
      <c r="AC194" s="33">
        <v>2045</v>
      </c>
      <c r="AD194" s="33">
        <v>2046</v>
      </c>
      <c r="AE194" s="33">
        <v>2047</v>
      </c>
      <c r="AF194" s="33">
        <v>2048</v>
      </c>
      <c r="AG194" s="33">
        <v>2049</v>
      </c>
      <c r="AH194" s="33">
        <v>2050</v>
      </c>
      <c r="AI194" s="33">
        <v>2051</v>
      </c>
      <c r="AJ194" s="33">
        <v>2052</v>
      </c>
      <c r="AK194" s="33">
        <v>2053</v>
      </c>
      <c r="AL194" s="33">
        <v>2054</v>
      </c>
      <c r="AM194" s="33">
        <v>2055</v>
      </c>
      <c r="AN194" s="33">
        <v>2056</v>
      </c>
      <c r="AO194" s="33">
        <v>2057</v>
      </c>
      <c r="AP194" s="33">
        <v>2058</v>
      </c>
      <c r="AQ194" s="33">
        <v>2059</v>
      </c>
      <c r="AR194" s="33">
        <v>2060</v>
      </c>
    </row>
    <row r="195" spans="1:44">
      <c r="A195" s="12"/>
      <c r="B195" s="12" t="s">
        <v>201</v>
      </c>
      <c r="C195" s="8" t="s">
        <v>170</v>
      </c>
      <c r="D195" s="8"/>
      <c r="E195" s="34" t="s">
        <v>117</v>
      </c>
      <c r="F195" s="39">
        <v>157.96</v>
      </c>
      <c r="G195" s="39">
        <v>129.32</v>
      </c>
      <c r="H195" s="39">
        <v>96.48</v>
      </c>
      <c r="I195" s="39">
        <v>67.67</v>
      </c>
      <c r="J195" s="39">
        <v>51.5</v>
      </c>
      <c r="K195" s="39">
        <v>42.88</v>
      </c>
      <c r="L195" s="39">
        <v>36.090000000000003</v>
      </c>
      <c r="M195" s="39">
        <v>30.93</v>
      </c>
      <c r="N195" s="39">
        <v>28.11</v>
      </c>
      <c r="O195" s="39">
        <v>28.85</v>
      </c>
      <c r="P195" s="39">
        <v>28.14</v>
      </c>
      <c r="Q195" s="39">
        <v>28.78</v>
      </c>
      <c r="R195" s="39">
        <v>28.95</v>
      </c>
      <c r="S195" s="39">
        <v>27.88</v>
      </c>
      <c r="T195" s="39">
        <v>28.59</v>
      </c>
      <c r="U195" s="39">
        <v>30.97</v>
      </c>
      <c r="V195" s="39">
        <v>33.36</v>
      </c>
      <c r="W195" s="39">
        <v>35.61</v>
      </c>
      <c r="X195" s="39">
        <v>36.6</v>
      </c>
      <c r="Y195" s="39">
        <v>36.99</v>
      </c>
      <c r="Z195" s="39">
        <v>37.799999999999997</v>
      </c>
      <c r="AA195" s="39">
        <v>37.68</v>
      </c>
      <c r="AB195" s="39">
        <v>36.82</v>
      </c>
      <c r="AC195" s="39">
        <v>36.68</v>
      </c>
      <c r="AD195" s="39">
        <v>36.03</v>
      </c>
      <c r="AE195" s="39">
        <v>34.979999999999997</v>
      </c>
      <c r="AF195" s="39">
        <v>32.369999999999997</v>
      </c>
      <c r="AG195" s="39">
        <v>31.71</v>
      </c>
      <c r="AH195" s="39">
        <v>31.46</v>
      </c>
      <c r="AI195" s="39">
        <v>32.36</v>
      </c>
      <c r="AJ195" s="39">
        <v>32.07</v>
      </c>
      <c r="AK195" s="39">
        <v>33.44</v>
      </c>
      <c r="AL195" s="39">
        <v>34.130000000000003</v>
      </c>
      <c r="AM195" s="39">
        <v>34.159999999999997</v>
      </c>
      <c r="AN195" s="39">
        <v>32.020000000000003</v>
      </c>
      <c r="AO195" s="39">
        <v>31.41</v>
      </c>
      <c r="AP195" s="39">
        <v>30.54</v>
      </c>
      <c r="AQ195" s="39">
        <v>29.93</v>
      </c>
      <c r="AR195" s="39">
        <v>29.09</v>
      </c>
    </row>
    <row r="196" spans="1:44">
      <c r="A196" s="40"/>
      <c r="B196" s="12"/>
      <c r="C196" s="8" t="s">
        <v>171</v>
      </c>
      <c r="D196" s="8"/>
      <c r="E196" s="34" t="s">
        <v>117</v>
      </c>
      <c r="F196" s="39">
        <v>161.88999999999999</v>
      </c>
      <c r="G196" s="39">
        <v>133.99</v>
      </c>
      <c r="H196" s="39">
        <v>100.98</v>
      </c>
      <c r="I196" s="39">
        <v>72.83</v>
      </c>
      <c r="J196" s="39">
        <v>56.85</v>
      </c>
      <c r="K196" s="39">
        <v>48.53</v>
      </c>
      <c r="L196" s="39">
        <v>41.14</v>
      </c>
      <c r="M196" s="39">
        <v>35.85</v>
      </c>
      <c r="N196" s="39">
        <v>32.72</v>
      </c>
      <c r="O196" s="39">
        <v>33.549999999999997</v>
      </c>
      <c r="P196" s="39">
        <v>32.76</v>
      </c>
      <c r="Q196" s="39">
        <v>33.47</v>
      </c>
      <c r="R196" s="39">
        <v>33.81</v>
      </c>
      <c r="S196" s="39">
        <v>32.450000000000003</v>
      </c>
      <c r="T196" s="39">
        <v>33.07</v>
      </c>
      <c r="U196" s="39">
        <v>35.58</v>
      </c>
      <c r="V196" s="39">
        <v>38.11</v>
      </c>
      <c r="W196" s="39">
        <v>40.520000000000003</v>
      </c>
      <c r="X196" s="39">
        <v>41.53</v>
      </c>
      <c r="Y196" s="39">
        <v>41.85</v>
      </c>
      <c r="Z196" s="39">
        <v>42.43</v>
      </c>
      <c r="AA196" s="39">
        <v>41.83</v>
      </c>
      <c r="AB196" s="39">
        <v>40.65</v>
      </c>
      <c r="AC196" s="39">
        <v>40.299999999999997</v>
      </c>
      <c r="AD196" s="39">
        <v>39.380000000000003</v>
      </c>
      <c r="AE196" s="39">
        <v>38</v>
      </c>
      <c r="AF196" s="39">
        <v>35.44</v>
      </c>
      <c r="AG196" s="39">
        <v>34.729999999999997</v>
      </c>
      <c r="AH196" s="39">
        <v>34.5</v>
      </c>
      <c r="AI196" s="39">
        <v>35.31</v>
      </c>
      <c r="AJ196" s="39">
        <v>34.880000000000003</v>
      </c>
      <c r="AK196" s="39">
        <v>36.22</v>
      </c>
      <c r="AL196" s="39">
        <v>36.770000000000003</v>
      </c>
      <c r="AM196" s="39">
        <v>36.950000000000003</v>
      </c>
      <c r="AN196" s="39">
        <v>34.9</v>
      </c>
      <c r="AO196" s="39">
        <v>34.6</v>
      </c>
      <c r="AP196" s="39">
        <v>33.659999999999997</v>
      </c>
      <c r="AQ196" s="39">
        <v>33.42</v>
      </c>
      <c r="AR196" s="39">
        <v>32.770000000000003</v>
      </c>
    </row>
    <row r="197" spans="1:44">
      <c r="A197" s="12"/>
      <c r="B197" s="12"/>
      <c r="C197" s="8" t="s">
        <v>202</v>
      </c>
      <c r="D197" s="8"/>
      <c r="E197" s="34" t="s">
        <v>117</v>
      </c>
      <c r="F197" s="39">
        <v>151.75</v>
      </c>
      <c r="G197" s="39">
        <v>130.19</v>
      </c>
      <c r="H197" s="39">
        <v>96.86</v>
      </c>
      <c r="I197" s="39">
        <v>68.92</v>
      </c>
      <c r="J197" s="39">
        <v>53.69</v>
      </c>
      <c r="K197" s="39">
        <v>46.3</v>
      </c>
      <c r="L197" s="39">
        <v>39.5</v>
      </c>
      <c r="M197" s="39">
        <v>34.49</v>
      </c>
      <c r="N197" s="39">
        <v>30.58</v>
      </c>
      <c r="O197" s="39">
        <v>30.65</v>
      </c>
      <c r="P197" s="39">
        <v>28.22</v>
      </c>
      <c r="Q197" s="39">
        <v>28.35</v>
      </c>
      <c r="R197" s="39">
        <v>27.51</v>
      </c>
      <c r="S197" s="39">
        <v>25.32</v>
      </c>
      <c r="T197" s="39">
        <v>26.24</v>
      </c>
      <c r="U197" s="39">
        <v>27.85</v>
      </c>
      <c r="V197" s="39">
        <v>30.42</v>
      </c>
      <c r="W197" s="39">
        <v>32.81</v>
      </c>
      <c r="X197" s="39">
        <v>33.92</v>
      </c>
      <c r="Y197" s="39">
        <v>34.26</v>
      </c>
      <c r="Z197" s="39">
        <v>34.71</v>
      </c>
      <c r="AA197" s="39">
        <v>34.69</v>
      </c>
      <c r="AB197" s="39">
        <v>34.409999999999997</v>
      </c>
      <c r="AC197" s="39">
        <v>34.520000000000003</v>
      </c>
      <c r="AD197" s="39">
        <v>34.130000000000003</v>
      </c>
      <c r="AE197" s="39">
        <v>33.53</v>
      </c>
      <c r="AF197" s="39">
        <v>31.55</v>
      </c>
      <c r="AG197" s="39">
        <v>30.84</v>
      </c>
      <c r="AH197" s="39">
        <v>30.78</v>
      </c>
      <c r="AI197" s="39">
        <v>32.18</v>
      </c>
      <c r="AJ197" s="39">
        <v>32.200000000000003</v>
      </c>
      <c r="AK197" s="39">
        <v>33.86</v>
      </c>
      <c r="AL197" s="39">
        <v>34.590000000000003</v>
      </c>
      <c r="AM197" s="39">
        <v>34.799999999999997</v>
      </c>
      <c r="AN197" s="39">
        <v>32.700000000000003</v>
      </c>
      <c r="AO197" s="39">
        <v>32.74</v>
      </c>
      <c r="AP197" s="39">
        <v>31.47</v>
      </c>
      <c r="AQ197" s="39">
        <v>31.68</v>
      </c>
      <c r="AR197" s="39">
        <v>31.06</v>
      </c>
    </row>
    <row r="198" spans="1:44">
      <c r="A198" s="12"/>
      <c r="B198" s="37" t="s">
        <v>204</v>
      </c>
      <c r="C198" s="8"/>
      <c r="D198" s="8"/>
      <c r="E198" s="8"/>
      <c r="F198" s="39"/>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c r="AE198" s="39"/>
      <c r="AF198" s="39"/>
      <c r="AG198" s="39"/>
      <c r="AH198" s="39"/>
      <c r="AI198" s="39"/>
      <c r="AJ198" s="39"/>
      <c r="AK198" s="39"/>
      <c r="AL198" s="39"/>
      <c r="AM198" s="39"/>
      <c r="AN198" s="39"/>
      <c r="AO198" s="39"/>
      <c r="AP198" s="39"/>
      <c r="AQ198" s="39"/>
      <c r="AR198" s="39"/>
    </row>
    <row r="199" spans="1:44">
      <c r="A199" s="12"/>
      <c r="B199" s="12"/>
      <c r="C199" s="8"/>
      <c r="D199" s="8"/>
      <c r="E199" s="8"/>
      <c r="F199" s="43"/>
      <c r="G199" s="43"/>
      <c r="H199" s="43"/>
      <c r="I199" s="43"/>
      <c r="J199" s="43"/>
      <c r="K199" s="43"/>
      <c r="L199" s="43"/>
      <c r="M199" s="43"/>
      <c r="N199" s="43"/>
      <c r="O199" s="43"/>
      <c r="P199" s="43"/>
      <c r="Q199" s="43"/>
      <c r="R199" s="43"/>
      <c r="S199" s="43"/>
      <c r="T199" s="43"/>
      <c r="U199" s="43"/>
      <c r="V199" s="43"/>
      <c r="W199" s="43"/>
      <c r="X199" s="43"/>
      <c r="Y199" s="43"/>
      <c r="Z199" s="43"/>
      <c r="AA199" s="43"/>
      <c r="AB199" s="43"/>
      <c r="AC199" s="43"/>
      <c r="AD199" s="43"/>
      <c r="AE199" s="43"/>
      <c r="AF199" s="43"/>
      <c r="AG199" s="43"/>
      <c r="AH199" s="43"/>
      <c r="AI199" s="43"/>
      <c r="AJ199" s="43"/>
      <c r="AK199" s="43"/>
      <c r="AL199" s="43"/>
      <c r="AM199" s="43"/>
      <c r="AN199" s="43"/>
      <c r="AO199" s="43"/>
      <c r="AP199" s="43"/>
      <c r="AQ199" s="43"/>
      <c r="AR199" s="43"/>
    </row>
    <row r="200" spans="1:44">
      <c r="A200" s="32"/>
      <c r="B200" s="32"/>
      <c r="C200" s="32" t="s">
        <v>50</v>
      </c>
      <c r="D200" s="32"/>
      <c r="E200" s="32" t="s">
        <v>51</v>
      </c>
      <c r="F200" s="33">
        <v>2022</v>
      </c>
      <c r="G200" s="33">
        <v>2023</v>
      </c>
      <c r="H200" s="33">
        <v>2024</v>
      </c>
      <c r="I200" s="33">
        <v>2025</v>
      </c>
      <c r="J200" s="33">
        <v>2026</v>
      </c>
      <c r="K200" s="33">
        <v>2027</v>
      </c>
      <c r="L200" s="33">
        <v>2028</v>
      </c>
      <c r="M200" s="33">
        <v>2029</v>
      </c>
      <c r="N200" s="33">
        <v>2030</v>
      </c>
      <c r="O200" s="33">
        <v>2031</v>
      </c>
      <c r="P200" s="33">
        <v>2032</v>
      </c>
      <c r="Q200" s="33">
        <v>2033</v>
      </c>
      <c r="R200" s="33">
        <v>2034</v>
      </c>
      <c r="S200" s="33">
        <v>2035</v>
      </c>
      <c r="T200" s="33">
        <v>2036</v>
      </c>
      <c r="U200" s="33">
        <v>2037</v>
      </c>
      <c r="V200" s="33">
        <v>2038</v>
      </c>
      <c r="W200" s="33">
        <v>2039</v>
      </c>
      <c r="X200" s="33">
        <v>2040</v>
      </c>
      <c r="Y200" s="33">
        <v>2041</v>
      </c>
      <c r="Z200" s="33">
        <v>2042</v>
      </c>
      <c r="AA200" s="33">
        <v>2043</v>
      </c>
      <c r="AB200" s="33">
        <v>2044</v>
      </c>
      <c r="AC200" s="33">
        <v>2045</v>
      </c>
      <c r="AD200" s="33">
        <v>2046</v>
      </c>
      <c r="AE200" s="33">
        <v>2047</v>
      </c>
      <c r="AF200" s="33">
        <v>2048</v>
      </c>
      <c r="AG200" s="33">
        <v>2049</v>
      </c>
      <c r="AH200" s="33">
        <v>2050</v>
      </c>
      <c r="AI200" s="33">
        <v>2051</v>
      </c>
      <c r="AJ200" s="33">
        <v>2052</v>
      </c>
      <c r="AK200" s="33">
        <v>2053</v>
      </c>
      <c r="AL200" s="33">
        <v>2054</v>
      </c>
      <c r="AM200" s="33">
        <v>2055</v>
      </c>
      <c r="AN200" s="33">
        <v>2056</v>
      </c>
      <c r="AO200" s="33">
        <v>2057</v>
      </c>
      <c r="AP200" s="33">
        <v>2058</v>
      </c>
      <c r="AQ200" s="33">
        <v>2059</v>
      </c>
      <c r="AR200" s="33">
        <v>2060</v>
      </c>
    </row>
    <row r="201" spans="1:44">
      <c r="A201" s="12"/>
      <c r="B201" s="12" t="s">
        <v>205</v>
      </c>
      <c r="C201" s="8" t="s">
        <v>170</v>
      </c>
      <c r="D201" s="8"/>
      <c r="E201" s="34" t="s">
        <v>67</v>
      </c>
      <c r="F201" s="39">
        <v>0.01</v>
      </c>
      <c r="G201" s="39">
        <v>0</v>
      </c>
      <c r="H201" s="39">
        <v>0</v>
      </c>
      <c r="I201" s="39">
        <v>0.06</v>
      </c>
      <c r="J201" s="39">
        <v>0.23</v>
      </c>
      <c r="K201" s="39">
        <v>0.95</v>
      </c>
      <c r="L201" s="39">
        <v>3.26</v>
      </c>
      <c r="M201" s="39">
        <v>6.14</v>
      </c>
      <c r="N201" s="39">
        <v>6.88</v>
      </c>
      <c r="O201" s="39">
        <v>6.94</v>
      </c>
      <c r="P201" s="39">
        <v>7.28</v>
      </c>
      <c r="Q201" s="39">
        <v>7.53</v>
      </c>
      <c r="R201" s="39">
        <v>6.86</v>
      </c>
      <c r="S201" s="39">
        <v>7.15</v>
      </c>
      <c r="T201" s="39">
        <v>6.76</v>
      </c>
      <c r="U201" s="39">
        <v>5.12</v>
      </c>
      <c r="V201" s="39">
        <v>3.81</v>
      </c>
      <c r="W201" s="39">
        <v>2.89</v>
      </c>
      <c r="X201" s="39">
        <v>2.3199999999999998</v>
      </c>
      <c r="Y201" s="39">
        <v>1.98</v>
      </c>
      <c r="Z201" s="39">
        <v>1.47</v>
      </c>
      <c r="AA201" s="39">
        <v>1.1599999999999999</v>
      </c>
      <c r="AB201" s="39">
        <v>1.07</v>
      </c>
      <c r="AC201" s="39">
        <v>1.01</v>
      </c>
      <c r="AD201" s="39">
        <v>0.98</v>
      </c>
      <c r="AE201" s="39">
        <v>0.95</v>
      </c>
      <c r="AF201" s="39">
        <v>1</v>
      </c>
      <c r="AG201" s="39">
        <v>0.94</v>
      </c>
      <c r="AH201" s="39">
        <v>0.92</v>
      </c>
      <c r="AI201" s="39">
        <v>0.75</v>
      </c>
      <c r="AJ201" s="39">
        <v>0.66</v>
      </c>
      <c r="AK201" s="39">
        <v>0.59</v>
      </c>
      <c r="AL201" s="39">
        <v>0.53</v>
      </c>
      <c r="AM201" s="39">
        <v>0.45</v>
      </c>
      <c r="AN201" s="39">
        <v>0.41</v>
      </c>
      <c r="AO201" s="39">
        <v>0.39</v>
      </c>
      <c r="AP201" s="39">
        <v>0.38</v>
      </c>
      <c r="AQ201" s="39">
        <v>0.37</v>
      </c>
      <c r="AR201" s="39">
        <v>0.36</v>
      </c>
    </row>
    <row r="202" spans="1:44">
      <c r="A202" s="40"/>
      <c r="B202" s="12"/>
      <c r="C202" s="8" t="s">
        <v>171</v>
      </c>
      <c r="D202" s="8"/>
      <c r="E202" s="34" t="s">
        <v>67</v>
      </c>
      <c r="F202" s="39">
        <v>0</v>
      </c>
      <c r="G202" s="39">
        <v>0</v>
      </c>
      <c r="H202" s="39">
        <v>0</v>
      </c>
      <c r="I202" s="39">
        <v>0.01</v>
      </c>
      <c r="J202" s="39">
        <v>0.03</v>
      </c>
      <c r="K202" s="39">
        <v>0.18</v>
      </c>
      <c r="L202" s="39">
        <v>0.76</v>
      </c>
      <c r="M202" s="39">
        <v>1.87</v>
      </c>
      <c r="N202" s="39">
        <v>1.95</v>
      </c>
      <c r="O202" s="39">
        <v>1.72</v>
      </c>
      <c r="P202" s="39">
        <v>2.0299999999999998</v>
      </c>
      <c r="Q202" s="39">
        <v>2.08</v>
      </c>
      <c r="R202" s="39">
        <v>2</v>
      </c>
      <c r="S202" s="39">
        <v>2.25</v>
      </c>
      <c r="T202" s="39">
        <v>2.0499999999999998</v>
      </c>
      <c r="U202" s="39">
        <v>1.28</v>
      </c>
      <c r="V202" s="39">
        <v>1.03</v>
      </c>
      <c r="W202" s="39">
        <v>0.77</v>
      </c>
      <c r="X202" s="39">
        <v>0.63</v>
      </c>
      <c r="Y202" s="39">
        <v>0.55000000000000004</v>
      </c>
      <c r="Z202" s="39">
        <v>0.52</v>
      </c>
      <c r="AA202" s="39">
        <v>0.44</v>
      </c>
      <c r="AB202" s="39">
        <v>0.45</v>
      </c>
      <c r="AC202" s="39">
        <v>0.46</v>
      </c>
      <c r="AD202" s="39">
        <v>0.47</v>
      </c>
      <c r="AE202" s="39">
        <v>0.53</v>
      </c>
      <c r="AF202" s="39">
        <v>0.57999999999999996</v>
      </c>
      <c r="AG202" s="39">
        <v>0.56000000000000005</v>
      </c>
      <c r="AH202" s="39">
        <v>0.52</v>
      </c>
      <c r="AI202" s="39">
        <v>0.42</v>
      </c>
      <c r="AJ202" s="39">
        <v>0.36</v>
      </c>
      <c r="AK202" s="39">
        <v>0.3</v>
      </c>
      <c r="AL202" s="39">
        <v>0.27</v>
      </c>
      <c r="AM202" s="39">
        <v>0.24</v>
      </c>
      <c r="AN202" s="39">
        <v>0.21</v>
      </c>
      <c r="AO202" s="39">
        <v>0.17</v>
      </c>
      <c r="AP202" s="39">
        <v>0.13</v>
      </c>
      <c r="AQ202" s="39">
        <v>0.11</v>
      </c>
      <c r="AR202" s="39">
        <v>0.1</v>
      </c>
    </row>
    <row r="203" spans="1:44">
      <c r="A203" s="12"/>
      <c r="B203" s="12"/>
      <c r="C203" s="8" t="s">
        <v>202</v>
      </c>
      <c r="D203" s="8"/>
      <c r="E203" s="34" t="s">
        <v>67</v>
      </c>
      <c r="F203" s="39">
        <v>0</v>
      </c>
      <c r="G203" s="39">
        <v>0</v>
      </c>
      <c r="H203" s="39">
        <v>0</v>
      </c>
      <c r="I203" s="39">
        <v>0</v>
      </c>
      <c r="J203" s="39">
        <v>0.05</v>
      </c>
      <c r="K203" s="39">
        <v>0.36</v>
      </c>
      <c r="L203" s="39">
        <v>1.45</v>
      </c>
      <c r="M203" s="39">
        <v>2.77</v>
      </c>
      <c r="N203" s="39">
        <v>2.91</v>
      </c>
      <c r="O203" s="39">
        <v>2.9</v>
      </c>
      <c r="P203" s="39">
        <v>3.04</v>
      </c>
      <c r="Q203" s="39">
        <v>2.5</v>
      </c>
      <c r="R203" s="39">
        <v>2.16</v>
      </c>
      <c r="S203" s="39">
        <v>2.44</v>
      </c>
      <c r="T203" s="39">
        <v>1.94</v>
      </c>
      <c r="U203" s="39">
        <v>0.4</v>
      </c>
      <c r="V203" s="39">
        <v>0.16</v>
      </c>
      <c r="W203" s="39">
        <v>7.0000000000000007E-2</v>
      </c>
      <c r="X203" s="39">
        <v>0.01</v>
      </c>
      <c r="Y203" s="39">
        <v>0</v>
      </c>
      <c r="Z203" s="39">
        <v>0</v>
      </c>
      <c r="AA203" s="39">
        <v>0</v>
      </c>
      <c r="AB203" s="39">
        <v>0</v>
      </c>
      <c r="AC203" s="39">
        <v>0</v>
      </c>
      <c r="AD203" s="39">
        <v>0</v>
      </c>
      <c r="AE203" s="39">
        <v>0</v>
      </c>
      <c r="AF203" s="39">
        <v>0</v>
      </c>
      <c r="AG203" s="39">
        <v>0</v>
      </c>
      <c r="AH203" s="39">
        <v>0</v>
      </c>
      <c r="AI203" s="39">
        <v>0</v>
      </c>
      <c r="AJ203" s="39">
        <v>0</v>
      </c>
      <c r="AK203" s="39">
        <v>0</v>
      </c>
      <c r="AL203" s="39">
        <v>0</v>
      </c>
      <c r="AM203" s="39">
        <v>0</v>
      </c>
      <c r="AN203" s="39">
        <v>0</v>
      </c>
      <c r="AO203" s="39">
        <v>0</v>
      </c>
      <c r="AP203" s="39">
        <v>0</v>
      </c>
      <c r="AQ203" s="39">
        <v>0</v>
      </c>
      <c r="AR203" s="39">
        <v>0</v>
      </c>
    </row>
    <row r="204" spans="1:44">
      <c r="A204" s="12"/>
      <c r="B204" s="37" t="s">
        <v>206</v>
      </c>
      <c r="C204" s="8"/>
      <c r="D204" s="8"/>
      <c r="E204" s="8"/>
      <c r="F204" s="39"/>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c r="AE204" s="39"/>
      <c r="AF204" s="39"/>
      <c r="AG204" s="39"/>
      <c r="AH204" s="39"/>
      <c r="AI204" s="39"/>
      <c r="AJ204" s="39"/>
      <c r="AK204" s="39"/>
      <c r="AL204" s="39"/>
      <c r="AM204" s="39"/>
      <c r="AN204" s="39"/>
      <c r="AO204" s="39"/>
      <c r="AP204" s="39"/>
      <c r="AQ204" s="39"/>
      <c r="AR204" s="39"/>
    </row>
    <row r="205" spans="1:44">
      <c r="A205" s="12"/>
      <c r="B205" s="12"/>
      <c r="C205" s="8"/>
      <c r="D205" s="8"/>
      <c r="E205" s="8"/>
      <c r="F205" s="43"/>
      <c r="G205" s="43"/>
      <c r="H205" s="43"/>
      <c r="I205" s="43"/>
      <c r="J205" s="43"/>
      <c r="K205" s="43"/>
      <c r="L205" s="43"/>
      <c r="M205" s="43"/>
      <c r="N205" s="43"/>
      <c r="O205" s="43"/>
      <c r="P205" s="43"/>
      <c r="Q205" s="43"/>
      <c r="R205" s="43"/>
      <c r="S205" s="43"/>
      <c r="T205" s="43"/>
      <c r="U205" s="43"/>
      <c r="V205" s="43"/>
      <c r="W205" s="43"/>
      <c r="X205" s="43"/>
      <c r="Y205" s="43"/>
      <c r="Z205" s="43"/>
      <c r="AA205" s="43"/>
      <c r="AB205" s="43"/>
      <c r="AC205" s="43"/>
      <c r="AD205" s="43"/>
      <c r="AE205" s="43"/>
      <c r="AF205" s="43"/>
      <c r="AG205" s="43"/>
      <c r="AH205" s="43"/>
      <c r="AI205" s="43"/>
      <c r="AJ205" s="43"/>
      <c r="AK205" s="43"/>
      <c r="AL205" s="43"/>
      <c r="AM205" s="43"/>
      <c r="AN205" s="43"/>
      <c r="AO205" s="43"/>
      <c r="AP205" s="43"/>
      <c r="AQ205" s="43"/>
      <c r="AR205" s="43"/>
    </row>
    <row r="206" spans="1:44">
      <c r="A206" s="30" t="s">
        <v>207</v>
      </c>
      <c r="B206" s="30"/>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c r="AF206" s="31"/>
      <c r="AG206" s="31"/>
      <c r="AH206" s="31"/>
      <c r="AI206" s="31"/>
      <c r="AJ206" s="31"/>
      <c r="AK206" s="31"/>
      <c r="AL206" s="31"/>
      <c r="AM206" s="31"/>
      <c r="AN206" s="31"/>
      <c r="AO206" s="31"/>
      <c r="AP206" s="31"/>
      <c r="AQ206" s="31"/>
      <c r="AR206" s="31"/>
    </row>
    <row r="207" spans="1:44">
      <c r="A207" s="32"/>
      <c r="B207" s="32"/>
      <c r="C207" s="32" t="s">
        <v>50</v>
      </c>
      <c r="D207" s="32"/>
      <c r="E207" s="32" t="s">
        <v>51</v>
      </c>
      <c r="F207" s="33">
        <v>2022</v>
      </c>
      <c r="G207" s="33">
        <v>2023</v>
      </c>
      <c r="H207" s="33">
        <v>2024</v>
      </c>
      <c r="I207" s="33">
        <v>2025</v>
      </c>
      <c r="J207" s="33">
        <v>2026</v>
      </c>
      <c r="K207" s="33">
        <v>2027</v>
      </c>
      <c r="L207" s="33">
        <v>2028</v>
      </c>
      <c r="M207" s="33">
        <v>2029</v>
      </c>
      <c r="N207" s="33">
        <v>2030</v>
      </c>
      <c r="O207" s="33">
        <v>2031</v>
      </c>
      <c r="P207" s="33">
        <v>2032</v>
      </c>
      <c r="Q207" s="33">
        <v>2033</v>
      </c>
      <c r="R207" s="33">
        <v>2034</v>
      </c>
      <c r="S207" s="33">
        <v>2035</v>
      </c>
      <c r="T207" s="33">
        <v>2036</v>
      </c>
      <c r="U207" s="33">
        <v>2037</v>
      </c>
      <c r="V207" s="33">
        <v>2038</v>
      </c>
      <c r="W207" s="33">
        <v>2039</v>
      </c>
      <c r="X207" s="33">
        <v>2040</v>
      </c>
      <c r="Y207" s="33">
        <v>2041</v>
      </c>
      <c r="Z207" s="33">
        <v>2042</v>
      </c>
      <c r="AA207" s="33">
        <v>2043</v>
      </c>
      <c r="AB207" s="33">
        <v>2044</v>
      </c>
      <c r="AC207" s="33">
        <v>2045</v>
      </c>
      <c r="AD207" s="33">
        <v>2046</v>
      </c>
      <c r="AE207" s="33">
        <v>2047</v>
      </c>
      <c r="AF207" s="33">
        <v>2048</v>
      </c>
      <c r="AG207" s="33">
        <v>2049</v>
      </c>
      <c r="AH207" s="33">
        <v>2050</v>
      </c>
      <c r="AI207" s="33">
        <v>2051</v>
      </c>
      <c r="AJ207" s="33">
        <v>2052</v>
      </c>
      <c r="AK207" s="33">
        <v>2053</v>
      </c>
      <c r="AL207" s="33">
        <v>2054</v>
      </c>
      <c r="AM207" s="33">
        <v>2055</v>
      </c>
      <c r="AN207" s="33">
        <v>2056</v>
      </c>
      <c r="AO207" s="33">
        <v>2057</v>
      </c>
      <c r="AP207" s="33">
        <v>2058</v>
      </c>
      <c r="AQ207" s="33">
        <v>2059</v>
      </c>
      <c r="AR207" s="33">
        <v>2060</v>
      </c>
    </row>
    <row r="208" spans="1:44">
      <c r="A208" s="12"/>
      <c r="B208" s="12" t="s">
        <v>208</v>
      </c>
      <c r="C208" s="8" t="s">
        <v>209</v>
      </c>
      <c r="D208" s="29"/>
      <c r="E208" s="34" t="s">
        <v>136</v>
      </c>
      <c r="F208" s="39">
        <v>7.32</v>
      </c>
      <c r="G208" s="39">
        <v>3.74</v>
      </c>
      <c r="H208" s="39">
        <v>3.36</v>
      </c>
      <c r="I208" s="39">
        <v>2.83</v>
      </c>
      <c r="J208" s="39">
        <v>3.25</v>
      </c>
      <c r="K208" s="39">
        <v>2.99</v>
      </c>
      <c r="L208" s="39">
        <v>3.01</v>
      </c>
      <c r="M208" s="39">
        <v>2.81</v>
      </c>
      <c r="N208" s="39">
        <v>2.13</v>
      </c>
      <c r="O208" s="39">
        <v>2.5499999999999998</v>
      </c>
      <c r="P208" s="39">
        <v>2.6</v>
      </c>
      <c r="Q208" s="39">
        <v>2.75</v>
      </c>
      <c r="R208" s="39">
        <v>2.72</v>
      </c>
      <c r="S208" s="39">
        <v>2.59</v>
      </c>
      <c r="T208" s="39">
        <v>2.6</v>
      </c>
      <c r="U208" s="39">
        <v>2.5299999999999998</v>
      </c>
      <c r="V208" s="39">
        <v>2.63</v>
      </c>
      <c r="W208" s="39">
        <v>2.77</v>
      </c>
      <c r="X208" s="39">
        <v>2.7</v>
      </c>
      <c r="Y208" s="39">
        <v>2.48</v>
      </c>
      <c r="Z208" s="39">
        <v>2.67</v>
      </c>
      <c r="AA208" s="39">
        <v>2</v>
      </c>
      <c r="AB208" s="39">
        <v>1.87</v>
      </c>
      <c r="AC208" s="39">
        <v>1.68</v>
      </c>
      <c r="AD208" s="39">
        <v>1.63</v>
      </c>
      <c r="AE208" s="39">
        <v>1.39</v>
      </c>
      <c r="AF208" s="39">
        <v>1.51</v>
      </c>
      <c r="AG208" s="39">
        <v>1.75</v>
      </c>
      <c r="AH208" s="39">
        <v>2.19</v>
      </c>
      <c r="AI208" s="39">
        <v>2.27</v>
      </c>
      <c r="AJ208" s="39">
        <v>2.02</v>
      </c>
      <c r="AK208" s="39">
        <v>2</v>
      </c>
      <c r="AL208" s="39">
        <v>1.97</v>
      </c>
      <c r="AM208" s="39">
        <v>1.83</v>
      </c>
      <c r="AN208" s="39">
        <v>1.49</v>
      </c>
      <c r="AO208" s="39">
        <v>1.74</v>
      </c>
      <c r="AP208" s="39">
        <v>1.25</v>
      </c>
      <c r="AQ208" s="39">
        <v>1.91</v>
      </c>
      <c r="AR208" s="39">
        <v>2.29</v>
      </c>
    </row>
    <row r="209" spans="1:44">
      <c r="A209" s="12"/>
      <c r="B209" s="12"/>
      <c r="C209" s="8" t="s">
        <v>140</v>
      </c>
      <c r="D209" s="29"/>
      <c r="E209" s="34" t="s">
        <v>136</v>
      </c>
      <c r="F209" s="39">
        <v>15.22</v>
      </c>
      <c r="G209" s="39">
        <v>10.37</v>
      </c>
      <c r="H209" s="39">
        <v>8.27</v>
      </c>
      <c r="I209" s="39">
        <v>5.83</v>
      </c>
      <c r="J209" s="39">
        <v>4.62</v>
      </c>
      <c r="K209" s="39">
        <v>3.69</v>
      </c>
      <c r="L209" s="39">
        <v>3.07</v>
      </c>
      <c r="M209" s="39">
        <v>2.79</v>
      </c>
      <c r="N209" s="39">
        <v>2.19</v>
      </c>
      <c r="O209" s="39">
        <v>2.2000000000000002</v>
      </c>
      <c r="P209" s="39">
        <v>2.17</v>
      </c>
      <c r="Q209" s="39">
        <v>2.06</v>
      </c>
      <c r="R209" s="39">
        <v>1.99</v>
      </c>
      <c r="S209" s="39">
        <v>1.84</v>
      </c>
      <c r="T209" s="39">
        <v>1.8</v>
      </c>
      <c r="U209" s="39">
        <v>1.91</v>
      </c>
      <c r="V209" s="39">
        <v>2.06</v>
      </c>
      <c r="W209" s="39">
        <v>2.27</v>
      </c>
      <c r="X209" s="39">
        <v>2.39</v>
      </c>
      <c r="Y209" s="39">
        <v>2.79</v>
      </c>
      <c r="Z209" s="39">
        <v>3.71</v>
      </c>
      <c r="AA209" s="39">
        <v>3.54</v>
      </c>
      <c r="AB209" s="39">
        <v>3.24</v>
      </c>
      <c r="AC209" s="39">
        <v>3.29</v>
      </c>
      <c r="AD209" s="39">
        <v>3.44</v>
      </c>
      <c r="AE209" s="39">
        <v>2.96</v>
      </c>
      <c r="AF209" s="39">
        <v>2.4300000000000002</v>
      </c>
      <c r="AG209" s="39">
        <v>2.0299999999999998</v>
      </c>
      <c r="AH209" s="39">
        <v>1.78</v>
      </c>
      <c r="AI209" s="39">
        <v>1.89</v>
      </c>
      <c r="AJ209" s="39">
        <v>1.47</v>
      </c>
      <c r="AK209" s="39">
        <v>1.44</v>
      </c>
      <c r="AL209" s="39">
        <v>1.46</v>
      </c>
      <c r="AM209" s="39">
        <v>1.36</v>
      </c>
      <c r="AN209" s="39">
        <v>0.9</v>
      </c>
      <c r="AO209" s="39">
        <v>1.34</v>
      </c>
      <c r="AP209" s="39">
        <v>0.98</v>
      </c>
      <c r="AQ209" s="39">
        <v>1.04</v>
      </c>
      <c r="AR209" s="39">
        <v>1.06</v>
      </c>
    </row>
    <row r="210" spans="1:44">
      <c r="A210" s="12"/>
      <c r="B210" s="12"/>
      <c r="C210" s="8" t="s">
        <v>210</v>
      </c>
      <c r="D210" s="29"/>
      <c r="E210" s="34" t="s">
        <v>136</v>
      </c>
      <c r="F210" s="39">
        <v>11.88</v>
      </c>
      <c r="G210" s="39">
        <v>12.29</v>
      </c>
      <c r="H210" s="39">
        <v>10.66</v>
      </c>
      <c r="I210" s="39">
        <v>8.89</v>
      </c>
      <c r="J210" s="39">
        <v>7.74</v>
      </c>
      <c r="K210" s="39">
        <v>6.87</v>
      </c>
      <c r="L210" s="39">
        <v>5.46</v>
      </c>
      <c r="M210" s="39">
        <v>4.42</v>
      </c>
      <c r="N210" s="39">
        <v>2.84</v>
      </c>
      <c r="O210" s="39">
        <v>2.73</v>
      </c>
      <c r="P210" s="39">
        <v>2.54</v>
      </c>
      <c r="Q210" s="39">
        <v>2.57</v>
      </c>
      <c r="R210" s="39">
        <v>2.41</v>
      </c>
      <c r="S210" s="39">
        <v>2.31</v>
      </c>
      <c r="T210" s="39">
        <v>2.33</v>
      </c>
      <c r="U210" s="39">
        <v>2.41</v>
      </c>
      <c r="V210" s="39">
        <v>2.4500000000000002</v>
      </c>
      <c r="W210" s="39">
        <v>2.77</v>
      </c>
      <c r="X210" s="39">
        <v>2.96</v>
      </c>
      <c r="Y210" s="39">
        <v>3.11</v>
      </c>
      <c r="Z210" s="39">
        <v>3.43</v>
      </c>
      <c r="AA210" s="39">
        <v>3.28</v>
      </c>
      <c r="AB210" s="39">
        <v>2.74</v>
      </c>
      <c r="AC210" s="39">
        <v>2.65</v>
      </c>
      <c r="AD210" s="39">
        <v>2.34</v>
      </c>
      <c r="AE210" s="39">
        <v>2.27</v>
      </c>
      <c r="AF210" s="39">
        <v>2.0499999999999998</v>
      </c>
      <c r="AG210" s="39">
        <v>2.08</v>
      </c>
      <c r="AH210" s="39">
        <v>2.2000000000000002</v>
      </c>
      <c r="AI210" s="39">
        <v>2.2200000000000002</v>
      </c>
      <c r="AJ210" s="39">
        <v>1.93</v>
      </c>
      <c r="AK210" s="39">
        <v>2.04</v>
      </c>
      <c r="AL210" s="39">
        <v>2.23</v>
      </c>
      <c r="AM210" s="39">
        <v>2</v>
      </c>
      <c r="AN210" s="39">
        <v>1.43</v>
      </c>
      <c r="AO210" s="39">
        <v>1.47</v>
      </c>
      <c r="AP210" s="39">
        <v>0.77</v>
      </c>
      <c r="AQ210" s="39">
        <v>1.06</v>
      </c>
      <c r="AR210" s="39">
        <v>1</v>
      </c>
    </row>
    <row r="211" spans="1:44">
      <c r="A211" s="12"/>
      <c r="B211" s="12"/>
      <c r="C211" s="8" t="s">
        <v>211</v>
      </c>
      <c r="D211" s="29"/>
      <c r="E211" s="34" t="s">
        <v>136</v>
      </c>
      <c r="F211" s="39">
        <v>19.170000000000002</v>
      </c>
      <c r="G211" s="39">
        <v>16.18</v>
      </c>
      <c r="H211" s="39">
        <v>18.690000000000001</v>
      </c>
      <c r="I211" s="39">
        <v>17.72</v>
      </c>
      <c r="J211" s="39">
        <v>16.39</v>
      </c>
      <c r="K211" s="39">
        <v>13.94</v>
      </c>
      <c r="L211" s="39">
        <v>11.22</v>
      </c>
      <c r="M211" s="39">
        <v>9.6199999999999992</v>
      </c>
      <c r="N211" s="39">
        <v>8.11</v>
      </c>
      <c r="O211" s="39">
        <v>8.48</v>
      </c>
      <c r="P211" s="39">
        <v>7.56</v>
      </c>
      <c r="Q211" s="39">
        <v>7.36</v>
      </c>
      <c r="R211" s="39">
        <v>7.07</v>
      </c>
      <c r="S211" s="39">
        <v>6.3</v>
      </c>
      <c r="T211" s="39">
        <v>6.17</v>
      </c>
      <c r="U211" s="39">
        <v>6.46</v>
      </c>
      <c r="V211" s="39">
        <v>6.6</v>
      </c>
      <c r="W211" s="39">
        <v>6.29</v>
      </c>
      <c r="X211" s="39">
        <v>5.75</v>
      </c>
      <c r="Y211" s="39">
        <v>5.07</v>
      </c>
      <c r="Z211" s="39">
        <v>4.63</v>
      </c>
      <c r="AA211" s="39">
        <v>4.24</v>
      </c>
      <c r="AB211" s="39">
        <v>4.09</v>
      </c>
      <c r="AC211" s="39">
        <v>3.83</v>
      </c>
      <c r="AD211" s="39">
        <v>3.34</v>
      </c>
      <c r="AE211" s="39">
        <v>2.92</v>
      </c>
      <c r="AF211" s="39">
        <v>2.63</v>
      </c>
      <c r="AG211" s="39">
        <v>2.29</v>
      </c>
      <c r="AH211" s="39">
        <v>2.06</v>
      </c>
      <c r="AI211" s="39">
        <v>1.84</v>
      </c>
      <c r="AJ211" s="39">
        <v>2.19</v>
      </c>
      <c r="AK211" s="39">
        <v>2.11</v>
      </c>
      <c r="AL211" s="39">
        <v>2</v>
      </c>
      <c r="AM211" s="39">
        <v>2.0699999999999998</v>
      </c>
      <c r="AN211" s="39">
        <v>2.27</v>
      </c>
      <c r="AO211" s="39">
        <v>1.67</v>
      </c>
      <c r="AP211" s="39">
        <v>2.11</v>
      </c>
      <c r="AQ211" s="39">
        <v>1.53</v>
      </c>
      <c r="AR211" s="39">
        <v>1.3</v>
      </c>
    </row>
    <row r="212" spans="1:44">
      <c r="A212" s="12"/>
      <c r="B212" s="12"/>
      <c r="C212" s="8" t="s">
        <v>212</v>
      </c>
      <c r="D212" s="29"/>
      <c r="E212" s="34" t="s">
        <v>136</v>
      </c>
      <c r="F212" s="39">
        <v>14.72</v>
      </c>
      <c r="G212" s="39">
        <v>16.100000000000001</v>
      </c>
      <c r="H212" s="39">
        <v>21.28</v>
      </c>
      <c r="I212" s="39">
        <v>24.01</v>
      </c>
      <c r="J212" s="39">
        <v>21.08</v>
      </c>
      <c r="K212" s="39">
        <v>18.03</v>
      </c>
      <c r="L212" s="39">
        <v>15.76</v>
      </c>
      <c r="M212" s="39">
        <v>13.75</v>
      </c>
      <c r="N212" s="39">
        <v>12.39</v>
      </c>
      <c r="O212" s="39">
        <v>12.49</v>
      </c>
      <c r="P212" s="39">
        <v>12.27</v>
      </c>
      <c r="Q212" s="39">
        <v>11.92</v>
      </c>
      <c r="R212" s="39">
        <v>11.13</v>
      </c>
      <c r="S212" s="39">
        <v>9.94</v>
      </c>
      <c r="T212" s="39">
        <v>9.43</v>
      </c>
      <c r="U212" s="39">
        <v>9.75</v>
      </c>
      <c r="V212" s="39">
        <v>9.7899999999999991</v>
      </c>
      <c r="W212" s="39">
        <v>9.7100000000000009</v>
      </c>
      <c r="X212" s="39">
        <v>9.5399999999999991</v>
      </c>
      <c r="Y212" s="39">
        <v>9.24</v>
      </c>
      <c r="Z212" s="39">
        <v>8.1999999999999993</v>
      </c>
      <c r="AA212" s="39">
        <v>7.73</v>
      </c>
      <c r="AB212" s="39">
        <v>7.68</v>
      </c>
      <c r="AC212" s="39">
        <v>7.55</v>
      </c>
      <c r="AD212" s="39">
        <v>6.47</v>
      </c>
      <c r="AE212" s="39">
        <v>5.27</v>
      </c>
      <c r="AF212" s="39">
        <v>4.71</v>
      </c>
      <c r="AG212" s="39">
        <v>4.29</v>
      </c>
      <c r="AH212" s="39">
        <v>3.94</v>
      </c>
      <c r="AI212" s="39">
        <v>3.94</v>
      </c>
      <c r="AJ212" s="39">
        <v>3.95</v>
      </c>
      <c r="AK212" s="39">
        <v>4</v>
      </c>
      <c r="AL212" s="39">
        <v>3.78</v>
      </c>
      <c r="AM212" s="39">
        <v>3.44</v>
      </c>
      <c r="AN212" s="39">
        <v>2.95</v>
      </c>
      <c r="AO212" s="39">
        <v>2.3199999999999998</v>
      </c>
      <c r="AP212" s="39">
        <v>2.31</v>
      </c>
      <c r="AQ212" s="39">
        <v>1.76</v>
      </c>
      <c r="AR212" s="39">
        <v>1.4</v>
      </c>
    </row>
    <row r="213" spans="1:44">
      <c r="A213" s="12"/>
      <c r="B213" s="12"/>
      <c r="C213" s="8" t="s">
        <v>213</v>
      </c>
      <c r="D213" s="29"/>
      <c r="E213" s="34" t="s">
        <v>136</v>
      </c>
      <c r="F213" s="39">
        <v>31.69</v>
      </c>
      <c r="G213" s="39">
        <v>41.32</v>
      </c>
      <c r="H213" s="39">
        <v>37.729999999999997</v>
      </c>
      <c r="I213" s="39">
        <v>40.72</v>
      </c>
      <c r="J213" s="39">
        <v>46.92</v>
      </c>
      <c r="K213" s="39">
        <v>54.49</v>
      </c>
      <c r="L213" s="39">
        <v>61.48</v>
      </c>
      <c r="M213" s="39">
        <v>66.599999999999994</v>
      </c>
      <c r="N213" s="39">
        <v>72.33</v>
      </c>
      <c r="O213" s="39">
        <v>71.55</v>
      </c>
      <c r="P213" s="39">
        <v>72.86</v>
      </c>
      <c r="Q213" s="39">
        <v>73.34</v>
      </c>
      <c r="R213" s="39">
        <v>74.680000000000007</v>
      </c>
      <c r="S213" s="39">
        <v>77.03</v>
      </c>
      <c r="T213" s="39">
        <v>77.66</v>
      </c>
      <c r="U213" s="39">
        <v>76.95</v>
      </c>
      <c r="V213" s="39">
        <v>76.47</v>
      </c>
      <c r="W213" s="39">
        <v>76.19</v>
      </c>
      <c r="X213" s="39">
        <v>76.66</v>
      </c>
      <c r="Y213" s="39">
        <v>77.31</v>
      </c>
      <c r="Z213" s="39">
        <v>77.36</v>
      </c>
      <c r="AA213" s="39">
        <v>79.209999999999994</v>
      </c>
      <c r="AB213" s="39">
        <v>80.37</v>
      </c>
      <c r="AC213" s="39">
        <v>81</v>
      </c>
      <c r="AD213" s="39">
        <v>82.77</v>
      </c>
      <c r="AE213" s="39">
        <v>85.19</v>
      </c>
      <c r="AF213" s="39">
        <v>86.67</v>
      </c>
      <c r="AG213" s="39">
        <v>87.56</v>
      </c>
      <c r="AH213" s="39">
        <v>87.84</v>
      </c>
      <c r="AI213" s="39">
        <v>87.83</v>
      </c>
      <c r="AJ213" s="39">
        <v>88.44</v>
      </c>
      <c r="AK213" s="39">
        <v>88.41</v>
      </c>
      <c r="AL213" s="39">
        <v>88.57</v>
      </c>
      <c r="AM213" s="39">
        <v>89.29</v>
      </c>
      <c r="AN213" s="39">
        <v>90.96</v>
      </c>
      <c r="AO213" s="39">
        <v>91.46</v>
      </c>
      <c r="AP213" s="39">
        <v>92.57</v>
      </c>
      <c r="AQ213" s="39">
        <v>92.7</v>
      </c>
      <c r="AR213" s="39">
        <v>92.95</v>
      </c>
    </row>
    <row r="214" spans="1:44">
      <c r="A214" s="12"/>
      <c r="B214" s="12"/>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row>
    <row r="215" spans="1:44">
      <c r="A215" s="32"/>
      <c r="B215" s="32"/>
      <c r="C215" s="32" t="s">
        <v>50</v>
      </c>
      <c r="D215" s="32"/>
      <c r="E215" s="32" t="s">
        <v>51</v>
      </c>
      <c r="F215" s="33">
        <v>2022</v>
      </c>
      <c r="G215" s="33">
        <v>2023</v>
      </c>
      <c r="H215" s="33">
        <v>2024</v>
      </c>
      <c r="I215" s="33">
        <v>2025</v>
      </c>
      <c r="J215" s="33">
        <v>2026</v>
      </c>
      <c r="K215" s="33">
        <v>2027</v>
      </c>
      <c r="L215" s="33">
        <v>2028</v>
      </c>
      <c r="M215" s="33">
        <v>2029</v>
      </c>
      <c r="N215" s="33">
        <v>2030</v>
      </c>
      <c r="O215" s="33">
        <v>2031</v>
      </c>
      <c r="P215" s="33">
        <v>2032</v>
      </c>
      <c r="Q215" s="33">
        <v>2033</v>
      </c>
      <c r="R215" s="33">
        <v>2034</v>
      </c>
      <c r="S215" s="33">
        <v>2035</v>
      </c>
      <c r="T215" s="33">
        <v>2036</v>
      </c>
      <c r="U215" s="33">
        <v>2037</v>
      </c>
      <c r="V215" s="33">
        <v>2038</v>
      </c>
      <c r="W215" s="33">
        <v>2039</v>
      </c>
      <c r="X215" s="33">
        <v>2040</v>
      </c>
      <c r="Y215" s="33">
        <v>2041</v>
      </c>
      <c r="Z215" s="33">
        <v>2042</v>
      </c>
      <c r="AA215" s="33">
        <v>2043</v>
      </c>
      <c r="AB215" s="33">
        <v>2044</v>
      </c>
      <c r="AC215" s="33">
        <v>2045</v>
      </c>
      <c r="AD215" s="33">
        <v>2046</v>
      </c>
      <c r="AE215" s="33">
        <v>2047</v>
      </c>
      <c r="AF215" s="33">
        <v>2048</v>
      </c>
      <c r="AG215" s="33">
        <v>2049</v>
      </c>
      <c r="AH215" s="33">
        <v>2050</v>
      </c>
      <c r="AI215" s="33">
        <v>2051</v>
      </c>
      <c r="AJ215" s="33">
        <v>2052</v>
      </c>
      <c r="AK215" s="33">
        <v>2053</v>
      </c>
      <c r="AL215" s="33">
        <v>2054</v>
      </c>
      <c r="AM215" s="33">
        <v>2055</v>
      </c>
      <c r="AN215" s="33">
        <v>2056</v>
      </c>
      <c r="AO215" s="33">
        <v>2057</v>
      </c>
      <c r="AP215" s="33">
        <v>2058</v>
      </c>
      <c r="AQ215" s="33">
        <v>2059</v>
      </c>
      <c r="AR215" s="33">
        <v>2060</v>
      </c>
    </row>
    <row r="216" spans="1:44">
      <c r="A216" s="12"/>
      <c r="B216" s="12" t="s">
        <v>214</v>
      </c>
      <c r="C216" s="8" t="s">
        <v>209</v>
      </c>
      <c r="D216" s="29"/>
      <c r="E216" s="34" t="s">
        <v>136</v>
      </c>
      <c r="F216" s="39">
        <v>17.760000000000002</v>
      </c>
      <c r="G216" s="39">
        <v>11.31</v>
      </c>
      <c r="H216" s="39">
        <v>3.35</v>
      </c>
      <c r="I216" s="39">
        <v>1.6</v>
      </c>
      <c r="J216" s="39">
        <v>1.4</v>
      </c>
      <c r="K216" s="39">
        <v>1.31</v>
      </c>
      <c r="L216" s="39">
        <v>1.1599999999999999</v>
      </c>
      <c r="M216" s="39">
        <v>1.1200000000000001</v>
      </c>
      <c r="N216" s="39">
        <v>0.8</v>
      </c>
      <c r="O216" s="39">
        <v>0.93</v>
      </c>
      <c r="P216" s="39">
        <v>0.93</v>
      </c>
      <c r="Q216" s="39">
        <v>0.93</v>
      </c>
      <c r="R216" s="39">
        <v>0.94</v>
      </c>
      <c r="S216" s="39">
        <v>0.88</v>
      </c>
      <c r="T216" s="39">
        <v>0.93</v>
      </c>
      <c r="U216" s="39">
        <v>0.94</v>
      </c>
      <c r="V216" s="39">
        <v>0.91</v>
      </c>
      <c r="W216" s="39">
        <v>0.99</v>
      </c>
      <c r="X216" s="39">
        <v>0.92</v>
      </c>
      <c r="Y216" s="39">
        <v>0.74</v>
      </c>
      <c r="Z216" s="39">
        <v>0.65</v>
      </c>
      <c r="AA216" s="39">
        <v>0.46</v>
      </c>
      <c r="AB216" s="39">
        <v>0.36</v>
      </c>
      <c r="AC216" s="39">
        <v>0.3</v>
      </c>
      <c r="AD216" s="39">
        <v>0.27</v>
      </c>
      <c r="AE216" s="39">
        <v>0.25</v>
      </c>
      <c r="AF216" s="39">
        <v>0.22</v>
      </c>
      <c r="AG216" s="39">
        <v>0.28999999999999998</v>
      </c>
      <c r="AH216" s="39">
        <v>0.43</v>
      </c>
      <c r="AI216" s="39">
        <v>0.41</v>
      </c>
      <c r="AJ216" s="39">
        <v>0.32</v>
      </c>
      <c r="AK216" s="39">
        <v>0.33</v>
      </c>
      <c r="AL216" s="39">
        <v>0.32</v>
      </c>
      <c r="AM216" s="39">
        <v>0.33</v>
      </c>
      <c r="AN216" s="39">
        <v>0.13</v>
      </c>
      <c r="AO216" s="39">
        <v>0.26</v>
      </c>
      <c r="AP216" s="39">
        <v>0.06</v>
      </c>
      <c r="AQ216" s="39">
        <v>0.17</v>
      </c>
      <c r="AR216" s="39">
        <v>0.47</v>
      </c>
    </row>
    <row r="217" spans="1:44">
      <c r="A217" s="12"/>
      <c r="B217" s="12"/>
      <c r="C217" s="8" t="s">
        <v>140</v>
      </c>
      <c r="D217" s="29"/>
      <c r="E217" s="34" t="s">
        <v>136</v>
      </c>
      <c r="F217" s="39">
        <v>12.33</v>
      </c>
      <c r="G217" s="39">
        <v>13.61</v>
      </c>
      <c r="H217" s="39">
        <v>4.46</v>
      </c>
      <c r="I217" s="39">
        <v>1.18</v>
      </c>
      <c r="J217" s="39">
        <v>0.76</v>
      </c>
      <c r="K217" s="39">
        <v>0.66</v>
      </c>
      <c r="L217" s="39">
        <v>0.63</v>
      </c>
      <c r="M217" s="39">
        <v>0.54</v>
      </c>
      <c r="N217" s="39">
        <v>0.45</v>
      </c>
      <c r="O217" s="39">
        <v>0.52</v>
      </c>
      <c r="P217" s="39">
        <v>0.55000000000000004</v>
      </c>
      <c r="Q217" s="39">
        <v>0.59</v>
      </c>
      <c r="R217" s="39">
        <v>0.54</v>
      </c>
      <c r="S217" s="39">
        <v>0.46</v>
      </c>
      <c r="T217" s="39">
        <v>0.48</v>
      </c>
      <c r="U217" s="39">
        <v>0.39</v>
      </c>
      <c r="V217" s="39">
        <v>0.41</v>
      </c>
      <c r="W217" s="39">
        <v>0.42</v>
      </c>
      <c r="X217" s="39">
        <v>0.28000000000000003</v>
      </c>
      <c r="Y217" s="39">
        <v>0.25</v>
      </c>
      <c r="Z217" s="39">
        <v>0.34</v>
      </c>
      <c r="AA217" s="39">
        <v>0.23</v>
      </c>
      <c r="AB217" s="39">
        <v>0.18</v>
      </c>
      <c r="AC217" s="39">
        <v>0.18</v>
      </c>
      <c r="AD217" s="39">
        <v>0.14000000000000001</v>
      </c>
      <c r="AE217" s="39">
        <v>7.0000000000000007E-2</v>
      </c>
      <c r="AF217" s="39">
        <v>0.1</v>
      </c>
      <c r="AG217" s="39">
        <v>0.16</v>
      </c>
      <c r="AH217" s="39">
        <v>0.2</v>
      </c>
      <c r="AI217" s="39">
        <v>0.22</v>
      </c>
      <c r="AJ217" s="39">
        <v>0.1</v>
      </c>
      <c r="AK217" s="39">
        <v>0.06</v>
      </c>
      <c r="AL217" s="39">
        <v>0.11</v>
      </c>
      <c r="AM217" s="39">
        <v>0.15</v>
      </c>
      <c r="AN217" s="39">
        <v>0.14000000000000001</v>
      </c>
      <c r="AO217" s="39">
        <v>0.22</v>
      </c>
      <c r="AP217" s="39">
        <v>0.05</v>
      </c>
      <c r="AQ217" s="39">
        <v>0.26</v>
      </c>
      <c r="AR217" s="39">
        <v>0.16</v>
      </c>
    </row>
    <row r="218" spans="1:44">
      <c r="A218" s="12"/>
      <c r="B218" s="12"/>
      <c r="C218" s="8" t="s">
        <v>210</v>
      </c>
      <c r="D218" s="29"/>
      <c r="E218" s="34" t="s">
        <v>136</v>
      </c>
      <c r="F218" s="39">
        <v>7.99</v>
      </c>
      <c r="G218" s="39">
        <v>11.08</v>
      </c>
      <c r="H218" s="39">
        <v>4.9000000000000004</v>
      </c>
      <c r="I218" s="39">
        <v>1.58</v>
      </c>
      <c r="J218" s="39">
        <v>0.68</v>
      </c>
      <c r="K218" s="39">
        <v>0.54</v>
      </c>
      <c r="L218" s="39">
        <v>0.42</v>
      </c>
      <c r="M218" s="39">
        <v>0.46</v>
      </c>
      <c r="N218" s="39">
        <v>0.3</v>
      </c>
      <c r="O218" s="39">
        <v>0.45</v>
      </c>
      <c r="P218" s="39">
        <v>0.38</v>
      </c>
      <c r="Q218" s="39">
        <v>0.33</v>
      </c>
      <c r="R218" s="39">
        <v>0.38</v>
      </c>
      <c r="S218" s="39">
        <v>0.34</v>
      </c>
      <c r="T218" s="39">
        <v>0.24</v>
      </c>
      <c r="U218" s="39">
        <v>0.28999999999999998</v>
      </c>
      <c r="V218" s="39">
        <v>0.32</v>
      </c>
      <c r="W218" s="39">
        <v>0.31</v>
      </c>
      <c r="X218" s="39">
        <v>0.31</v>
      </c>
      <c r="Y218" s="39">
        <v>0.21</v>
      </c>
      <c r="Z218" s="39">
        <v>0.23</v>
      </c>
      <c r="AA218" s="39">
        <v>0.09</v>
      </c>
      <c r="AB218" s="39">
        <v>0.09</v>
      </c>
      <c r="AC218" s="39">
        <v>0.08</v>
      </c>
      <c r="AD218" s="39">
        <v>0.11</v>
      </c>
      <c r="AE218" s="39">
        <v>0.08</v>
      </c>
      <c r="AF218" s="39">
        <v>7.0000000000000007E-2</v>
      </c>
      <c r="AG218" s="39">
        <v>0.08</v>
      </c>
      <c r="AH218" s="39">
        <v>0.09</v>
      </c>
      <c r="AI218" s="39">
        <v>0.09</v>
      </c>
      <c r="AJ218" s="39">
        <v>0.09</v>
      </c>
      <c r="AK218" s="39">
        <v>0.14000000000000001</v>
      </c>
      <c r="AL218" s="39">
        <v>0.11</v>
      </c>
      <c r="AM218" s="39">
        <v>7.0000000000000007E-2</v>
      </c>
      <c r="AN218" s="39">
        <v>0.09</v>
      </c>
      <c r="AO218" s="39">
        <v>0.1</v>
      </c>
      <c r="AP218" s="39">
        <v>0.09</v>
      </c>
      <c r="AQ218" s="39">
        <v>0.15</v>
      </c>
      <c r="AR218" s="39">
        <v>0.1</v>
      </c>
    </row>
    <row r="219" spans="1:44">
      <c r="A219" s="12"/>
      <c r="B219" s="12"/>
      <c r="C219" s="8" t="s">
        <v>211</v>
      </c>
      <c r="D219" s="29"/>
      <c r="E219" s="34" t="s">
        <v>136</v>
      </c>
      <c r="F219" s="39">
        <v>10.02</v>
      </c>
      <c r="G219" s="39">
        <v>15.02</v>
      </c>
      <c r="H219" s="39">
        <v>10.119999999999999</v>
      </c>
      <c r="I219" s="39">
        <v>2.29</v>
      </c>
      <c r="J219" s="39">
        <v>1.24</v>
      </c>
      <c r="K219" s="39">
        <v>0.86</v>
      </c>
      <c r="L219" s="39">
        <v>0.69</v>
      </c>
      <c r="M219" s="39">
        <v>0.6</v>
      </c>
      <c r="N219" s="39">
        <v>0.44</v>
      </c>
      <c r="O219" s="39">
        <v>0.43</v>
      </c>
      <c r="P219" s="39">
        <v>0.4</v>
      </c>
      <c r="Q219" s="39">
        <v>0.47</v>
      </c>
      <c r="R219" s="39">
        <v>0.4</v>
      </c>
      <c r="S219" s="39">
        <v>0.27</v>
      </c>
      <c r="T219" s="39">
        <v>0.36</v>
      </c>
      <c r="U219" s="39">
        <v>0.32</v>
      </c>
      <c r="V219" s="39">
        <v>0.37</v>
      </c>
      <c r="W219" s="39">
        <v>0.4</v>
      </c>
      <c r="X219" s="39">
        <v>0.42</v>
      </c>
      <c r="Y219" s="39">
        <v>0.24</v>
      </c>
      <c r="Z219" s="39">
        <v>0.17</v>
      </c>
      <c r="AA219" s="39">
        <v>0.16</v>
      </c>
      <c r="AB219" s="39">
        <v>0.1</v>
      </c>
      <c r="AC219" s="39">
        <v>0.09</v>
      </c>
      <c r="AD219" s="39">
        <v>0.11</v>
      </c>
      <c r="AE219" s="39">
        <v>0.11</v>
      </c>
      <c r="AF219" s="39">
        <v>0.13</v>
      </c>
      <c r="AG219" s="39">
        <v>0.11</v>
      </c>
      <c r="AH219" s="39">
        <v>0.21</v>
      </c>
      <c r="AI219" s="39">
        <v>0.21</v>
      </c>
      <c r="AJ219" s="39">
        <v>0.09</v>
      </c>
      <c r="AK219" s="39">
        <v>7.0000000000000007E-2</v>
      </c>
      <c r="AL219" s="39">
        <v>7.0000000000000007E-2</v>
      </c>
      <c r="AM219" s="39">
        <v>0.03</v>
      </c>
      <c r="AN219" s="39">
        <v>0.1</v>
      </c>
      <c r="AO219" s="39">
        <v>0.12</v>
      </c>
      <c r="AP219" s="39">
        <v>0.16</v>
      </c>
      <c r="AQ219" s="39">
        <v>0.12</v>
      </c>
      <c r="AR219" s="39">
        <v>0.16</v>
      </c>
    </row>
    <row r="220" spans="1:44">
      <c r="A220" s="12"/>
      <c r="B220" s="12"/>
      <c r="C220" s="8" t="s">
        <v>212</v>
      </c>
      <c r="D220" s="29"/>
      <c r="E220" s="34" t="s">
        <v>136</v>
      </c>
      <c r="F220" s="39">
        <v>8.4</v>
      </c>
      <c r="G220" s="39">
        <v>13.28</v>
      </c>
      <c r="H220" s="39">
        <v>16.170000000000002</v>
      </c>
      <c r="I220" s="39">
        <v>4.63</v>
      </c>
      <c r="J220" s="39">
        <v>1.51</v>
      </c>
      <c r="K220" s="39">
        <v>1.0900000000000001</v>
      </c>
      <c r="L220" s="39">
        <v>0.79</v>
      </c>
      <c r="M220" s="39">
        <v>0.67</v>
      </c>
      <c r="N220" s="39">
        <v>0.65</v>
      </c>
      <c r="O220" s="39">
        <v>0.59</v>
      </c>
      <c r="P220" s="39">
        <v>0.52</v>
      </c>
      <c r="Q220" s="39">
        <v>0.49</v>
      </c>
      <c r="R220" s="39">
        <v>0.49</v>
      </c>
      <c r="S220" s="39">
        <v>0.56000000000000005</v>
      </c>
      <c r="T220" s="39">
        <v>0.47</v>
      </c>
      <c r="U220" s="39">
        <v>0.41</v>
      </c>
      <c r="V220" s="39">
        <v>0.38</v>
      </c>
      <c r="W220" s="39">
        <v>0.3</v>
      </c>
      <c r="X220" s="39">
        <v>0.52</v>
      </c>
      <c r="Y220" s="39">
        <v>0.51</v>
      </c>
      <c r="Z220" s="39">
        <v>0.36</v>
      </c>
      <c r="AA220" s="39">
        <v>0.37</v>
      </c>
      <c r="AB220" s="39">
        <v>0.4</v>
      </c>
      <c r="AC220" s="39">
        <v>0.23</v>
      </c>
      <c r="AD220" s="39">
        <v>0.23</v>
      </c>
      <c r="AE220" s="39">
        <v>0.19</v>
      </c>
      <c r="AF220" s="39">
        <v>0.15</v>
      </c>
      <c r="AG220" s="39">
        <v>0.23</v>
      </c>
      <c r="AH220" s="39">
        <v>0.22</v>
      </c>
      <c r="AI220" s="39">
        <v>0.22</v>
      </c>
      <c r="AJ220" s="39">
        <v>0.21</v>
      </c>
      <c r="AK220" s="39">
        <v>0.15</v>
      </c>
      <c r="AL220" s="39">
        <v>0.11</v>
      </c>
      <c r="AM220" s="39">
        <v>0.09</v>
      </c>
      <c r="AN220" s="39">
        <v>0.14000000000000001</v>
      </c>
      <c r="AO220" s="39">
        <v>0.22</v>
      </c>
      <c r="AP220" s="39">
        <v>0.14000000000000001</v>
      </c>
      <c r="AQ220" s="39">
        <v>0.08</v>
      </c>
      <c r="AR220" s="39">
        <v>0.14000000000000001</v>
      </c>
    </row>
    <row r="221" spans="1:44">
      <c r="A221" s="12"/>
      <c r="B221" s="12"/>
      <c r="C221" s="8" t="s">
        <v>213</v>
      </c>
      <c r="D221" s="29"/>
      <c r="E221" s="34" t="s">
        <v>136</v>
      </c>
      <c r="F221" s="39">
        <v>43.51</v>
      </c>
      <c r="G221" s="39">
        <v>35.700000000000003</v>
      </c>
      <c r="H221" s="39">
        <v>61.01</v>
      </c>
      <c r="I221" s="39">
        <v>88.72</v>
      </c>
      <c r="J221" s="39">
        <v>94.41</v>
      </c>
      <c r="K221" s="39">
        <v>95.54</v>
      </c>
      <c r="L221" s="39">
        <v>96.32</v>
      </c>
      <c r="M221" s="39">
        <v>96.6</v>
      </c>
      <c r="N221" s="39">
        <v>97.36</v>
      </c>
      <c r="O221" s="39">
        <v>97.08</v>
      </c>
      <c r="P221" s="39">
        <v>97.22</v>
      </c>
      <c r="Q221" s="39">
        <v>97.19</v>
      </c>
      <c r="R221" s="39">
        <v>97.25</v>
      </c>
      <c r="S221" s="39">
        <v>97.48</v>
      </c>
      <c r="T221" s="39">
        <v>97.52</v>
      </c>
      <c r="U221" s="39">
        <v>97.67</v>
      </c>
      <c r="V221" s="39">
        <v>97.61</v>
      </c>
      <c r="W221" s="39">
        <v>97.59</v>
      </c>
      <c r="X221" s="39">
        <v>97.56</v>
      </c>
      <c r="Y221" s="39">
        <v>98.05</v>
      </c>
      <c r="Z221" s="39">
        <v>98.25</v>
      </c>
      <c r="AA221" s="39">
        <v>98.69</v>
      </c>
      <c r="AB221" s="39">
        <v>98.87</v>
      </c>
      <c r="AC221" s="39">
        <v>99.12</v>
      </c>
      <c r="AD221" s="39">
        <v>99.13</v>
      </c>
      <c r="AE221" s="39">
        <v>99.29</v>
      </c>
      <c r="AF221" s="39">
        <v>99.32</v>
      </c>
      <c r="AG221" s="39">
        <v>99.13</v>
      </c>
      <c r="AH221" s="39">
        <v>98.85</v>
      </c>
      <c r="AI221" s="39">
        <v>98.86</v>
      </c>
      <c r="AJ221" s="39">
        <v>99.19</v>
      </c>
      <c r="AK221" s="39">
        <v>99.24</v>
      </c>
      <c r="AL221" s="39">
        <v>99.28</v>
      </c>
      <c r="AM221" s="39">
        <v>99.33</v>
      </c>
      <c r="AN221" s="39">
        <v>99.41</v>
      </c>
      <c r="AO221" s="39">
        <v>99.08</v>
      </c>
      <c r="AP221" s="39">
        <v>99.51</v>
      </c>
      <c r="AQ221" s="39">
        <v>99.22</v>
      </c>
      <c r="AR221" s="39">
        <v>98.98</v>
      </c>
    </row>
    <row r="222" spans="1:44">
      <c r="AI222" s="8"/>
      <c r="AJ222" s="8"/>
      <c r="AK222" s="8"/>
      <c r="AL222" s="8"/>
      <c r="AM222" s="8"/>
      <c r="AN222" s="8"/>
      <c r="AO222" s="8"/>
      <c r="AP222" s="8"/>
      <c r="AQ222" s="8"/>
      <c r="AR222" s="8"/>
    </row>
    <row r="223" spans="1:44">
      <c r="A223" s="30" t="s">
        <v>215</v>
      </c>
      <c r="B223" s="30"/>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AN223" s="31"/>
      <c r="AO223" s="31"/>
      <c r="AP223" s="31"/>
      <c r="AQ223" s="31"/>
      <c r="AR223" s="31"/>
    </row>
    <row r="224" spans="1:44">
      <c r="A224" s="32"/>
      <c r="B224" s="32"/>
      <c r="C224" s="32" t="s">
        <v>50</v>
      </c>
      <c r="D224" s="32"/>
      <c r="E224" s="32" t="s">
        <v>51</v>
      </c>
      <c r="F224" s="33">
        <v>2022</v>
      </c>
      <c r="G224" s="33">
        <v>2023</v>
      </c>
      <c r="H224" s="33">
        <v>2024</v>
      </c>
      <c r="I224" s="33">
        <v>2025</v>
      </c>
      <c r="J224" s="33">
        <v>2026</v>
      </c>
      <c r="K224" s="33">
        <v>2027</v>
      </c>
      <c r="L224" s="33">
        <v>2028</v>
      </c>
      <c r="M224" s="33">
        <v>2029</v>
      </c>
      <c r="N224" s="33">
        <v>2030</v>
      </c>
      <c r="O224" s="33">
        <v>2031</v>
      </c>
      <c r="P224" s="33">
        <v>2032</v>
      </c>
      <c r="Q224" s="33">
        <v>2033</v>
      </c>
      <c r="R224" s="33">
        <v>2034</v>
      </c>
      <c r="S224" s="33">
        <v>2035</v>
      </c>
      <c r="T224" s="33">
        <v>2036</v>
      </c>
      <c r="U224" s="33">
        <v>2037</v>
      </c>
      <c r="V224" s="33">
        <v>2038</v>
      </c>
      <c r="W224" s="33">
        <v>2039</v>
      </c>
      <c r="X224" s="33">
        <v>2040</v>
      </c>
      <c r="Y224" s="33">
        <v>2041</v>
      </c>
      <c r="Z224" s="33">
        <v>2042</v>
      </c>
      <c r="AA224" s="33">
        <v>2043</v>
      </c>
      <c r="AB224" s="33">
        <v>2044</v>
      </c>
      <c r="AC224" s="33">
        <v>2045</v>
      </c>
      <c r="AD224" s="33">
        <v>2046</v>
      </c>
      <c r="AE224" s="33">
        <v>2047</v>
      </c>
      <c r="AF224" s="33">
        <v>2048</v>
      </c>
      <c r="AG224" s="33">
        <v>2049</v>
      </c>
      <c r="AH224" s="33">
        <v>2050</v>
      </c>
      <c r="AI224" s="33">
        <v>2051</v>
      </c>
      <c r="AJ224" s="33">
        <v>2052</v>
      </c>
      <c r="AK224" s="33">
        <v>2053</v>
      </c>
      <c r="AL224" s="33">
        <v>2054</v>
      </c>
      <c r="AM224" s="33">
        <v>2055</v>
      </c>
      <c r="AN224" s="33">
        <v>2056</v>
      </c>
      <c r="AO224" s="33">
        <v>2057</v>
      </c>
      <c r="AP224" s="33">
        <v>2058</v>
      </c>
      <c r="AQ224" s="33">
        <v>2059</v>
      </c>
      <c r="AR224" s="33">
        <v>2060</v>
      </c>
    </row>
    <row r="225" spans="1:44">
      <c r="A225" s="12"/>
      <c r="B225" s="12" t="s">
        <v>216</v>
      </c>
      <c r="C225" s="8" t="s">
        <v>217</v>
      </c>
      <c r="D225" s="29"/>
      <c r="E225" s="34" t="s">
        <v>218</v>
      </c>
      <c r="F225" s="51">
        <v>1.6635986405404224</v>
      </c>
      <c r="G225" s="51">
        <v>1.4891457478445016</v>
      </c>
      <c r="H225" s="51">
        <v>1.3308014924673666</v>
      </c>
      <c r="I225" s="51">
        <v>1.2451923923921977</v>
      </c>
      <c r="J225" s="51">
        <v>1.2261477103117198</v>
      </c>
      <c r="K225" s="51">
        <v>1.3023135616271837</v>
      </c>
      <c r="L225" s="51">
        <v>1.3163330696824149</v>
      </c>
      <c r="M225" s="51">
        <v>1.293958725100403</v>
      </c>
      <c r="N225" s="51">
        <v>1.3069720540252934</v>
      </c>
      <c r="O225" s="51">
        <v>1.3642298362001475</v>
      </c>
      <c r="P225" s="51">
        <v>1.396268676724407</v>
      </c>
      <c r="Q225" s="51">
        <v>1.4446706865209149</v>
      </c>
      <c r="R225" s="51">
        <v>1.4583523487349206</v>
      </c>
      <c r="S225" s="51">
        <v>1.4411769710712199</v>
      </c>
      <c r="T225" s="51">
        <v>1.50648702392096</v>
      </c>
      <c r="U225" s="51">
        <v>1.6359418236253234</v>
      </c>
      <c r="V225" s="51">
        <v>1.7879362094194642</v>
      </c>
      <c r="W225" s="51">
        <v>1.7779169180149963</v>
      </c>
      <c r="X225" s="51">
        <v>1.8605811619703088</v>
      </c>
      <c r="Y225" s="51">
        <v>1.8460678322276232</v>
      </c>
      <c r="Z225" s="51">
        <v>1.8680330582914244</v>
      </c>
      <c r="AA225" s="51">
        <v>1.8661476794381682</v>
      </c>
      <c r="AB225" s="51">
        <v>1.9264967371663906</v>
      </c>
      <c r="AC225" s="51">
        <v>1.9260117226016444</v>
      </c>
      <c r="AD225" s="51">
        <v>1.9432632361342905</v>
      </c>
      <c r="AE225" s="51">
        <v>1.9720247167151279</v>
      </c>
      <c r="AF225" s="51">
        <v>2.0046429953966469</v>
      </c>
      <c r="AG225" s="51">
        <v>2.0003075788827722</v>
      </c>
      <c r="AH225" s="51">
        <v>2.0796244549345562</v>
      </c>
      <c r="AI225" s="51">
        <v>2.0661189953544969</v>
      </c>
      <c r="AJ225" s="51">
        <v>2.2350927701678791</v>
      </c>
      <c r="AK225" s="51">
        <v>2.4704609811944356</v>
      </c>
      <c r="AL225" s="51">
        <v>2.8491249789946598</v>
      </c>
      <c r="AM225" s="51">
        <v>2.8930434380930374</v>
      </c>
      <c r="AN225" s="51">
        <v>2.9450375830399995</v>
      </c>
      <c r="AO225" s="51">
        <v>3.0084458520830131</v>
      </c>
      <c r="AP225" s="51">
        <v>3.2841211594058604</v>
      </c>
      <c r="AQ225" s="51">
        <v>3.2763063266661714</v>
      </c>
      <c r="AR225" s="51">
        <v>3.1118895268493785</v>
      </c>
    </row>
    <row r="226" spans="1:44">
      <c r="A226" s="12"/>
      <c r="B226" s="12"/>
      <c r="C226" s="8" t="s">
        <v>219</v>
      </c>
      <c r="D226" s="29"/>
      <c r="E226" s="34" t="s">
        <v>218</v>
      </c>
      <c r="F226" s="51">
        <v>0.40089279999999999</v>
      </c>
      <c r="G226" s="51">
        <v>0.89289760000000007</v>
      </c>
      <c r="H226" s="51">
        <v>0.97785954000000008</v>
      </c>
      <c r="I226" s="51">
        <v>1.49927631861</v>
      </c>
      <c r="J226" s="51">
        <v>0.6980630736698521</v>
      </c>
      <c r="K226" s="51">
        <v>0.70362552630383923</v>
      </c>
      <c r="L226" s="51">
        <v>0.7456586351642347</v>
      </c>
      <c r="M226" s="51">
        <v>0.71112403354481257</v>
      </c>
      <c r="N226" s="51">
        <v>0.40617846723284595</v>
      </c>
      <c r="O226" s="51">
        <v>1.2032656319321335</v>
      </c>
      <c r="P226" s="51">
        <v>1.2176078392680627</v>
      </c>
      <c r="Q226" s="51">
        <v>1.2616404593722401</v>
      </c>
      <c r="R226" s="51">
        <v>1.0144205832698521</v>
      </c>
      <c r="S226" s="51">
        <v>2.1955793854250074</v>
      </c>
      <c r="T226" s="51">
        <v>2.5495502305590496</v>
      </c>
      <c r="U226" s="51">
        <v>2.6363401423527408</v>
      </c>
      <c r="V226" s="51">
        <v>3.2544375923075965</v>
      </c>
      <c r="W226" s="51">
        <v>3.3759742655463931</v>
      </c>
      <c r="X226" s="51">
        <v>3.5922863181680551</v>
      </c>
      <c r="Y226" s="51">
        <v>3.6681849265336814</v>
      </c>
      <c r="Z226" s="51">
        <v>5.1847421154386399</v>
      </c>
      <c r="AA226" s="51">
        <v>5.3182586305735304</v>
      </c>
      <c r="AB226" s="51">
        <v>5.5622160589690015</v>
      </c>
      <c r="AC226" s="51">
        <v>5.6778525836966569</v>
      </c>
      <c r="AD226" s="51">
        <v>6.9093234943518098</v>
      </c>
      <c r="AE226" s="51">
        <v>7.0400520941292326</v>
      </c>
      <c r="AF226" s="51">
        <v>1.8109450041950259</v>
      </c>
      <c r="AG226" s="51">
        <v>1.8221414556548479</v>
      </c>
      <c r="AH226" s="51">
        <v>1.8136400481869839</v>
      </c>
      <c r="AI226" s="51">
        <v>1.7721792231091198</v>
      </c>
      <c r="AJ226" s="51">
        <v>1.7600066155545</v>
      </c>
      <c r="AK226" s="51">
        <v>1.6749686867590352</v>
      </c>
      <c r="AL226" s="51">
        <v>1.6486082452939981</v>
      </c>
      <c r="AM226" s="51">
        <v>1.454330174259439</v>
      </c>
      <c r="AN226" s="51">
        <v>1.892004741184383</v>
      </c>
      <c r="AO226" s="51">
        <v>1.8737880541431049</v>
      </c>
      <c r="AP226" s="51">
        <v>1.6770251753959471</v>
      </c>
      <c r="AQ226" s="51">
        <v>1.6901950124462184</v>
      </c>
      <c r="AR226" s="51">
        <v>1.7471686945278719</v>
      </c>
    </row>
    <row r="227" spans="1:44">
      <c r="A227" s="12"/>
      <c r="B227" s="12"/>
      <c r="C227" s="8" t="s">
        <v>220</v>
      </c>
      <c r="D227" s="29"/>
      <c r="E227" s="34" t="s">
        <v>218</v>
      </c>
      <c r="F227" s="51">
        <v>1.6152625371984723</v>
      </c>
      <c r="G227" s="51">
        <v>1.684540373166721</v>
      </c>
      <c r="H227" s="51">
        <v>2.0743498473746862</v>
      </c>
      <c r="I227" s="51">
        <v>2.4764171949576923</v>
      </c>
      <c r="J227" s="51">
        <v>2.8525920830408777</v>
      </c>
      <c r="K227" s="51">
        <v>3.3051921681483307</v>
      </c>
      <c r="L227" s="51">
        <v>3.6394592212633263</v>
      </c>
      <c r="M227" s="51">
        <v>3.9914614359298879</v>
      </c>
      <c r="N227" s="51">
        <v>4.4498463551573186</v>
      </c>
      <c r="O227" s="51">
        <v>4.352896683212446</v>
      </c>
      <c r="P227" s="51">
        <v>4.662691280201221</v>
      </c>
      <c r="Q227" s="51">
        <v>4.8351137324578968</v>
      </c>
      <c r="R227" s="51">
        <v>5.0725526040677043</v>
      </c>
      <c r="S227" s="51">
        <v>5.685037489706283</v>
      </c>
      <c r="T227" s="51">
        <v>5.715708486474278</v>
      </c>
      <c r="U227" s="51">
        <v>5.6283369781551587</v>
      </c>
      <c r="V227" s="51">
        <v>5.6176828094975111</v>
      </c>
      <c r="W227" s="51">
        <v>5.5198403835476659</v>
      </c>
      <c r="X227" s="51">
        <v>5.4405369480865842</v>
      </c>
      <c r="Y227" s="51">
        <v>5.5279792971458104</v>
      </c>
      <c r="Z227" s="51">
        <v>5.42185035350529</v>
      </c>
      <c r="AA227" s="51">
        <v>5.6733389633633653</v>
      </c>
      <c r="AB227" s="51">
        <v>5.6251567654790096</v>
      </c>
      <c r="AC227" s="51">
        <v>5.676438058949846</v>
      </c>
      <c r="AD227" s="51">
        <v>5.6742391806949515</v>
      </c>
      <c r="AE227" s="51">
        <v>6.0027342095693861</v>
      </c>
      <c r="AF227" s="51">
        <v>6.23927533522314</v>
      </c>
      <c r="AG227" s="51">
        <v>6.3767903302983271</v>
      </c>
      <c r="AH227" s="51">
        <v>6.4435448963010042</v>
      </c>
      <c r="AI227" s="51">
        <v>6.9043002616967675</v>
      </c>
      <c r="AJ227" s="51">
        <v>6.8882872284987595</v>
      </c>
      <c r="AK227" s="51">
        <v>6.7897152051901628</v>
      </c>
      <c r="AL227" s="51">
        <v>6.7200070760685913</v>
      </c>
      <c r="AM227" s="51">
        <v>6.5921497386045331</v>
      </c>
      <c r="AN227" s="51">
        <v>6.4882831304485382</v>
      </c>
      <c r="AO227" s="51">
        <v>6.4422175015420118</v>
      </c>
      <c r="AP227" s="51">
        <v>6.3523589494504655</v>
      </c>
      <c r="AQ227" s="51">
        <v>6.299533853931222</v>
      </c>
      <c r="AR227" s="51">
        <v>6.209393134212009</v>
      </c>
    </row>
    <row r="228" spans="1:44">
      <c r="A228" s="12"/>
      <c r="B228" s="12"/>
      <c r="C228" s="8" t="s">
        <v>221</v>
      </c>
      <c r="D228" s="29"/>
      <c r="E228" s="34" t="s">
        <v>218</v>
      </c>
      <c r="F228" s="51">
        <v>3.0840159209999998</v>
      </c>
      <c r="G228" s="51">
        <v>3.1922125432792128</v>
      </c>
      <c r="H228" s="51">
        <v>3.3096924579990885</v>
      </c>
      <c r="I228" s="51">
        <v>3.524045698722841</v>
      </c>
      <c r="J228" s="51">
        <v>3.5677996383935127</v>
      </c>
      <c r="K228" s="51">
        <v>3.6725741643041152</v>
      </c>
      <c r="L228" s="51">
        <v>3.7249184024847284</v>
      </c>
      <c r="M228" s="51">
        <v>3.8112612766477576</v>
      </c>
      <c r="N228" s="51">
        <v>3.9607271953942509</v>
      </c>
      <c r="O228" s="51">
        <v>3.9695538906573966</v>
      </c>
      <c r="P228" s="51">
        <v>4.0796656029705805</v>
      </c>
      <c r="Q228" s="51">
        <v>4.1987849625303522</v>
      </c>
      <c r="R228" s="51">
        <v>4.316176019299574</v>
      </c>
      <c r="S228" s="51">
        <v>4.4406347871483369</v>
      </c>
      <c r="T228" s="51">
        <v>4.5233860796397876</v>
      </c>
      <c r="U228" s="51">
        <v>4.6119519007158063</v>
      </c>
      <c r="V228" s="51">
        <v>4.6646516159137335</v>
      </c>
      <c r="W228" s="51">
        <v>4.6948268595287059</v>
      </c>
      <c r="X228" s="51">
        <v>4.8949268787801863</v>
      </c>
      <c r="Y228" s="51">
        <v>5.3282069560973708</v>
      </c>
      <c r="Z228" s="51">
        <v>5.2665446997621164</v>
      </c>
      <c r="AA228" s="51">
        <v>5.3163645387049296</v>
      </c>
      <c r="AB228" s="51">
        <v>5.3715565087226418</v>
      </c>
      <c r="AC228" s="51">
        <v>5.6270794005613203</v>
      </c>
      <c r="AD228" s="51">
        <v>5.7884108009190243</v>
      </c>
      <c r="AE228" s="51">
        <v>5.7069385094684888</v>
      </c>
      <c r="AF228" s="51">
        <v>5.7811107423631594</v>
      </c>
      <c r="AG228" s="51">
        <v>5.8102833583618434</v>
      </c>
      <c r="AH228" s="51">
        <v>5.7861548434601611</v>
      </c>
      <c r="AI228" s="51">
        <v>5.7956383860929783</v>
      </c>
      <c r="AJ228" s="51">
        <v>5.8260454674934179</v>
      </c>
      <c r="AK228" s="51">
        <v>5.8049995089257491</v>
      </c>
      <c r="AL228" s="51">
        <v>5.8152422350085358</v>
      </c>
      <c r="AM228" s="51">
        <v>5.9253585462424576</v>
      </c>
      <c r="AN228" s="51">
        <v>5.9806140625293551</v>
      </c>
      <c r="AO228" s="51">
        <v>6.1322299426426516</v>
      </c>
      <c r="AP228" s="51">
        <v>6.1504786734227528</v>
      </c>
      <c r="AQ228" s="51">
        <v>6.2090509883577676</v>
      </c>
      <c r="AR228" s="51">
        <v>6.1936564433165229</v>
      </c>
    </row>
    <row r="229" spans="1:44">
      <c r="A229" s="12"/>
      <c r="B229" s="12"/>
      <c r="C229" s="8" t="s">
        <v>222</v>
      </c>
      <c r="D229" s="29"/>
      <c r="E229" s="34" t="s">
        <v>218</v>
      </c>
      <c r="F229" s="51">
        <v>8.7243451103573673</v>
      </c>
      <c r="G229" s="51">
        <v>8.68306987104088</v>
      </c>
      <c r="H229" s="51">
        <v>9.2071805806769245</v>
      </c>
      <c r="I229" s="51">
        <v>10.091857801609683</v>
      </c>
      <c r="J229" s="51">
        <v>10.813530809796958</v>
      </c>
      <c r="K229" s="51">
        <v>11.068985677722369</v>
      </c>
      <c r="L229" s="51">
        <v>10.937802340789377</v>
      </c>
      <c r="M229" s="51">
        <v>10.992664002338747</v>
      </c>
      <c r="N229" s="51">
        <v>11.015426126573795</v>
      </c>
      <c r="O229" s="51">
        <v>10.787505079045149</v>
      </c>
      <c r="P229" s="51">
        <v>10.353615595403946</v>
      </c>
      <c r="Q229" s="51">
        <v>8.7502923265657184</v>
      </c>
      <c r="R229" s="51">
        <v>7.2989273101957837</v>
      </c>
      <c r="S229" s="51">
        <v>5.7623393487716559</v>
      </c>
      <c r="T229" s="51">
        <v>4.1086200883214614</v>
      </c>
      <c r="U229" s="51">
        <v>1.9854317839436317</v>
      </c>
      <c r="V229" s="51">
        <v>1.4399117902174488</v>
      </c>
      <c r="W229" s="51">
        <v>0.72161857149010344</v>
      </c>
      <c r="X229" s="51">
        <v>0.36665830602525629</v>
      </c>
      <c r="Y229" s="51">
        <v>0.15467136230546449</v>
      </c>
      <c r="Z229" s="51">
        <v>3.5248772777696738E-2</v>
      </c>
      <c r="AA229" s="51">
        <v>1.9410582095464573E-2</v>
      </c>
      <c r="AB229" s="51">
        <v>2.0944522527403233E-6</v>
      </c>
      <c r="AC229" s="51">
        <v>2.1718373305408007E-6</v>
      </c>
      <c r="AD229" s="51">
        <v>2.3686655949959229E-6</v>
      </c>
      <c r="AE229" s="51">
        <v>2.8361847340525749E-6</v>
      </c>
      <c r="AF229" s="51">
        <v>3.5928656901429014E-6</v>
      </c>
      <c r="AG229" s="51">
        <v>3.8913306190209172E-6</v>
      </c>
      <c r="AH229" s="51">
        <v>3.907086618756119E-6</v>
      </c>
      <c r="AI229" s="51">
        <v>6.7551619196018505E-6</v>
      </c>
      <c r="AJ229" s="51">
        <v>6.8121745695898307E-6</v>
      </c>
      <c r="AK229" s="51">
        <v>6.4793044109352553E-6</v>
      </c>
      <c r="AL229" s="51">
        <v>6.4893216826549279E-6</v>
      </c>
      <c r="AM229" s="51">
        <v>7.110010157294416E-6</v>
      </c>
      <c r="AN229" s="51">
        <v>8.0489239685306279E-6</v>
      </c>
      <c r="AO229" s="51">
        <v>8.7537935133613887E-6</v>
      </c>
      <c r="AP229" s="51">
        <v>8.7847562399106802E-6</v>
      </c>
      <c r="AQ229" s="51">
        <v>9.0406037400756366E-6</v>
      </c>
      <c r="AR229" s="51">
        <v>9.4573153081678058E-6</v>
      </c>
    </row>
    <row r="230" spans="1:44">
      <c r="A230" s="12"/>
      <c r="B230" s="12"/>
      <c r="C230" s="8" t="s">
        <v>223</v>
      </c>
      <c r="D230" s="29"/>
      <c r="E230" s="34" t="s">
        <v>218</v>
      </c>
      <c r="F230" s="51">
        <v>0</v>
      </c>
      <c r="G230" s="51">
        <v>0.33587707402093753</v>
      </c>
      <c r="H230" s="51">
        <v>0.42037187210164489</v>
      </c>
      <c r="I230" s="51">
        <v>0.53870963148482787</v>
      </c>
      <c r="J230" s="51">
        <v>0.27802071277701318</v>
      </c>
      <c r="K230" s="51">
        <v>6.6277943623161986E-2</v>
      </c>
      <c r="L230" s="51">
        <v>0.19096034260824579</v>
      </c>
      <c r="M230" s="51">
        <v>0.16081097075471981</v>
      </c>
      <c r="N230" s="51">
        <v>0.53544059366435226</v>
      </c>
      <c r="O230" s="51">
        <v>1.0843547807012592</v>
      </c>
      <c r="P230" s="51">
        <v>1.0828511752171768</v>
      </c>
      <c r="Q230" s="51">
        <v>5.4792747238840984E-2</v>
      </c>
      <c r="R230" s="51">
        <v>1.0417203027000439</v>
      </c>
      <c r="S230" s="51">
        <v>1.0869758043626998</v>
      </c>
      <c r="T230" s="51">
        <v>0.5835995109351626</v>
      </c>
      <c r="U230" s="51">
        <v>0.21478279329385577</v>
      </c>
      <c r="V230" s="51">
        <v>6.7625379242680514E-2</v>
      </c>
      <c r="W230" s="51">
        <v>8.7645289194072495E-2</v>
      </c>
      <c r="X230" s="51">
        <v>0.66814305227849824</v>
      </c>
      <c r="Y230" s="51">
        <v>3.8830411274419635E-2</v>
      </c>
      <c r="Z230" s="51">
        <v>8.6828665167867081E-2</v>
      </c>
      <c r="AA230" s="51">
        <v>1.1238409885405913</v>
      </c>
      <c r="AB230" s="51">
        <v>0.18665640584153834</v>
      </c>
      <c r="AC230" s="51">
        <v>0.26476749808692357</v>
      </c>
      <c r="AD230" s="51">
        <v>1.3202637572203659</v>
      </c>
      <c r="AE230" s="51">
        <v>0.53432916051924895</v>
      </c>
      <c r="AF230" s="51">
        <v>1.5336600403261622</v>
      </c>
      <c r="AG230" s="51">
        <v>0.46042927533713224</v>
      </c>
      <c r="AH230" s="51">
        <v>0.41931684462476915</v>
      </c>
      <c r="AI230" s="51">
        <v>0.16253966332859662</v>
      </c>
      <c r="AJ230" s="51">
        <v>1.7368315417109508</v>
      </c>
      <c r="AK230" s="51">
        <v>0.40462632962319811</v>
      </c>
      <c r="AL230" s="51">
        <v>0.29442421069344515</v>
      </c>
      <c r="AM230" s="51">
        <v>0.51889152804758631</v>
      </c>
      <c r="AN230" s="51">
        <v>0.37594567714398069</v>
      </c>
      <c r="AO230" s="51">
        <v>0.38310025524204716</v>
      </c>
      <c r="AP230" s="51">
        <v>0.37028703570315752</v>
      </c>
      <c r="AQ230" s="51">
        <v>0.27137096488644563</v>
      </c>
      <c r="AR230" s="51">
        <v>0.38142407153995456</v>
      </c>
    </row>
    <row r="231" spans="1:44">
      <c r="A231" s="12"/>
      <c r="B231" s="12"/>
      <c r="C231" s="8" t="s">
        <v>224</v>
      </c>
      <c r="D231" s="29"/>
      <c r="E231" s="34" t="s">
        <v>218</v>
      </c>
      <c r="F231" s="51">
        <v>19.451290695881884</v>
      </c>
      <c r="G231" s="51">
        <v>16.840454393681757</v>
      </c>
      <c r="H231" s="51">
        <v>12.309762112344945</v>
      </c>
      <c r="I231" s="51">
        <v>8.0808137009199559</v>
      </c>
      <c r="J231" s="51">
        <v>6.0618010837789065</v>
      </c>
      <c r="K231" s="51">
        <v>5.0365484477217475</v>
      </c>
      <c r="L231" s="51">
        <v>4.086214515276624</v>
      </c>
      <c r="M231" s="51">
        <v>3.3653414655720302</v>
      </c>
      <c r="N231" s="51">
        <v>2.9981715019751536</v>
      </c>
      <c r="O231" s="51">
        <v>3.2974717650375078</v>
      </c>
      <c r="P231" s="51">
        <v>3.3731530943317933</v>
      </c>
      <c r="Q231" s="51">
        <v>3.5600314494437733</v>
      </c>
      <c r="R231" s="51">
        <v>3.638541383064883</v>
      </c>
      <c r="S231" s="51">
        <v>3.4900313871020239</v>
      </c>
      <c r="T231" s="51">
        <v>3.6123647931672362</v>
      </c>
      <c r="U231" s="51">
        <v>3.9928142724478661</v>
      </c>
      <c r="V231" s="51">
        <v>4.3860726465857107</v>
      </c>
      <c r="W231" s="51">
        <v>4.8489140870249292</v>
      </c>
      <c r="X231" s="51">
        <v>4.995626496018116</v>
      </c>
      <c r="Y231" s="51">
        <v>5.1138815861718845</v>
      </c>
      <c r="Z231" s="51">
        <v>5.1207778209603543</v>
      </c>
      <c r="AA231" s="51">
        <v>5.2181094562949228</v>
      </c>
      <c r="AB231" s="51">
        <v>5.1916972816916385</v>
      </c>
      <c r="AC231" s="51">
        <v>5.2795923100184448</v>
      </c>
      <c r="AD231" s="51">
        <v>5.3179659239989325</v>
      </c>
      <c r="AE231" s="51">
        <v>5.304252988719143</v>
      </c>
      <c r="AF231" s="51">
        <v>5.1516211981738298</v>
      </c>
      <c r="AG231" s="51">
        <v>5.2127055773238915</v>
      </c>
      <c r="AH231" s="51">
        <v>5.3759173554682054</v>
      </c>
      <c r="AI231" s="51">
        <v>4.3169030501878929</v>
      </c>
      <c r="AJ231" s="51">
        <v>4.3535718658708076</v>
      </c>
      <c r="AK231" s="51">
        <v>4.560775585465894</v>
      </c>
      <c r="AL231" s="51">
        <v>4.5835601721231631</v>
      </c>
      <c r="AM231" s="51">
        <v>4.4936890893692274</v>
      </c>
      <c r="AN231" s="51">
        <v>4.2146939680952311</v>
      </c>
      <c r="AO231" s="51">
        <v>4.0028227567118568</v>
      </c>
      <c r="AP231" s="51">
        <v>3.7992377419467576</v>
      </c>
      <c r="AQ231" s="51">
        <v>3.682288796604511</v>
      </c>
      <c r="AR231" s="51">
        <v>3.5145322895547166</v>
      </c>
    </row>
    <row r="232" spans="1:44">
      <c r="A232" s="12"/>
      <c r="B232" s="12"/>
      <c r="C232" s="8" t="s">
        <v>225</v>
      </c>
      <c r="D232" s="29"/>
      <c r="E232" s="34" t="s">
        <v>218</v>
      </c>
      <c r="F232" s="51">
        <v>37.074131454176566</v>
      </c>
      <c r="G232" s="51">
        <v>31.509334217965169</v>
      </c>
      <c r="H232" s="51">
        <v>25.486275515893631</v>
      </c>
      <c r="I232" s="51">
        <v>21.473223315374611</v>
      </c>
      <c r="J232" s="51">
        <v>19.159460010131163</v>
      </c>
      <c r="K232" s="51">
        <v>18.094250998483751</v>
      </c>
      <c r="L232" s="51">
        <v>16.946210633970232</v>
      </c>
      <c r="M232" s="51">
        <v>16.222879009874152</v>
      </c>
      <c r="N232" s="51">
        <v>15.602882698036346</v>
      </c>
      <c r="O232" s="51">
        <v>16.349758907962304</v>
      </c>
      <c r="P232" s="51">
        <v>16.349001283283261</v>
      </c>
      <c r="Q232" s="51">
        <v>16.96386405292267</v>
      </c>
      <c r="R232" s="51">
        <v>17.389124599505525</v>
      </c>
      <c r="S232" s="51">
        <v>17.19486758068836</v>
      </c>
      <c r="T232" s="51">
        <v>17.845773343924169</v>
      </c>
      <c r="U232" s="51">
        <v>19.076804384812828</v>
      </c>
      <c r="V232" s="51">
        <v>20.318269476186192</v>
      </c>
      <c r="W232" s="51">
        <v>21.5872284543116</v>
      </c>
      <c r="X232" s="51">
        <v>22.407733645719031</v>
      </c>
      <c r="Y232" s="51">
        <v>22.865324513991094</v>
      </c>
      <c r="Z232" s="51">
        <v>23.916082336973346</v>
      </c>
      <c r="AA232" s="51">
        <v>23.890932956374456</v>
      </c>
      <c r="AB232" s="51">
        <v>23.948636244196358</v>
      </c>
      <c r="AC232" s="51">
        <v>24.275991530487655</v>
      </c>
      <c r="AD232" s="51">
        <v>24.387604812840809</v>
      </c>
      <c r="AE232" s="51">
        <v>24.112273834834578</v>
      </c>
      <c r="AF232" s="51">
        <v>23.257175287681559</v>
      </c>
      <c r="AG232" s="51">
        <v>23.324349420500329</v>
      </c>
      <c r="AH232" s="51">
        <v>23.714077756215438</v>
      </c>
      <c r="AI232" s="51">
        <v>19.561277129299732</v>
      </c>
      <c r="AJ232" s="51">
        <v>19.392363521387292</v>
      </c>
      <c r="AK232" s="51">
        <v>19.614188466663499</v>
      </c>
      <c r="AL232" s="51">
        <v>20.039535257395965</v>
      </c>
      <c r="AM232" s="51">
        <v>19.831197597698385</v>
      </c>
      <c r="AN232" s="51">
        <v>18.748296914657754</v>
      </c>
      <c r="AO232" s="51">
        <v>18.463214902623207</v>
      </c>
      <c r="AP232" s="51">
        <v>19.992920362909217</v>
      </c>
      <c r="AQ232" s="51">
        <v>19.442398816143847</v>
      </c>
      <c r="AR232" s="51">
        <v>18.80660379018407</v>
      </c>
    </row>
    <row r="233" spans="1:44">
      <c r="A233" s="12"/>
      <c r="B233" s="12"/>
      <c r="C233" s="8" t="s">
        <v>226</v>
      </c>
      <c r="D233" s="29"/>
      <c r="E233" s="34" t="s">
        <v>218</v>
      </c>
      <c r="F233" s="51">
        <v>0.75524129902245274</v>
      </c>
      <c r="G233" s="51">
        <v>0.66394649681793461</v>
      </c>
      <c r="H233" s="51">
        <v>0.52082444354016144</v>
      </c>
      <c r="I233" s="51">
        <v>0.36005593421420573</v>
      </c>
      <c r="J233" s="51">
        <v>0.29320110848118447</v>
      </c>
      <c r="K233" s="51">
        <v>0.36066149573938611</v>
      </c>
      <c r="L233" s="51">
        <v>0.43538323872100121</v>
      </c>
      <c r="M233" s="51">
        <v>0.53928814427597338</v>
      </c>
      <c r="N233" s="51">
        <v>0.61906657213850913</v>
      </c>
      <c r="O233" s="51">
        <v>0.72346812402772653</v>
      </c>
      <c r="P233" s="51">
        <v>0.85658072857052459</v>
      </c>
      <c r="Q233" s="51">
        <v>1.0095255842987942</v>
      </c>
      <c r="R233" s="51">
        <v>1.172767012063562</v>
      </c>
      <c r="S233" s="51">
        <v>1.3489844679556202</v>
      </c>
      <c r="T233" s="51">
        <v>1.5374000521963538</v>
      </c>
      <c r="U233" s="51">
        <v>1.7371696100998868</v>
      </c>
      <c r="V233" s="51">
        <v>1.9500864680652599</v>
      </c>
      <c r="W233" s="51">
        <v>2.1602193547215167</v>
      </c>
      <c r="X233" s="51">
        <v>2.368460791912689</v>
      </c>
      <c r="Y233" s="51">
        <v>2.5750262993200752</v>
      </c>
      <c r="Z233" s="51">
        <v>2.7749761020704424</v>
      </c>
      <c r="AA233" s="51">
        <v>2.9633311012567818</v>
      </c>
      <c r="AB233" s="51">
        <v>3.1368238009417952</v>
      </c>
      <c r="AC233" s="51">
        <v>3.2871111423644614</v>
      </c>
      <c r="AD233" s="51">
        <v>3.4186932423811718</v>
      </c>
      <c r="AE233" s="51">
        <v>3.5301729678114278</v>
      </c>
      <c r="AF233" s="51">
        <v>3.6078626988661076</v>
      </c>
      <c r="AG233" s="51">
        <v>3.6594050102545546</v>
      </c>
      <c r="AH233" s="51">
        <v>3.6835132070443199</v>
      </c>
      <c r="AI233" s="51">
        <v>3.6923465614781574</v>
      </c>
      <c r="AJ233" s="51">
        <v>3.7055673123805453</v>
      </c>
      <c r="AK233" s="51">
        <v>3.7180993220303553</v>
      </c>
      <c r="AL233" s="51">
        <v>3.7311451966957674</v>
      </c>
      <c r="AM233" s="51">
        <v>3.7437703347094313</v>
      </c>
      <c r="AN233" s="51">
        <v>3.7497618111669109</v>
      </c>
      <c r="AO233" s="51">
        <v>3.7599424787138283</v>
      </c>
      <c r="AP233" s="51">
        <v>3.7718120586347199</v>
      </c>
      <c r="AQ233" s="51">
        <v>3.7841829991754441</v>
      </c>
      <c r="AR233" s="51">
        <v>3.7966304327589699</v>
      </c>
    </row>
    <row r="234" spans="1:44">
      <c r="A234" s="12"/>
      <c r="B234" s="12"/>
      <c r="C234" s="8" t="s">
        <v>227</v>
      </c>
      <c r="D234" s="29"/>
      <c r="E234" s="34" t="s">
        <v>218</v>
      </c>
      <c r="F234" s="39">
        <f>SUM(F225:F233)</f>
        <v>72.768778458177167</v>
      </c>
      <c r="G234" s="39">
        <f t="shared" ref="G234:AR234" si="9">SUM(G225:G233)</f>
        <v>65.291478317817095</v>
      </c>
      <c r="H234" s="39">
        <f t="shared" si="9"/>
        <v>55.637117862398448</v>
      </c>
      <c r="I234" s="39">
        <f t="shared" si="9"/>
        <v>49.28959198828602</v>
      </c>
      <c r="J234" s="39">
        <f t="shared" si="9"/>
        <v>44.950616230381186</v>
      </c>
      <c r="K234" s="39">
        <f t="shared" si="9"/>
        <v>43.610429983673889</v>
      </c>
      <c r="L234" s="39">
        <f t="shared" si="9"/>
        <v>42.022940399960184</v>
      </c>
      <c r="M234" s="39">
        <f t="shared" si="9"/>
        <v>41.08878906403848</v>
      </c>
      <c r="N234" s="39">
        <f t="shared" si="9"/>
        <v>40.894711564197863</v>
      </c>
      <c r="O234" s="39">
        <f t="shared" si="9"/>
        <v>43.132504698776067</v>
      </c>
      <c r="P234" s="39">
        <f t="shared" si="9"/>
        <v>43.371435275970974</v>
      </c>
      <c r="Q234" s="39">
        <f t="shared" si="9"/>
        <v>42.078716001351204</v>
      </c>
      <c r="R234" s="39">
        <f t="shared" si="9"/>
        <v>42.402582162901844</v>
      </c>
      <c r="S234" s="39">
        <f t="shared" si="9"/>
        <v>42.645627222231212</v>
      </c>
      <c r="T234" s="39">
        <f t="shared" si="9"/>
        <v>41.982889609138461</v>
      </c>
      <c r="U234" s="39">
        <f t="shared" si="9"/>
        <v>41.5195736894471</v>
      </c>
      <c r="V234" s="39">
        <f t="shared" si="9"/>
        <v>43.486673987435594</v>
      </c>
      <c r="W234" s="39">
        <f t="shared" si="9"/>
        <v>44.774184183379987</v>
      </c>
      <c r="X234" s="39">
        <f t="shared" si="9"/>
        <v>46.594953598958725</v>
      </c>
      <c r="Y234" s="39">
        <f t="shared" si="9"/>
        <v>47.11817318506742</v>
      </c>
      <c r="Z234" s="39">
        <f t="shared" si="9"/>
        <v>49.675083924947174</v>
      </c>
      <c r="AA234" s="39">
        <f t="shared" si="9"/>
        <v>51.38973489664221</v>
      </c>
      <c r="AB234" s="39">
        <f t="shared" si="9"/>
        <v>50.949241897460624</v>
      </c>
      <c r="AC234" s="39">
        <f t="shared" si="9"/>
        <v>52.014846418604279</v>
      </c>
      <c r="AD234" s="39">
        <f t="shared" si="9"/>
        <v>54.759766817206959</v>
      </c>
      <c r="AE234" s="39">
        <f t="shared" si="9"/>
        <v>54.202781317951363</v>
      </c>
      <c r="AF234" s="39">
        <f t="shared" si="9"/>
        <v>49.386296895091327</v>
      </c>
      <c r="AG234" s="39">
        <f t="shared" si="9"/>
        <v>48.666415897944312</v>
      </c>
      <c r="AH234" s="39">
        <f t="shared" si="9"/>
        <v>49.315793313322061</v>
      </c>
      <c r="AI234" s="39">
        <f t="shared" si="9"/>
        <v>44.271310025709667</v>
      </c>
      <c r="AJ234" s="39">
        <f t="shared" si="9"/>
        <v>45.897773135238722</v>
      </c>
      <c r="AK234" s="39">
        <f t="shared" si="9"/>
        <v>45.037840565156742</v>
      </c>
      <c r="AL234" s="39">
        <f t="shared" si="9"/>
        <v>45.681653861595812</v>
      </c>
      <c r="AM234" s="39">
        <f t="shared" si="9"/>
        <v>45.452437557034251</v>
      </c>
      <c r="AN234" s="39">
        <f t="shared" si="9"/>
        <v>44.394645937190127</v>
      </c>
      <c r="AO234" s="39">
        <f t="shared" si="9"/>
        <v>44.065770497495237</v>
      </c>
      <c r="AP234" s="39">
        <f t="shared" si="9"/>
        <v>45.398249941625124</v>
      </c>
      <c r="AQ234" s="39">
        <f t="shared" si="9"/>
        <v>44.65533679881537</v>
      </c>
      <c r="AR234" s="39">
        <f t="shared" si="9"/>
        <v>43.761307840258794</v>
      </c>
    </row>
    <row r="235" spans="1:44">
      <c r="A235" s="12"/>
      <c r="B235" s="12"/>
      <c r="C235" s="8"/>
      <c r="D235" s="29"/>
      <c r="E235" s="34"/>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c r="AE235" s="39"/>
      <c r="AF235" s="39"/>
      <c r="AG235" s="39"/>
      <c r="AH235" s="39"/>
    </row>
    <row r="236" spans="1:44">
      <c r="A236" s="12"/>
      <c r="B236" s="12" t="s">
        <v>228</v>
      </c>
      <c r="C236" s="8" t="s">
        <v>217</v>
      </c>
      <c r="D236" s="29"/>
      <c r="E236" s="34" t="s">
        <v>117</v>
      </c>
      <c r="F236" s="39">
        <f>(F225*10^9)/(F$12*1000000)</f>
        <v>5.2268400167790077</v>
      </c>
      <c r="G236" s="39">
        <f t="shared" ref="G236:AH244" si="10">(G225*10^9)/(G$12*1000000)</f>
        <v>4.6208016503072002</v>
      </c>
      <c r="H236" s="39">
        <f t="shared" si="10"/>
        <v>4.0516394461041418</v>
      </c>
      <c r="I236" s="39">
        <f t="shared" si="10"/>
        <v>3.674434585671027</v>
      </c>
      <c r="J236" s="39">
        <f t="shared" si="10"/>
        <v>3.5118078485227544</v>
      </c>
      <c r="K236" s="39">
        <f t="shared" si="10"/>
        <v>3.6279175463887894</v>
      </c>
      <c r="L236" s="39">
        <f t="shared" si="10"/>
        <v>3.5607365009803478</v>
      </c>
      <c r="M236" s="39">
        <f t="shared" si="10"/>
        <v>3.3909660240058783</v>
      </c>
      <c r="N236" s="39">
        <f t="shared" si="10"/>
        <v>3.2797291192604603</v>
      </c>
      <c r="O236" s="39">
        <f t="shared" si="10"/>
        <v>3.3222039650305555</v>
      </c>
      <c r="P236" s="39">
        <f t="shared" si="10"/>
        <v>3.300559466538405</v>
      </c>
      <c r="Q236" s="39">
        <f t="shared" si="10"/>
        <v>3.3338810756719237</v>
      </c>
      <c r="R236" s="39">
        <f t="shared" si="10"/>
        <v>3.293850590028053</v>
      </c>
      <c r="S236" s="39">
        <f t="shared" si="10"/>
        <v>3.1790200976556666</v>
      </c>
      <c r="T236" s="39">
        <f t="shared" si="10"/>
        <v>3.2422671830254819</v>
      </c>
      <c r="U236" s="39">
        <f t="shared" si="10"/>
        <v>3.4534669388978982</v>
      </c>
      <c r="V236" s="39">
        <f t="shared" si="10"/>
        <v>3.6989742829763821</v>
      </c>
      <c r="W236" s="39">
        <f t="shared" si="10"/>
        <v>3.6072735569521299</v>
      </c>
      <c r="X236" s="39">
        <f t="shared" si="10"/>
        <v>3.7011023492079107</v>
      </c>
      <c r="Y236" s="39">
        <f t="shared" si="10"/>
        <v>3.5945787959336077</v>
      </c>
      <c r="Z236" s="39">
        <f t="shared" si="10"/>
        <v>3.5507860979897439</v>
      </c>
      <c r="AA236" s="39">
        <f t="shared" si="10"/>
        <v>3.4612131453337938</v>
      </c>
      <c r="AB236" s="39">
        <f t="shared" si="10"/>
        <v>3.4731678394144203</v>
      </c>
      <c r="AC236" s="39">
        <f t="shared" si="10"/>
        <v>3.3929564390058036</v>
      </c>
      <c r="AD236" s="39">
        <f t="shared" si="10"/>
        <v>3.3459541239958166</v>
      </c>
      <c r="AE236" s="39">
        <f t="shared" si="10"/>
        <v>3.325112915364338</v>
      </c>
      <c r="AF236" s="39">
        <f t="shared" si="10"/>
        <v>3.3119267039992186</v>
      </c>
      <c r="AG236" s="39">
        <f t="shared" si="10"/>
        <v>3.2566630505075906</v>
      </c>
      <c r="AH236" s="39">
        <f t="shared" si="10"/>
        <v>3.3430177066206217</v>
      </c>
      <c r="AI236" s="39">
        <f t="shared" ref="AI236:AR244" si="11">(AI225*10^9)/(AI$12*1000000)</f>
        <v>3.3151789794369604</v>
      </c>
      <c r="AJ236" s="39">
        <f t="shared" si="11"/>
        <v>3.5798141619704644</v>
      </c>
      <c r="AK236" s="39">
        <f t="shared" si="11"/>
        <v>3.9659362056033447</v>
      </c>
      <c r="AL236" s="39">
        <f t="shared" si="11"/>
        <v>4.5565586281260551</v>
      </c>
      <c r="AM236" s="39">
        <f t="shared" si="11"/>
        <v>4.6013351116408012</v>
      </c>
      <c r="AN236" s="39">
        <f t="shared" si="11"/>
        <v>4.6457559045936385</v>
      </c>
      <c r="AO236" s="39">
        <f t="shared" si="11"/>
        <v>4.7113708434468924</v>
      </c>
      <c r="AP236" s="39">
        <f t="shared" si="11"/>
        <v>5.0981420711693319</v>
      </c>
      <c r="AQ236" s="39">
        <f t="shared" si="11"/>
        <v>5.063451551914337</v>
      </c>
      <c r="AR236" s="39">
        <f t="shared" si="11"/>
        <v>4.7887747977923123</v>
      </c>
    </row>
    <row r="237" spans="1:44">
      <c r="A237" s="12"/>
      <c r="B237" s="12"/>
      <c r="C237" s="8" t="s">
        <v>219</v>
      </c>
      <c r="D237" s="29"/>
      <c r="E237" s="34" t="s">
        <v>117</v>
      </c>
      <c r="F237" s="39">
        <f t="shared" ref="F237:U244" si="12">(F226*10^9)/(F$12*1000000)</f>
        <v>1.2595601357295463</v>
      </c>
      <c r="G237" s="39">
        <f t="shared" si="12"/>
        <v>2.7706506966208462</v>
      </c>
      <c r="H237" s="39">
        <f t="shared" si="12"/>
        <v>2.9771038787066924</v>
      </c>
      <c r="I237" s="39">
        <f t="shared" si="12"/>
        <v>4.4242100997698302</v>
      </c>
      <c r="J237" s="39">
        <f t="shared" si="12"/>
        <v>1.9993214196472924</v>
      </c>
      <c r="K237" s="39">
        <f t="shared" si="12"/>
        <v>1.960123481917261</v>
      </c>
      <c r="L237" s="39">
        <f t="shared" si="12"/>
        <v>2.0170380739132079</v>
      </c>
      <c r="M237" s="39">
        <f t="shared" si="12"/>
        <v>1.8635814186556581</v>
      </c>
      <c r="N237" s="39">
        <f t="shared" si="12"/>
        <v>1.0192684246746448</v>
      </c>
      <c r="O237" s="39">
        <f t="shared" si="12"/>
        <v>2.9302202219270734</v>
      </c>
      <c r="P237" s="39">
        <f t="shared" si="12"/>
        <v>2.8782333568174701</v>
      </c>
      <c r="Q237" s="39">
        <f t="shared" si="12"/>
        <v>2.9115003793234719</v>
      </c>
      <c r="R237" s="39">
        <f t="shared" si="12"/>
        <v>2.2911814416032796</v>
      </c>
      <c r="S237" s="39">
        <f t="shared" si="12"/>
        <v>4.8431185984581271</v>
      </c>
      <c r="T237" s="39">
        <f t="shared" si="12"/>
        <v>5.487151839185282</v>
      </c>
      <c r="U237" s="39">
        <f t="shared" si="12"/>
        <v>5.5653039673064546</v>
      </c>
      <c r="V237" s="39">
        <f t="shared" si="10"/>
        <v>6.7329476835228332</v>
      </c>
      <c r="W237" s="39">
        <f t="shared" si="10"/>
        <v>6.8496241717824029</v>
      </c>
      <c r="X237" s="39">
        <f t="shared" si="10"/>
        <v>7.1458421717651435</v>
      </c>
      <c r="Y237" s="39">
        <f t="shared" si="10"/>
        <v>7.1425218111137347</v>
      </c>
      <c r="Z237" s="39">
        <f t="shared" si="10"/>
        <v>9.8552379163995489</v>
      </c>
      <c r="AA237" s="39">
        <f t="shared" si="10"/>
        <v>9.863971048619204</v>
      </c>
      <c r="AB237" s="39">
        <f t="shared" si="10"/>
        <v>10.027792707451146</v>
      </c>
      <c r="AC237" s="39">
        <f t="shared" si="10"/>
        <v>10.002382777585938</v>
      </c>
      <c r="AD237" s="39">
        <f t="shared" si="10"/>
        <v>11.896627801149849</v>
      </c>
      <c r="AE237" s="39">
        <f t="shared" si="10"/>
        <v>11.870524717367651</v>
      </c>
      <c r="AF237" s="39">
        <f t="shared" si="10"/>
        <v>2.9919128406605635</v>
      </c>
      <c r="AG237" s="39">
        <f t="shared" si="10"/>
        <v>2.9665941448582722</v>
      </c>
      <c r="AH237" s="39">
        <f t="shared" si="10"/>
        <v>2.9154450363088089</v>
      </c>
      <c r="AI237" s="39">
        <f t="shared" si="11"/>
        <v>2.8435396612953805</v>
      </c>
      <c r="AJ237" s="39">
        <f t="shared" si="11"/>
        <v>2.8188971355540073</v>
      </c>
      <c r="AK237" s="39">
        <f t="shared" si="11"/>
        <v>2.688898553199504</v>
      </c>
      <c r="AL237" s="39">
        <f t="shared" si="11"/>
        <v>2.6365919992547306</v>
      </c>
      <c r="AM237" s="39">
        <f t="shared" si="11"/>
        <v>2.3130867675977971</v>
      </c>
      <c r="AN237" s="39">
        <f t="shared" si="11"/>
        <v>2.984611214639675</v>
      </c>
      <c r="AO237" s="39">
        <f t="shared" si="11"/>
        <v>2.9344421801630332</v>
      </c>
      <c r="AP237" s="39">
        <f t="shared" si="11"/>
        <v>2.6033487152596275</v>
      </c>
      <c r="AQ237" s="39">
        <f t="shared" si="11"/>
        <v>2.6121551849875875</v>
      </c>
      <c r="AR237" s="39">
        <f t="shared" si="11"/>
        <v>2.6886550244338854</v>
      </c>
    </row>
    <row r="238" spans="1:44">
      <c r="A238" s="12"/>
      <c r="B238" s="12"/>
      <c r="C238" s="8" t="s">
        <v>220</v>
      </c>
      <c r="D238" s="29"/>
      <c r="E238" s="34" t="s">
        <v>117</v>
      </c>
      <c r="F238" s="39">
        <f t="shared" si="12"/>
        <v>5.074973410828429</v>
      </c>
      <c r="G238" s="39">
        <f t="shared" si="10"/>
        <v>5.2271088626515692</v>
      </c>
      <c r="H238" s="39">
        <f t="shared" si="10"/>
        <v>6.3153804036250571</v>
      </c>
      <c r="I238" s="39">
        <f t="shared" si="10"/>
        <v>7.3076522514096203</v>
      </c>
      <c r="J238" s="39">
        <f t="shared" si="10"/>
        <v>8.1701047774334175</v>
      </c>
      <c r="K238" s="39">
        <f t="shared" si="10"/>
        <v>9.2074328443834599</v>
      </c>
      <c r="L238" s="39">
        <f t="shared" si="10"/>
        <v>9.8448907738133684</v>
      </c>
      <c r="M238" s="39">
        <f t="shared" si="10"/>
        <v>10.460078712570789</v>
      </c>
      <c r="N238" s="39">
        <f t="shared" si="10"/>
        <v>11.166490226241704</v>
      </c>
      <c r="O238" s="39">
        <f t="shared" si="10"/>
        <v>10.600274408758148</v>
      </c>
      <c r="P238" s="39">
        <f t="shared" si="10"/>
        <v>11.021868570823614</v>
      </c>
      <c r="Q238" s="39">
        <f t="shared" si="10"/>
        <v>11.158040598292057</v>
      </c>
      <c r="R238" s="39">
        <f t="shared" si="10"/>
        <v>11.456922877623272</v>
      </c>
      <c r="S238" s="39">
        <f t="shared" si="10"/>
        <v>12.540339457595366</v>
      </c>
      <c r="T238" s="39">
        <f t="shared" si="10"/>
        <v>12.301369848644711</v>
      </c>
      <c r="U238" s="39">
        <f t="shared" si="10"/>
        <v>11.881397855555422</v>
      </c>
      <c r="V238" s="39">
        <f t="shared" si="10"/>
        <v>11.622150797537055</v>
      </c>
      <c r="W238" s="39">
        <f t="shared" si="10"/>
        <v>11.199383982688468</v>
      </c>
      <c r="X238" s="39">
        <f t="shared" si="10"/>
        <v>10.822416399289022</v>
      </c>
      <c r="Y238" s="39">
        <f t="shared" si="10"/>
        <v>10.763828294382089</v>
      </c>
      <c r="Z238" s="39">
        <f t="shared" si="10"/>
        <v>10.305936918598128</v>
      </c>
      <c r="AA238" s="39">
        <f t="shared" si="10"/>
        <v>10.522551679210931</v>
      </c>
      <c r="AB238" s="39">
        <f t="shared" si="10"/>
        <v>10.141264811204676</v>
      </c>
      <c r="AC238" s="39">
        <f t="shared" si="10"/>
        <v>9.9998908816169223</v>
      </c>
      <c r="AD238" s="39">
        <f t="shared" si="10"/>
        <v>9.7700319926563441</v>
      </c>
      <c r="AE238" s="39">
        <f t="shared" si="10"/>
        <v>10.121459877534502</v>
      </c>
      <c r="AF238" s="39">
        <f t="shared" si="10"/>
        <v>10.308081111589908</v>
      </c>
      <c r="AG238" s="39">
        <f t="shared" si="10"/>
        <v>10.381932093221204</v>
      </c>
      <c r="AH238" s="39">
        <f t="shared" si="10"/>
        <v>10.358064712418024</v>
      </c>
      <c r="AI238" s="39">
        <f t="shared" si="11"/>
        <v>11.078254034139512</v>
      </c>
      <c r="AJ238" s="39">
        <f t="shared" si="11"/>
        <v>11.032556903867576</v>
      </c>
      <c r="AK238" s="39">
        <f t="shared" si="11"/>
        <v>10.899818925688953</v>
      </c>
      <c r="AL238" s="39">
        <f t="shared" si="11"/>
        <v>10.747196577642962</v>
      </c>
      <c r="AM238" s="39">
        <f t="shared" si="11"/>
        <v>10.48469914210092</v>
      </c>
      <c r="AN238" s="39">
        <f t="shared" si="11"/>
        <v>10.235176568728763</v>
      </c>
      <c r="AO238" s="39">
        <f t="shared" si="11"/>
        <v>10.088822334260453</v>
      </c>
      <c r="AP238" s="39">
        <f t="shared" si="11"/>
        <v>9.8611551886902191</v>
      </c>
      <c r="AQ238" s="39">
        <f t="shared" si="11"/>
        <v>9.7357759893844715</v>
      </c>
      <c r="AR238" s="39">
        <f t="shared" si="11"/>
        <v>9.5554116218272611</v>
      </c>
    </row>
    <row r="239" spans="1:44">
      <c r="A239" s="12"/>
      <c r="B239" s="12"/>
      <c r="C239" s="8" t="s">
        <v>221</v>
      </c>
      <c r="D239" s="29"/>
      <c r="E239" s="34" t="s">
        <v>117</v>
      </c>
      <c r="F239" s="39">
        <f t="shared" si="12"/>
        <v>9.6896315225587539</v>
      </c>
      <c r="G239" s="39">
        <f t="shared" si="10"/>
        <v>9.9053977822298478</v>
      </c>
      <c r="H239" s="39">
        <f t="shared" si="10"/>
        <v>10.076394258049955</v>
      </c>
      <c r="I239" s="39">
        <f t="shared" si="10"/>
        <v>10.399096136457864</v>
      </c>
      <c r="J239" s="39">
        <f t="shared" si="10"/>
        <v>10.218529681780074</v>
      </c>
      <c r="K239" s="39">
        <f t="shared" si="10"/>
        <v>10.230866546798104</v>
      </c>
      <c r="L239" s="39">
        <f t="shared" si="10"/>
        <v>10.076061465280048</v>
      </c>
      <c r="M239" s="39">
        <f t="shared" si="10"/>
        <v>9.9878436978111527</v>
      </c>
      <c r="N239" s="39">
        <f t="shared" si="10"/>
        <v>9.9390895743895875</v>
      </c>
      <c r="O239" s="39">
        <f t="shared" si="10"/>
        <v>9.6667491979772961</v>
      </c>
      <c r="P239" s="39">
        <f t="shared" si="10"/>
        <v>9.6436876015756923</v>
      </c>
      <c r="Q239" s="39">
        <f t="shared" si="10"/>
        <v>9.6895782949030806</v>
      </c>
      <c r="R239" s="39">
        <f t="shared" si="10"/>
        <v>9.7485624377178404</v>
      </c>
      <c r="S239" s="39">
        <f t="shared" si="10"/>
        <v>9.7953738632115801</v>
      </c>
      <c r="T239" s="39">
        <f t="shared" si="10"/>
        <v>9.7352489661668979</v>
      </c>
      <c r="U239" s="39">
        <f t="shared" si="10"/>
        <v>9.7358128405898245</v>
      </c>
      <c r="V239" s="39">
        <f t="shared" si="10"/>
        <v>9.6504709034958083</v>
      </c>
      <c r="W239" s="39">
        <f t="shared" si="10"/>
        <v>9.5254871660452167</v>
      </c>
      <c r="X239" s="39">
        <f t="shared" si="10"/>
        <v>9.7370787905157776</v>
      </c>
      <c r="Y239" s="39">
        <f t="shared" si="10"/>
        <v>10.374840734656173</v>
      </c>
      <c r="Z239" s="39">
        <f t="shared" si="10"/>
        <v>10.01072953251747</v>
      </c>
      <c r="AA239" s="39">
        <f t="shared" si="10"/>
        <v>9.8604580063523439</v>
      </c>
      <c r="AB239" s="39">
        <f t="shared" si="10"/>
        <v>9.6840638002499499</v>
      </c>
      <c r="AC239" s="39">
        <f t="shared" si="10"/>
        <v>9.9129382551947867</v>
      </c>
      <c r="AD239" s="39">
        <f t="shared" si="10"/>
        <v>9.9666152431540755</v>
      </c>
      <c r="AE239" s="39">
        <f t="shared" si="10"/>
        <v>9.622706441850859</v>
      </c>
      <c r="AF239" s="39">
        <f t="shared" si="10"/>
        <v>9.5511345862462971</v>
      </c>
      <c r="AG239" s="39">
        <f t="shared" si="10"/>
        <v>9.4596127745137615</v>
      </c>
      <c r="AH239" s="39">
        <f t="shared" si="10"/>
        <v>9.3013034392042204</v>
      </c>
      <c r="AI239" s="39">
        <f t="shared" si="11"/>
        <v>9.2993571973316094</v>
      </c>
      <c r="AJ239" s="39">
        <f t="shared" si="11"/>
        <v>9.331227925385063</v>
      </c>
      <c r="AK239" s="39">
        <f t="shared" si="11"/>
        <v>9.3190128891763777</v>
      </c>
      <c r="AL239" s="39">
        <f t="shared" si="11"/>
        <v>9.3002210769711731</v>
      </c>
      <c r="AM239" s="39">
        <f t="shared" si="11"/>
        <v>9.4241793845507793</v>
      </c>
      <c r="AN239" s="39">
        <f t="shared" si="11"/>
        <v>9.4343356614862373</v>
      </c>
      <c r="AO239" s="39">
        <f t="shared" si="11"/>
        <v>9.6033669135426383</v>
      </c>
      <c r="AP239" s="39">
        <f t="shared" si="11"/>
        <v>9.5477640929907057</v>
      </c>
      <c r="AQ239" s="39">
        <f t="shared" si="11"/>
        <v>9.5959369266019134</v>
      </c>
      <c r="AR239" s="39">
        <f t="shared" si="11"/>
        <v>9.5311949945624583</v>
      </c>
    </row>
    <row r="240" spans="1:44">
      <c r="A240" s="12"/>
      <c r="B240" s="12"/>
      <c r="C240" s="8" t="s">
        <v>222</v>
      </c>
      <c r="D240" s="29"/>
      <c r="E240" s="34" t="s">
        <v>117</v>
      </c>
      <c r="F240" s="39">
        <f t="shared" si="12"/>
        <v>27.410912122525342</v>
      </c>
      <c r="G240" s="39">
        <f t="shared" si="10"/>
        <v>26.94346315524523</v>
      </c>
      <c r="H240" s="39">
        <f t="shared" si="10"/>
        <v>28.031360228572503</v>
      </c>
      <c r="I240" s="39">
        <f t="shared" si="10"/>
        <v>29.780033644976633</v>
      </c>
      <c r="J240" s="39">
        <f t="shared" si="10"/>
        <v>30.971017642265384</v>
      </c>
      <c r="K240" s="39">
        <f t="shared" si="10"/>
        <v>30.835405960727549</v>
      </c>
      <c r="L240" s="39">
        <f t="shared" si="10"/>
        <v>29.587216892418787</v>
      </c>
      <c r="M240" s="39">
        <f t="shared" si="10"/>
        <v>28.807526408812461</v>
      </c>
      <c r="N240" s="39">
        <f t="shared" si="10"/>
        <v>27.642223655141269</v>
      </c>
      <c r="O240" s="39">
        <f t="shared" si="10"/>
        <v>26.269981197752653</v>
      </c>
      <c r="P240" s="39">
        <f t="shared" si="10"/>
        <v>24.474318256911747</v>
      </c>
      <c r="Q240" s="39">
        <f t="shared" si="10"/>
        <v>20.193137623902608</v>
      </c>
      <c r="R240" s="39">
        <f t="shared" si="10"/>
        <v>16.485437177178508</v>
      </c>
      <c r="S240" s="39">
        <f t="shared" si="10"/>
        <v>12.710855756764582</v>
      </c>
      <c r="T240" s="39">
        <f t="shared" si="10"/>
        <v>8.8425880000031452</v>
      </c>
      <c r="U240" s="39">
        <f t="shared" si="10"/>
        <v>4.1912389097625802</v>
      </c>
      <c r="V240" s="39">
        <f t="shared" si="10"/>
        <v>2.9789634852231228</v>
      </c>
      <c r="W240" s="39">
        <f t="shared" si="10"/>
        <v>1.4641154289977143</v>
      </c>
      <c r="X240" s="39">
        <f t="shared" si="10"/>
        <v>0.72936346208600644</v>
      </c>
      <c r="Y240" s="39">
        <f t="shared" si="10"/>
        <v>0.30116899800507135</v>
      </c>
      <c r="Z240" s="39">
        <f t="shared" si="10"/>
        <v>6.7001411883321732E-2</v>
      </c>
      <c r="AA240" s="39">
        <f t="shared" si="10"/>
        <v>3.6001524770874274E-2</v>
      </c>
      <c r="AB240" s="39">
        <f t="shared" si="10"/>
        <v>3.7759649757343391E-6</v>
      </c>
      <c r="AC240" s="39">
        <f t="shared" si="10"/>
        <v>3.8260148516529566E-6</v>
      </c>
      <c r="AD240" s="39">
        <f t="shared" si="10"/>
        <v>4.0784214246288148E-6</v>
      </c>
      <c r="AE240" s="39">
        <f t="shared" si="10"/>
        <v>4.7822090715304681E-6</v>
      </c>
      <c r="AF240" s="39">
        <f t="shared" si="10"/>
        <v>5.9358737941826946E-6</v>
      </c>
      <c r="AG240" s="39">
        <f t="shared" si="10"/>
        <v>6.3354020042019424E-6</v>
      </c>
      <c r="AH240" s="39">
        <f t="shared" si="10"/>
        <v>6.2806819360148523E-6</v>
      </c>
      <c r="AI240" s="39">
        <f t="shared" si="11"/>
        <v>1.0838954991900023E-5</v>
      </c>
      <c r="AJ240" s="39">
        <f t="shared" si="11"/>
        <v>1.0910651818806187E-5</v>
      </c>
      <c r="AK240" s="39">
        <f t="shared" si="11"/>
        <v>1.0401503260346842E-5</v>
      </c>
      <c r="AL240" s="39">
        <f t="shared" si="11"/>
        <v>1.0378265229425102E-5</v>
      </c>
      <c r="AM240" s="39">
        <f t="shared" si="11"/>
        <v>1.1308347102609053E-5</v>
      </c>
      <c r="AN240" s="39">
        <f t="shared" si="11"/>
        <v>1.2697065826177795E-5</v>
      </c>
      <c r="AO240" s="39">
        <f t="shared" si="11"/>
        <v>1.3708861503972107E-5</v>
      </c>
      <c r="AP240" s="39">
        <f t="shared" si="11"/>
        <v>1.3637114222594121E-5</v>
      </c>
      <c r="AQ240" s="39">
        <f t="shared" si="11"/>
        <v>1.3972032671471503E-5</v>
      </c>
      <c r="AR240" s="39">
        <f t="shared" si="11"/>
        <v>1.4553522164516576E-5</v>
      </c>
    </row>
    <row r="241" spans="1:44">
      <c r="A241" s="12"/>
      <c r="B241" s="12"/>
      <c r="C241" s="8" t="s">
        <v>223</v>
      </c>
      <c r="D241" s="29"/>
      <c r="E241" s="34" t="s">
        <v>117</v>
      </c>
      <c r="F241" s="39">
        <f t="shared" si="12"/>
        <v>0</v>
      </c>
      <c r="G241" s="39">
        <f t="shared" si="10"/>
        <v>1.0422225898189019</v>
      </c>
      <c r="H241" s="39">
        <f t="shared" si="10"/>
        <v>1.2798266824016467</v>
      </c>
      <c r="I241" s="39">
        <f t="shared" si="10"/>
        <v>1.5896766745893174</v>
      </c>
      <c r="J241" s="39">
        <f t="shared" si="10"/>
        <v>0.79627871338110612</v>
      </c>
      <c r="K241" s="39">
        <f t="shared" si="10"/>
        <v>0.18463365635892132</v>
      </c>
      <c r="L241" s="39">
        <f t="shared" si="10"/>
        <v>0.51655578502555122</v>
      </c>
      <c r="M241" s="39">
        <f t="shared" si="10"/>
        <v>0.4214234407471889</v>
      </c>
      <c r="N241" s="39">
        <f t="shared" si="10"/>
        <v>1.3436401346658777</v>
      </c>
      <c r="O241" s="39">
        <f t="shared" si="10"/>
        <v>2.640645774160479</v>
      </c>
      <c r="P241" s="39">
        <f t="shared" si="10"/>
        <v>2.5596898052599677</v>
      </c>
      <c r="Q241" s="39">
        <f t="shared" si="10"/>
        <v>0.12644577398020213</v>
      </c>
      <c r="R241" s="39">
        <f t="shared" si="10"/>
        <v>2.3528408869566211</v>
      </c>
      <c r="S241" s="39">
        <f t="shared" si="10"/>
        <v>2.3977054845429473</v>
      </c>
      <c r="T241" s="39">
        <f t="shared" si="10"/>
        <v>1.2560251182316686</v>
      </c>
      <c r="U241" s="39">
        <f t="shared" si="10"/>
        <v>0.45340565597909227</v>
      </c>
      <c r="V241" s="39">
        <f t="shared" si="10"/>
        <v>0.13990685874437381</v>
      </c>
      <c r="W241" s="39">
        <f t="shared" si="10"/>
        <v>0.17782638260407918</v>
      </c>
      <c r="X241" s="39">
        <f t="shared" si="10"/>
        <v>1.3290824775287906</v>
      </c>
      <c r="Y241" s="39">
        <f t="shared" si="10"/>
        <v>7.5608799724321191E-2</v>
      </c>
      <c r="Z241" s="39">
        <f t="shared" si="10"/>
        <v>0.16504526823902196</v>
      </c>
      <c r="AA241" s="39">
        <f t="shared" si="10"/>
        <v>2.0844294616451355</v>
      </c>
      <c r="AB241" s="39">
        <f t="shared" si="10"/>
        <v>0.33651187322697473</v>
      </c>
      <c r="AC241" s="39">
        <f t="shared" si="10"/>
        <v>0.46642737265378942</v>
      </c>
      <c r="AD241" s="39">
        <f t="shared" si="10"/>
        <v>2.2732596804648333</v>
      </c>
      <c r="AE241" s="39">
        <f t="shared" si="10"/>
        <v>0.90095462680501281</v>
      </c>
      <c r="AF241" s="39">
        <f t="shared" si="10"/>
        <v>2.5338026042924962</v>
      </c>
      <c r="AG241" s="39">
        <f t="shared" si="10"/>
        <v>0.74961622112131199</v>
      </c>
      <c r="AH241" s="39">
        <f t="shared" si="10"/>
        <v>0.67405614169362327</v>
      </c>
      <c r="AI241" s="39">
        <f t="shared" si="11"/>
        <v>0.26080205273911178</v>
      </c>
      <c r="AJ241" s="39">
        <f t="shared" si="11"/>
        <v>2.7817790084421663</v>
      </c>
      <c r="AK241" s="39">
        <f t="shared" si="11"/>
        <v>0.64956387597636633</v>
      </c>
      <c r="AL241" s="39">
        <f t="shared" si="11"/>
        <v>0.47086778834033577</v>
      </c>
      <c r="AM241" s="39">
        <f t="shared" si="11"/>
        <v>0.82528792195118228</v>
      </c>
      <c r="AN241" s="39">
        <f t="shared" si="11"/>
        <v>0.59304908686266511</v>
      </c>
      <c r="AO241" s="39">
        <f t="shared" si="11"/>
        <v>0.59995341827898696</v>
      </c>
      <c r="AP241" s="39">
        <f t="shared" si="11"/>
        <v>0.57481920535123343</v>
      </c>
      <c r="AQ241" s="39">
        <f t="shared" si="11"/>
        <v>0.41939721024101018</v>
      </c>
      <c r="AR241" s="39">
        <f t="shared" si="11"/>
        <v>0.58695977646454389</v>
      </c>
    </row>
    <row r="242" spans="1:44">
      <c r="A242" s="12"/>
      <c r="B242" s="12"/>
      <c r="C242" s="8" t="s">
        <v>224</v>
      </c>
      <c r="D242" s="29"/>
      <c r="E242" s="34" t="s">
        <v>117</v>
      </c>
      <c r="F242" s="39">
        <f t="shared" si="12"/>
        <v>61.113769938047902</v>
      </c>
      <c r="G242" s="39">
        <f t="shared" si="10"/>
        <v>52.255730889259802</v>
      </c>
      <c r="H242" s="39">
        <f t="shared" si="10"/>
        <v>37.477203045560941</v>
      </c>
      <c r="I242" s="39">
        <f t="shared" si="10"/>
        <v>23.845649495160398</v>
      </c>
      <c r="J242" s="39">
        <f t="shared" si="10"/>
        <v>17.361595542829463</v>
      </c>
      <c r="K242" s="39">
        <f t="shared" si="10"/>
        <v>14.03055533253962</v>
      </c>
      <c r="L242" s="39">
        <f t="shared" si="10"/>
        <v>11.053382696593335</v>
      </c>
      <c r="M242" s="39">
        <f t="shared" si="10"/>
        <v>8.819260110516602</v>
      </c>
      <c r="N242" s="39">
        <f t="shared" si="10"/>
        <v>7.5236424139903475</v>
      </c>
      <c r="O242" s="39">
        <f t="shared" si="10"/>
        <v>8.0300793031304991</v>
      </c>
      <c r="P242" s="39">
        <f t="shared" si="10"/>
        <v>7.9736031919719021</v>
      </c>
      <c r="Q242" s="39">
        <f t="shared" si="10"/>
        <v>8.2155203873347631</v>
      </c>
      <c r="R242" s="39">
        <f t="shared" si="10"/>
        <v>8.2180494253300562</v>
      </c>
      <c r="S242" s="39">
        <f t="shared" si="10"/>
        <v>7.6984854349980676</v>
      </c>
      <c r="T242" s="39">
        <f t="shared" si="10"/>
        <v>7.7745454398399545</v>
      </c>
      <c r="U242" s="39">
        <f t="shared" si="10"/>
        <v>8.4288156729810773</v>
      </c>
      <c r="V242" s="39">
        <f t="shared" si="10"/>
        <v>9.0741324201127735</v>
      </c>
      <c r="W242" s="39">
        <f t="shared" si="10"/>
        <v>9.8381197618538945</v>
      </c>
      <c r="X242" s="39">
        <f t="shared" si="10"/>
        <v>9.9373923256313095</v>
      </c>
      <c r="Y242" s="39">
        <f t="shared" si="10"/>
        <v>9.9575161831335244</v>
      </c>
      <c r="Z242" s="39">
        <f t="shared" si="10"/>
        <v>9.7336535972178773</v>
      </c>
      <c r="AA242" s="39">
        <f t="shared" si="10"/>
        <v>9.6782206697361133</v>
      </c>
      <c r="AB242" s="39">
        <f t="shared" si="10"/>
        <v>9.3598061615555608</v>
      </c>
      <c r="AC242" s="39">
        <f t="shared" si="10"/>
        <v>9.3007880032034613</v>
      </c>
      <c r="AD242" s="39">
        <f t="shared" si="10"/>
        <v>9.1565927270204437</v>
      </c>
      <c r="AE242" s="39">
        <f t="shared" si="10"/>
        <v>8.9437216327231912</v>
      </c>
      <c r="AF242" s="39">
        <f t="shared" si="10"/>
        <v>8.5111373218573725</v>
      </c>
      <c r="AG242" s="39">
        <f t="shared" si="10"/>
        <v>8.4867076573929392</v>
      </c>
      <c r="AH242" s="39">
        <f t="shared" si="10"/>
        <v>8.641842456706863</v>
      </c>
      <c r="AI242" s="39">
        <f t="shared" si="11"/>
        <v>6.9266611847759139</v>
      </c>
      <c r="AJ242" s="39">
        <f t="shared" si="11"/>
        <v>6.9728551891069381</v>
      </c>
      <c r="AK242" s="39">
        <f t="shared" si="11"/>
        <v>7.3216072456589831</v>
      </c>
      <c r="AL242" s="39">
        <f t="shared" si="11"/>
        <v>7.3304122507087435</v>
      </c>
      <c r="AM242" s="39">
        <f t="shared" si="11"/>
        <v>7.1471340925807603</v>
      </c>
      <c r="AN242" s="39">
        <f t="shared" si="11"/>
        <v>6.6486212268034315</v>
      </c>
      <c r="AO242" s="39">
        <f t="shared" si="11"/>
        <v>6.2686128834262886</v>
      </c>
      <c r="AP242" s="39">
        <f t="shared" si="11"/>
        <v>5.8977890371429691</v>
      </c>
      <c r="AQ242" s="39">
        <f t="shared" si="11"/>
        <v>5.6908875614009906</v>
      </c>
      <c r="AR242" s="39">
        <f t="shared" si="11"/>
        <v>5.408387254443034</v>
      </c>
    </row>
    <row r="243" spans="1:44">
      <c r="A243" s="12"/>
      <c r="B243" s="12"/>
      <c r="C243" s="8" t="s">
        <v>225</v>
      </c>
      <c r="D243" s="29"/>
      <c r="E243" s="34" t="s">
        <v>117</v>
      </c>
      <c r="F243" s="39">
        <f t="shared" si="12"/>
        <v>116.48275560568231</v>
      </c>
      <c r="G243" s="39">
        <f t="shared" si="10"/>
        <v>97.773091562867066</v>
      </c>
      <c r="H243" s="39">
        <f t="shared" si="10"/>
        <v>77.59323971227434</v>
      </c>
      <c r="I243" s="39">
        <f t="shared" si="10"/>
        <v>63.365271822989293</v>
      </c>
      <c r="J243" s="39">
        <f t="shared" si="10"/>
        <v>54.874581154607377</v>
      </c>
      <c r="K243" s="39">
        <f t="shared" si="10"/>
        <v>50.406025568943789</v>
      </c>
      <c r="L243" s="39">
        <f t="shared" si="10"/>
        <v>45.840214872241482</v>
      </c>
      <c r="M243" s="39">
        <f t="shared" si="10"/>
        <v>42.513899761194345</v>
      </c>
      <c r="N243" s="39">
        <f t="shared" si="10"/>
        <v>39.154034373993341</v>
      </c>
      <c r="O243" s="39">
        <f t="shared" si="10"/>
        <v>39.815310023286344</v>
      </c>
      <c r="P243" s="39">
        <f t="shared" si="10"/>
        <v>38.646466724856424</v>
      </c>
      <c r="Q243" s="39">
        <f t="shared" si="10"/>
        <v>39.147679719665547</v>
      </c>
      <c r="R243" s="39">
        <f t="shared" si="10"/>
        <v>39.275267305489606</v>
      </c>
      <c r="S243" s="39">
        <f t="shared" si="10"/>
        <v>37.929297173618828</v>
      </c>
      <c r="T243" s="39">
        <f t="shared" si="10"/>
        <v>38.40774221746765</v>
      </c>
      <c r="U243" s="39">
        <f t="shared" si="10"/>
        <v>40.271061165719168</v>
      </c>
      <c r="V243" s="39">
        <f t="shared" si="10"/>
        <v>42.035479717366336</v>
      </c>
      <c r="W243" s="39">
        <f t="shared" si="10"/>
        <v>43.799031091995047</v>
      </c>
      <c r="X243" s="39">
        <f t="shared" si="10"/>
        <v>44.573876878755215</v>
      </c>
      <c r="Y243" s="39">
        <f t="shared" si="10"/>
        <v>44.522313441188331</v>
      </c>
      <c r="Z243" s="39">
        <f t="shared" si="10"/>
        <v>45.460058805476905</v>
      </c>
      <c r="AA243" s="39">
        <f t="shared" si="10"/>
        <v>44.3113972779406</v>
      </c>
      <c r="AB243" s="39">
        <f t="shared" si="10"/>
        <v>43.175589969345133</v>
      </c>
      <c r="AC243" s="39">
        <f t="shared" si="10"/>
        <v>42.765773857989352</v>
      </c>
      <c r="AD243" s="39">
        <f t="shared" si="10"/>
        <v>41.991123683392694</v>
      </c>
      <c r="AE243" s="39">
        <f t="shared" si="10"/>
        <v>40.656708035871951</v>
      </c>
      <c r="AF243" s="39">
        <f t="shared" si="10"/>
        <v>38.423829116576727</v>
      </c>
      <c r="AG243" s="39">
        <f t="shared" si="10"/>
        <v>37.973933477419045</v>
      </c>
      <c r="AH243" s="39">
        <f t="shared" si="10"/>
        <v>38.120623965109694</v>
      </c>
      <c r="AI243" s="39">
        <f t="shared" si="11"/>
        <v>31.386931196026719</v>
      </c>
      <c r="AJ243" s="39">
        <f t="shared" si="11"/>
        <v>31.059586650950237</v>
      </c>
      <c r="AK243" s="39">
        <f t="shared" si="11"/>
        <v>31.487491919770594</v>
      </c>
      <c r="AL243" s="39">
        <f t="shared" si="11"/>
        <v>32.048898505303171</v>
      </c>
      <c r="AM243" s="39">
        <f t="shared" si="11"/>
        <v>31.541173772462994</v>
      </c>
      <c r="AN243" s="39">
        <f t="shared" si="11"/>
        <v>29.575178121305139</v>
      </c>
      <c r="AO243" s="39">
        <f t="shared" si="11"/>
        <v>28.914282205971666</v>
      </c>
      <c r="AP243" s="39">
        <f t="shared" si="11"/>
        <v>31.036232672404015</v>
      </c>
      <c r="AQ243" s="39">
        <f t="shared" si="11"/>
        <v>30.047753367040954</v>
      </c>
      <c r="AR243" s="39">
        <f t="shared" si="11"/>
        <v>28.940805734090564</v>
      </c>
    </row>
    <row r="244" spans="1:44">
      <c r="A244" s="12"/>
      <c r="B244" s="12"/>
      <c r="C244" s="8" t="s">
        <v>226</v>
      </c>
      <c r="D244" s="29"/>
      <c r="E244" s="34" t="s">
        <v>117</v>
      </c>
      <c r="F244" s="39">
        <f t="shared" si="12"/>
        <v>2.3728833072214801</v>
      </c>
      <c r="G244" s="39">
        <f t="shared" si="10"/>
        <v>2.0602181301949751</v>
      </c>
      <c r="H244" s="39">
        <f t="shared" si="10"/>
        <v>1.5856556157223449</v>
      </c>
      <c r="I244" s="39">
        <f t="shared" si="10"/>
        <v>1.0624880022846015</v>
      </c>
      <c r="J244" s="39">
        <f t="shared" si="10"/>
        <v>0.83975686232617641</v>
      </c>
      <c r="K244" s="39">
        <f t="shared" si="10"/>
        <v>1.0047120810635599</v>
      </c>
      <c r="L244" s="39">
        <f t="shared" si="10"/>
        <v>1.1777300333288283</v>
      </c>
      <c r="M244" s="39">
        <f t="shared" si="10"/>
        <v>1.413265924882658</v>
      </c>
      <c r="N244" s="39">
        <f t="shared" si="10"/>
        <v>1.5534920254416791</v>
      </c>
      <c r="O244" s="39">
        <f t="shared" si="10"/>
        <v>1.7618062634612472</v>
      </c>
      <c r="P244" s="39">
        <f t="shared" si="10"/>
        <v>2.0248220701837285</v>
      </c>
      <c r="Q244" s="39">
        <f t="shared" si="10"/>
        <v>2.3296923460152636</v>
      </c>
      <c r="R244" s="39">
        <f t="shared" si="10"/>
        <v>2.6488244202451998</v>
      </c>
      <c r="S244" s="39">
        <f t="shared" si="10"/>
        <v>2.9756572725892716</v>
      </c>
      <c r="T244" s="39">
        <f t="shared" si="10"/>
        <v>3.308798321703585</v>
      </c>
      <c r="U244" s="39">
        <f t="shared" si="10"/>
        <v>3.6671584093641405</v>
      </c>
      <c r="V244" s="39">
        <f t="shared" si="10"/>
        <v>4.0344390683243541</v>
      </c>
      <c r="W244" s="39">
        <f t="shared" si="10"/>
        <v>4.3829394256528431</v>
      </c>
      <c r="X244" s="39">
        <f t="shared" si="10"/>
        <v>4.7113858723969866</v>
      </c>
      <c r="Y244" s="39">
        <f t="shared" si="10"/>
        <v>5.0139733616061584</v>
      </c>
      <c r="Z244" s="39">
        <f t="shared" si="10"/>
        <v>5.2747174477189107</v>
      </c>
      <c r="AA244" s="39">
        <f t="shared" si="10"/>
        <v>5.4961998316951952</v>
      </c>
      <c r="AB244" s="39">
        <f t="shared" si="10"/>
        <v>5.6551954296924265</v>
      </c>
      <c r="AC244" s="39">
        <f t="shared" si="10"/>
        <v>5.790735739213356</v>
      </c>
      <c r="AD244" s="39">
        <f t="shared" si="10"/>
        <v>5.8863825241591856</v>
      </c>
      <c r="AE244" s="39">
        <f t="shared" si="10"/>
        <v>5.9523715038889637</v>
      </c>
      <c r="AF244" s="39">
        <f t="shared" si="10"/>
        <v>5.9606507713225412</v>
      </c>
      <c r="AG244" s="39">
        <f t="shared" si="10"/>
        <v>5.9578082938597809</v>
      </c>
      <c r="AH244" s="39">
        <f t="shared" si="10"/>
        <v>5.9212853765501547</v>
      </c>
      <c r="AI244" s="39">
        <f t="shared" si="11"/>
        <v>5.9245327751843746</v>
      </c>
      <c r="AJ244" s="39">
        <f t="shared" si="11"/>
        <v>5.9349851245764382</v>
      </c>
      <c r="AK244" s="39">
        <f t="shared" si="11"/>
        <v>5.9688231587207916</v>
      </c>
      <c r="AL244" s="39">
        <f t="shared" si="11"/>
        <v>5.9671590274689219</v>
      </c>
      <c r="AM244" s="39">
        <f t="shared" si="11"/>
        <v>5.9544013975720187</v>
      </c>
      <c r="AN244" s="39">
        <f t="shared" si="11"/>
        <v>5.9151972033804121</v>
      </c>
      <c r="AO244" s="39">
        <f t="shared" si="11"/>
        <v>5.8882506909620673</v>
      </c>
      <c r="AP244" s="39">
        <f t="shared" si="11"/>
        <v>5.8552144720958736</v>
      </c>
      <c r="AQ244" s="39">
        <f t="shared" si="11"/>
        <v>5.8483625673061495</v>
      </c>
      <c r="AR244" s="39">
        <f t="shared" si="11"/>
        <v>5.8424979344735855</v>
      </c>
    </row>
    <row r="245" spans="1:44">
      <c r="A245" s="12"/>
      <c r="B245" s="12"/>
      <c r="C245" s="8" t="s">
        <v>227</v>
      </c>
      <c r="D245" s="29"/>
      <c r="E245" s="34" t="s">
        <v>117</v>
      </c>
      <c r="F245" s="39">
        <f>SUM(F236:F244)</f>
        <v>228.63132605937278</v>
      </c>
      <c r="G245" s="39">
        <f t="shared" ref="G245:AR245" si="13">SUM(G236:G244)</f>
        <v>202.59868531919545</v>
      </c>
      <c r="H245" s="39">
        <f t="shared" si="13"/>
        <v>169.38780327101762</v>
      </c>
      <c r="I245" s="39">
        <f t="shared" si="13"/>
        <v>145.44851271330859</v>
      </c>
      <c r="J245" s="39">
        <f t="shared" si="13"/>
        <v>128.74299364279304</v>
      </c>
      <c r="K245" s="39">
        <f t="shared" si="13"/>
        <v>121.48767301912105</v>
      </c>
      <c r="L245" s="39">
        <f t="shared" si="13"/>
        <v>113.67382709359495</v>
      </c>
      <c r="M245" s="39">
        <f t="shared" si="13"/>
        <v>107.67784549919672</v>
      </c>
      <c r="N245" s="39">
        <f t="shared" si="13"/>
        <v>102.62160994779892</v>
      </c>
      <c r="O245" s="39">
        <f t="shared" si="13"/>
        <v>105.0372703554843</v>
      </c>
      <c r="P245" s="39">
        <f t="shared" si="13"/>
        <v>102.52324904493895</v>
      </c>
      <c r="Q245" s="39">
        <f t="shared" si="13"/>
        <v>97.105476199088912</v>
      </c>
      <c r="R245" s="39">
        <f t="shared" si="13"/>
        <v>95.770936562172437</v>
      </c>
      <c r="S245" s="39">
        <f t="shared" si="13"/>
        <v>94.069853139434429</v>
      </c>
      <c r="T245" s="39">
        <f t="shared" si="13"/>
        <v>90.355736934268378</v>
      </c>
      <c r="U245" s="39">
        <f t="shared" si="13"/>
        <v>87.647661416155643</v>
      </c>
      <c r="V245" s="39">
        <f t="shared" si="13"/>
        <v>89.967465217303044</v>
      </c>
      <c r="W245" s="39">
        <f t="shared" si="13"/>
        <v>90.843800968571799</v>
      </c>
      <c r="X245" s="39">
        <f t="shared" si="13"/>
        <v>92.687540727176156</v>
      </c>
      <c r="Y245" s="39">
        <f t="shared" si="13"/>
        <v>91.746350419743024</v>
      </c>
      <c r="Z245" s="39">
        <f t="shared" si="13"/>
        <v>94.423166996040933</v>
      </c>
      <c r="AA245" s="39">
        <f t="shared" si="13"/>
        <v>95.314442645304197</v>
      </c>
      <c r="AB245" s="39">
        <f t="shared" si="13"/>
        <v>91.853396368105265</v>
      </c>
      <c r="AC245" s="39">
        <f t="shared" si="13"/>
        <v>91.63189715247826</v>
      </c>
      <c r="AD245" s="39">
        <f t="shared" si="13"/>
        <v>94.286591854414667</v>
      </c>
      <c r="AE245" s="39">
        <f t="shared" si="13"/>
        <v>91.393564533615546</v>
      </c>
      <c r="AF245" s="39">
        <f t="shared" si="13"/>
        <v>81.592480992418928</v>
      </c>
      <c r="AG245" s="39">
        <f>SUM(AG236:AG244)</f>
        <v>79.232874048295912</v>
      </c>
      <c r="AH245" s="39">
        <f t="shared" si="13"/>
        <v>79.275645115293955</v>
      </c>
      <c r="AI245" s="39">
        <f t="shared" si="13"/>
        <v>71.035267919884575</v>
      </c>
      <c r="AJ245" s="39">
        <f t="shared" si="13"/>
        <v>73.511713010504721</v>
      </c>
      <c r="AK245" s="39">
        <f t="shared" si="13"/>
        <v>72.301163175298186</v>
      </c>
      <c r="AL245" s="39">
        <f t="shared" si="13"/>
        <v>73.057916232081325</v>
      </c>
      <c r="AM245" s="39">
        <f t="shared" si="13"/>
        <v>72.291308898804346</v>
      </c>
      <c r="AN245" s="39">
        <f t="shared" si="13"/>
        <v>70.031937684865795</v>
      </c>
      <c r="AO245" s="39">
        <f t="shared" si="13"/>
        <v>69.009115178913532</v>
      </c>
      <c r="AP245" s="39">
        <f t="shared" si="13"/>
        <v>70.474479092218189</v>
      </c>
      <c r="AQ245" s="39">
        <f t="shared" si="13"/>
        <v>69.013734330910083</v>
      </c>
      <c r="AR245" s="39">
        <f t="shared" si="13"/>
        <v>67.342701691609804</v>
      </c>
    </row>
    <row r="246" spans="1:44">
      <c r="A246" s="12"/>
      <c r="B246" s="12"/>
      <c r="C246" s="8"/>
      <c r="D246" s="29"/>
      <c r="E246" s="34"/>
      <c r="F246" s="39"/>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c r="AE246" s="39"/>
      <c r="AF246" s="39"/>
      <c r="AG246" s="39"/>
      <c r="AH246" s="39"/>
    </row>
    <row r="247" spans="1:44">
      <c r="A247" s="30" t="s">
        <v>229</v>
      </c>
      <c r="B247" s="30"/>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row>
    <row r="248" spans="1:44">
      <c r="A248" s="32"/>
      <c r="B248" s="32"/>
      <c r="C248" s="32" t="s">
        <v>50</v>
      </c>
      <c r="D248" s="32"/>
      <c r="E248" s="32" t="s">
        <v>51</v>
      </c>
      <c r="F248" s="33">
        <v>2022</v>
      </c>
      <c r="G248" s="33">
        <v>2023</v>
      </c>
      <c r="H248" s="33">
        <v>2024</v>
      </c>
      <c r="I248" s="33">
        <v>2025</v>
      </c>
      <c r="J248" s="33">
        <v>2026</v>
      </c>
      <c r="K248" s="33">
        <v>2027</v>
      </c>
      <c r="L248" s="33">
        <v>2028</v>
      </c>
      <c r="M248" s="33">
        <v>2029</v>
      </c>
      <c r="N248" s="33">
        <v>2030</v>
      </c>
      <c r="O248" s="33">
        <v>2031</v>
      </c>
      <c r="P248" s="33">
        <v>2032</v>
      </c>
      <c r="Q248" s="33">
        <v>2033</v>
      </c>
      <c r="R248" s="33">
        <v>2034</v>
      </c>
      <c r="S248" s="33">
        <v>2035</v>
      </c>
      <c r="T248" s="33">
        <v>2036</v>
      </c>
      <c r="U248" s="33">
        <v>2037</v>
      </c>
      <c r="V248" s="33">
        <v>2038</v>
      </c>
      <c r="W248" s="33">
        <v>2039</v>
      </c>
      <c r="X248" s="33">
        <v>2040</v>
      </c>
      <c r="Y248" s="33">
        <v>2041</v>
      </c>
      <c r="Z248" s="33">
        <v>2042</v>
      </c>
      <c r="AA248" s="33">
        <v>2043</v>
      </c>
      <c r="AB248" s="33">
        <v>2044</v>
      </c>
      <c r="AC248" s="33">
        <v>2045</v>
      </c>
      <c r="AD248" s="33">
        <v>2046</v>
      </c>
      <c r="AE248" s="33">
        <v>2047</v>
      </c>
      <c r="AF248" s="33">
        <v>2048</v>
      </c>
      <c r="AG248" s="33">
        <v>2049</v>
      </c>
      <c r="AH248" s="33">
        <v>2050</v>
      </c>
      <c r="AI248" s="33">
        <v>2051</v>
      </c>
      <c r="AJ248" s="33">
        <v>2052</v>
      </c>
      <c r="AK248" s="33">
        <v>2053</v>
      </c>
      <c r="AL248" s="33">
        <v>2054</v>
      </c>
      <c r="AM248" s="33">
        <v>2055</v>
      </c>
      <c r="AN248" s="33">
        <v>2056</v>
      </c>
      <c r="AO248" s="33">
        <v>2057</v>
      </c>
      <c r="AP248" s="33">
        <v>2058</v>
      </c>
      <c r="AQ248" s="33">
        <v>2059</v>
      </c>
      <c r="AR248" s="33">
        <v>2060</v>
      </c>
    </row>
    <row r="249" spans="1:44">
      <c r="A249" s="12"/>
      <c r="B249" s="12" t="s">
        <v>230</v>
      </c>
      <c r="C249" t="s">
        <v>231</v>
      </c>
      <c r="D249" s="29"/>
      <c r="E249" s="34" t="s">
        <v>117</v>
      </c>
      <c r="F249" s="51">
        <f>SUM(F242:F243)</f>
        <v>177.59652554373022</v>
      </c>
      <c r="G249" s="51">
        <f t="shared" ref="G249:AR249" si="14">SUM(G242:G243)</f>
        <v>150.02882245212686</v>
      </c>
      <c r="H249" s="51">
        <f t="shared" si="14"/>
        <v>115.07044275783528</v>
      </c>
      <c r="I249" s="51">
        <f t="shared" si="14"/>
        <v>87.210921318149687</v>
      </c>
      <c r="J249" s="51">
        <f t="shared" si="14"/>
        <v>72.236176697436832</v>
      </c>
      <c r="K249" s="51">
        <f t="shared" si="14"/>
        <v>64.43658090148341</v>
      </c>
      <c r="L249" s="51">
        <f t="shared" si="14"/>
        <v>56.893597568834821</v>
      </c>
      <c r="M249" s="51">
        <f t="shared" si="14"/>
        <v>51.333159871710947</v>
      </c>
      <c r="N249" s="51">
        <f t="shared" si="14"/>
        <v>46.677676787983685</v>
      </c>
      <c r="O249" s="51">
        <f t="shared" si="14"/>
        <v>47.845389326416843</v>
      </c>
      <c r="P249" s="51">
        <f t="shared" si="14"/>
        <v>46.620069916828328</v>
      </c>
      <c r="Q249" s="51">
        <f t="shared" si="14"/>
        <v>47.36320010700031</v>
      </c>
      <c r="R249" s="51">
        <f t="shared" si="14"/>
        <v>47.493316730819664</v>
      </c>
      <c r="S249" s="51">
        <f t="shared" si="14"/>
        <v>45.627782608616897</v>
      </c>
      <c r="T249" s="51">
        <f t="shared" si="14"/>
        <v>46.182287657307604</v>
      </c>
      <c r="U249" s="51">
        <f t="shared" si="14"/>
        <v>48.699876838700249</v>
      </c>
      <c r="V249" s="51">
        <f t="shared" si="14"/>
        <v>51.109612137479111</v>
      </c>
      <c r="W249" s="51">
        <f t="shared" si="14"/>
        <v>53.637150853848944</v>
      </c>
      <c r="X249" s="51">
        <f t="shared" si="14"/>
        <v>54.511269204386522</v>
      </c>
      <c r="Y249" s="51">
        <f t="shared" si="14"/>
        <v>54.479829624321852</v>
      </c>
      <c r="Z249" s="51">
        <f t="shared" si="14"/>
        <v>55.193712402694786</v>
      </c>
      <c r="AA249" s="51">
        <f t="shared" si="14"/>
        <v>53.989617947676713</v>
      </c>
      <c r="AB249" s="51">
        <f t="shared" si="14"/>
        <v>52.535396130900693</v>
      </c>
      <c r="AC249" s="51">
        <f t="shared" si="14"/>
        <v>52.06656186119281</v>
      </c>
      <c r="AD249" s="51">
        <f t="shared" si="14"/>
        <v>51.147716410413139</v>
      </c>
      <c r="AE249" s="51">
        <f t="shared" si="14"/>
        <v>49.60042966859514</v>
      </c>
      <c r="AF249" s="51">
        <f t="shared" si="14"/>
        <v>46.934966438434103</v>
      </c>
      <c r="AG249" s="51">
        <f t="shared" si="14"/>
        <v>46.460641134811986</v>
      </c>
      <c r="AH249" s="51">
        <f t="shared" si="14"/>
        <v>46.762466421816555</v>
      </c>
      <c r="AI249" s="51">
        <f t="shared" si="14"/>
        <v>38.313592380802632</v>
      </c>
      <c r="AJ249" s="51">
        <f t="shared" si="14"/>
        <v>38.032441840057174</v>
      </c>
      <c r="AK249" s="51">
        <f t="shared" si="14"/>
        <v>38.809099165429579</v>
      </c>
      <c r="AL249" s="51">
        <f t="shared" si="14"/>
        <v>39.379310756011918</v>
      </c>
      <c r="AM249" s="51">
        <f t="shared" si="14"/>
        <v>38.688307865043754</v>
      </c>
      <c r="AN249" s="51">
        <f t="shared" si="14"/>
        <v>36.223799348108571</v>
      </c>
      <c r="AO249" s="51">
        <f t="shared" si="14"/>
        <v>35.182895089397952</v>
      </c>
      <c r="AP249" s="51">
        <f t="shared" si="14"/>
        <v>36.934021709546982</v>
      </c>
      <c r="AQ249" s="51">
        <f t="shared" si="14"/>
        <v>35.738640928441946</v>
      </c>
      <c r="AR249" s="51">
        <f t="shared" si="14"/>
        <v>34.349192988533595</v>
      </c>
    </row>
    <row r="250" spans="1:44">
      <c r="A250" s="12"/>
      <c r="B250" s="12"/>
      <c r="C250" t="s">
        <v>232</v>
      </c>
      <c r="D250" s="29"/>
      <c r="E250" s="34" t="s">
        <v>117</v>
      </c>
      <c r="F250" s="51">
        <f>F236</f>
        <v>5.2268400167790077</v>
      </c>
      <c r="G250" s="51">
        <f t="shared" ref="G250:AH251" si="15">G236</f>
        <v>4.6208016503072002</v>
      </c>
      <c r="H250" s="51">
        <f t="shared" si="15"/>
        <v>4.0516394461041418</v>
      </c>
      <c r="I250" s="51">
        <f t="shared" si="15"/>
        <v>3.674434585671027</v>
      </c>
      <c r="J250" s="51">
        <f t="shared" si="15"/>
        <v>3.5118078485227544</v>
      </c>
      <c r="K250" s="51">
        <f t="shared" si="15"/>
        <v>3.6279175463887894</v>
      </c>
      <c r="L250" s="51">
        <f t="shared" si="15"/>
        <v>3.5607365009803478</v>
      </c>
      <c r="M250" s="51">
        <f t="shared" si="15"/>
        <v>3.3909660240058783</v>
      </c>
      <c r="N250" s="51">
        <f t="shared" si="15"/>
        <v>3.2797291192604603</v>
      </c>
      <c r="O250" s="51">
        <f t="shared" si="15"/>
        <v>3.3222039650305555</v>
      </c>
      <c r="P250" s="51">
        <f t="shared" si="15"/>
        <v>3.300559466538405</v>
      </c>
      <c r="Q250" s="51">
        <f t="shared" si="15"/>
        <v>3.3338810756719237</v>
      </c>
      <c r="R250" s="51">
        <f t="shared" si="15"/>
        <v>3.293850590028053</v>
      </c>
      <c r="S250" s="51">
        <f t="shared" si="15"/>
        <v>3.1790200976556666</v>
      </c>
      <c r="T250" s="51">
        <f t="shared" si="15"/>
        <v>3.2422671830254819</v>
      </c>
      <c r="U250" s="51">
        <f t="shared" si="15"/>
        <v>3.4534669388978982</v>
      </c>
      <c r="V250" s="51">
        <f t="shared" si="15"/>
        <v>3.6989742829763821</v>
      </c>
      <c r="W250" s="51">
        <f t="shared" si="15"/>
        <v>3.6072735569521299</v>
      </c>
      <c r="X250" s="51">
        <f t="shared" si="15"/>
        <v>3.7011023492079107</v>
      </c>
      <c r="Y250" s="51">
        <f t="shared" si="15"/>
        <v>3.5945787959336077</v>
      </c>
      <c r="Z250" s="51">
        <f t="shared" si="15"/>
        <v>3.5507860979897439</v>
      </c>
      <c r="AA250" s="51">
        <f t="shared" si="15"/>
        <v>3.4612131453337938</v>
      </c>
      <c r="AB250" s="51">
        <f t="shared" si="15"/>
        <v>3.4731678394144203</v>
      </c>
      <c r="AC250" s="51">
        <f t="shared" si="15"/>
        <v>3.3929564390058036</v>
      </c>
      <c r="AD250" s="51">
        <f t="shared" si="15"/>
        <v>3.3459541239958166</v>
      </c>
      <c r="AE250" s="51">
        <f t="shared" si="15"/>
        <v>3.325112915364338</v>
      </c>
      <c r="AF250" s="51">
        <f t="shared" si="15"/>
        <v>3.3119267039992186</v>
      </c>
      <c r="AG250" s="51">
        <f t="shared" si="15"/>
        <v>3.2566630505075906</v>
      </c>
      <c r="AH250" s="51">
        <f t="shared" si="15"/>
        <v>3.3430177066206217</v>
      </c>
      <c r="AI250" s="51">
        <f t="shared" ref="AI250:AR251" si="16">AI236</f>
        <v>3.3151789794369604</v>
      </c>
      <c r="AJ250" s="51">
        <f t="shared" si="16"/>
        <v>3.5798141619704644</v>
      </c>
      <c r="AK250" s="51">
        <f t="shared" si="16"/>
        <v>3.9659362056033447</v>
      </c>
      <c r="AL250" s="51">
        <f t="shared" si="16"/>
        <v>4.5565586281260551</v>
      </c>
      <c r="AM250" s="51">
        <f t="shared" si="16"/>
        <v>4.6013351116408012</v>
      </c>
      <c r="AN250" s="51">
        <f t="shared" si="16"/>
        <v>4.6457559045936385</v>
      </c>
      <c r="AO250" s="51">
        <f t="shared" si="16"/>
        <v>4.7113708434468924</v>
      </c>
      <c r="AP250" s="51">
        <f t="shared" si="16"/>
        <v>5.0981420711693319</v>
      </c>
      <c r="AQ250" s="51">
        <f t="shared" si="16"/>
        <v>5.063451551914337</v>
      </c>
      <c r="AR250" s="51">
        <f t="shared" si="16"/>
        <v>4.7887747977923123</v>
      </c>
    </row>
    <row r="251" spans="1:44">
      <c r="A251" s="12"/>
      <c r="B251" s="12"/>
      <c r="C251" t="s">
        <v>233</v>
      </c>
      <c r="D251" s="29"/>
      <c r="E251" s="34" t="s">
        <v>117</v>
      </c>
      <c r="F251" s="51">
        <f>F237</f>
        <v>1.2595601357295463</v>
      </c>
      <c r="G251" s="51">
        <f t="shared" si="15"/>
        <v>2.7706506966208462</v>
      </c>
      <c r="H251" s="51">
        <f t="shared" si="15"/>
        <v>2.9771038787066924</v>
      </c>
      <c r="I251" s="51">
        <f t="shared" si="15"/>
        <v>4.4242100997698302</v>
      </c>
      <c r="J251" s="51">
        <f t="shared" si="15"/>
        <v>1.9993214196472924</v>
      </c>
      <c r="K251" s="51">
        <f t="shared" si="15"/>
        <v>1.960123481917261</v>
      </c>
      <c r="L251" s="51">
        <f t="shared" si="15"/>
        <v>2.0170380739132079</v>
      </c>
      <c r="M251" s="51">
        <f t="shared" si="15"/>
        <v>1.8635814186556581</v>
      </c>
      <c r="N251" s="51">
        <f t="shared" si="15"/>
        <v>1.0192684246746448</v>
      </c>
      <c r="O251" s="51">
        <f t="shared" si="15"/>
        <v>2.9302202219270734</v>
      </c>
      <c r="P251" s="51">
        <f t="shared" si="15"/>
        <v>2.8782333568174701</v>
      </c>
      <c r="Q251" s="51">
        <f t="shared" si="15"/>
        <v>2.9115003793234719</v>
      </c>
      <c r="R251" s="51">
        <f t="shared" si="15"/>
        <v>2.2911814416032796</v>
      </c>
      <c r="S251" s="51">
        <f t="shared" si="15"/>
        <v>4.8431185984581271</v>
      </c>
      <c r="T251" s="51">
        <f t="shared" si="15"/>
        <v>5.487151839185282</v>
      </c>
      <c r="U251" s="51">
        <f t="shared" si="15"/>
        <v>5.5653039673064546</v>
      </c>
      <c r="V251" s="51">
        <f t="shared" si="15"/>
        <v>6.7329476835228332</v>
      </c>
      <c r="W251" s="51">
        <f t="shared" si="15"/>
        <v>6.8496241717824029</v>
      </c>
      <c r="X251" s="51">
        <f t="shared" si="15"/>
        <v>7.1458421717651435</v>
      </c>
      <c r="Y251" s="51">
        <f t="shared" si="15"/>
        <v>7.1425218111137347</v>
      </c>
      <c r="Z251" s="51">
        <f t="shared" si="15"/>
        <v>9.8552379163995489</v>
      </c>
      <c r="AA251" s="51">
        <f t="shared" si="15"/>
        <v>9.863971048619204</v>
      </c>
      <c r="AB251" s="51">
        <f t="shared" si="15"/>
        <v>10.027792707451146</v>
      </c>
      <c r="AC251" s="51">
        <f t="shared" si="15"/>
        <v>10.002382777585938</v>
      </c>
      <c r="AD251" s="51">
        <f t="shared" si="15"/>
        <v>11.896627801149849</v>
      </c>
      <c r="AE251" s="51">
        <f t="shared" si="15"/>
        <v>11.870524717367651</v>
      </c>
      <c r="AF251" s="51">
        <f t="shared" si="15"/>
        <v>2.9919128406605635</v>
      </c>
      <c r="AG251" s="51">
        <f t="shared" si="15"/>
        <v>2.9665941448582722</v>
      </c>
      <c r="AH251" s="51">
        <f t="shared" si="15"/>
        <v>2.9154450363088089</v>
      </c>
      <c r="AI251" s="51">
        <f t="shared" si="16"/>
        <v>2.8435396612953805</v>
      </c>
      <c r="AJ251" s="51">
        <f t="shared" si="16"/>
        <v>2.8188971355540073</v>
      </c>
      <c r="AK251" s="51">
        <f t="shared" si="16"/>
        <v>2.688898553199504</v>
      </c>
      <c r="AL251" s="51">
        <f t="shared" si="16"/>
        <v>2.6365919992547306</v>
      </c>
      <c r="AM251" s="51">
        <f t="shared" si="16"/>
        <v>2.3130867675977971</v>
      </c>
      <c r="AN251" s="51">
        <f t="shared" si="16"/>
        <v>2.984611214639675</v>
      </c>
      <c r="AO251" s="51">
        <f t="shared" si="16"/>
        <v>2.9344421801630332</v>
      </c>
      <c r="AP251" s="51">
        <f t="shared" si="16"/>
        <v>2.6033487152596275</v>
      </c>
      <c r="AQ251" s="51">
        <f t="shared" si="16"/>
        <v>2.6121551849875875</v>
      </c>
      <c r="AR251" s="51">
        <f t="shared" si="16"/>
        <v>2.6886550244338854</v>
      </c>
    </row>
    <row r="252" spans="1:44">
      <c r="A252" s="12"/>
      <c r="B252" s="12"/>
      <c r="C252" t="s">
        <v>234</v>
      </c>
      <c r="D252" s="29"/>
      <c r="E252" s="34" t="s">
        <v>117</v>
      </c>
      <c r="F252" s="51">
        <f>SUM(F238:F239)</f>
        <v>14.764604933387183</v>
      </c>
      <c r="G252" s="51">
        <f t="shared" ref="G252:AR252" si="17">SUM(G238:G239)</f>
        <v>15.132506644881417</v>
      </c>
      <c r="H252" s="51">
        <f t="shared" si="17"/>
        <v>16.391774661675012</v>
      </c>
      <c r="I252" s="51">
        <f t="shared" si="17"/>
        <v>17.706748387867485</v>
      </c>
      <c r="J252" s="51">
        <f t="shared" si="17"/>
        <v>18.388634459213492</v>
      </c>
      <c r="K252" s="51">
        <f t="shared" si="17"/>
        <v>19.438299391181566</v>
      </c>
      <c r="L252" s="51">
        <f t="shared" si="17"/>
        <v>19.920952239093417</v>
      </c>
      <c r="M252" s="51">
        <f t="shared" si="17"/>
        <v>20.447922410381942</v>
      </c>
      <c r="N252" s="51">
        <f t="shared" si="17"/>
        <v>21.10557980063129</v>
      </c>
      <c r="O252" s="51">
        <f t="shared" si="17"/>
        <v>20.267023606735442</v>
      </c>
      <c r="P252" s="51">
        <f t="shared" si="17"/>
        <v>20.665556172399306</v>
      </c>
      <c r="Q252" s="51">
        <f t="shared" si="17"/>
        <v>20.84761889319514</v>
      </c>
      <c r="R252" s="51">
        <f t="shared" si="17"/>
        <v>21.205485315341114</v>
      </c>
      <c r="S252" s="51">
        <f t="shared" si="17"/>
        <v>22.335713320806946</v>
      </c>
      <c r="T252" s="51">
        <f t="shared" si="17"/>
        <v>22.036618814811611</v>
      </c>
      <c r="U252" s="51">
        <f t="shared" si="17"/>
        <v>21.617210696145246</v>
      </c>
      <c r="V252" s="51">
        <f t="shared" si="17"/>
        <v>21.272621701032861</v>
      </c>
      <c r="W252" s="51">
        <f t="shared" si="17"/>
        <v>20.724871148733683</v>
      </c>
      <c r="X252" s="51">
        <f t="shared" si="17"/>
        <v>20.5594951898048</v>
      </c>
      <c r="Y252" s="51">
        <f t="shared" si="17"/>
        <v>21.138669029038262</v>
      </c>
      <c r="Z252" s="51">
        <f t="shared" si="17"/>
        <v>20.316666451115598</v>
      </c>
      <c r="AA252" s="51">
        <f t="shared" si="17"/>
        <v>20.383009685563273</v>
      </c>
      <c r="AB252" s="51">
        <f t="shared" si="17"/>
        <v>19.825328611454626</v>
      </c>
      <c r="AC252" s="51">
        <f t="shared" si="17"/>
        <v>19.912829136811709</v>
      </c>
      <c r="AD252" s="51">
        <f t="shared" si="17"/>
        <v>19.73664723581042</v>
      </c>
      <c r="AE252" s="51">
        <f t="shared" si="17"/>
        <v>19.744166319385361</v>
      </c>
      <c r="AF252" s="51">
        <f t="shared" si="17"/>
        <v>19.859215697836206</v>
      </c>
      <c r="AG252" s="51">
        <f t="shared" si="17"/>
        <v>19.841544867734967</v>
      </c>
      <c r="AH252" s="51">
        <f t="shared" si="17"/>
        <v>19.659368151622246</v>
      </c>
      <c r="AI252" s="51">
        <f t="shared" si="17"/>
        <v>20.377611231471121</v>
      </c>
      <c r="AJ252" s="51">
        <f t="shared" si="17"/>
        <v>20.363784829252637</v>
      </c>
      <c r="AK252" s="51">
        <f t="shared" si="17"/>
        <v>20.218831814865332</v>
      </c>
      <c r="AL252" s="51">
        <f t="shared" si="17"/>
        <v>20.047417654614136</v>
      </c>
      <c r="AM252" s="51">
        <f t="shared" si="17"/>
        <v>19.908878526651698</v>
      </c>
      <c r="AN252" s="51">
        <f t="shared" si="17"/>
        <v>19.669512230214998</v>
      </c>
      <c r="AO252" s="51">
        <f t="shared" si="17"/>
        <v>19.692189247803093</v>
      </c>
      <c r="AP252" s="51">
        <f t="shared" si="17"/>
        <v>19.408919281680923</v>
      </c>
      <c r="AQ252" s="51">
        <f t="shared" si="17"/>
        <v>19.331712915986387</v>
      </c>
      <c r="AR252" s="51">
        <f t="shared" si="17"/>
        <v>19.086606616389719</v>
      </c>
    </row>
    <row r="253" spans="1:44">
      <c r="A253" s="12"/>
      <c r="B253" s="12"/>
      <c r="C253" t="s">
        <v>235</v>
      </c>
      <c r="D253" s="29"/>
      <c r="E253" s="34" t="s">
        <v>117</v>
      </c>
      <c r="F253" s="51">
        <f>SUM(F240:F241)</f>
        <v>27.410912122525342</v>
      </c>
      <c r="G253" s="51">
        <f t="shared" ref="G253:AR253" si="18">SUM(G240:G241)</f>
        <v>27.985685745064131</v>
      </c>
      <c r="H253" s="51">
        <f t="shared" si="18"/>
        <v>29.311186910974151</v>
      </c>
      <c r="I253" s="51">
        <f t="shared" si="18"/>
        <v>31.36971031956595</v>
      </c>
      <c r="J253" s="51">
        <f t="shared" si="18"/>
        <v>31.76729635564649</v>
      </c>
      <c r="K253" s="51">
        <f t="shared" si="18"/>
        <v>31.020039617086471</v>
      </c>
      <c r="L253" s="51">
        <f t="shared" si="18"/>
        <v>30.10377267744434</v>
      </c>
      <c r="M253" s="51">
        <f t="shared" si="18"/>
        <v>29.228949849559651</v>
      </c>
      <c r="N253" s="51">
        <f t="shared" si="18"/>
        <v>28.985863789807148</v>
      </c>
      <c r="O253" s="51">
        <f t="shared" si="18"/>
        <v>28.910626971913132</v>
      </c>
      <c r="P253" s="51">
        <f t="shared" si="18"/>
        <v>27.034008062171715</v>
      </c>
      <c r="Q253" s="51">
        <f t="shared" si="18"/>
        <v>20.319583397882809</v>
      </c>
      <c r="R253" s="51">
        <f t="shared" si="18"/>
        <v>18.838278064135128</v>
      </c>
      <c r="S253" s="51">
        <f t="shared" si="18"/>
        <v>15.10856124130753</v>
      </c>
      <c r="T253" s="51">
        <f t="shared" si="18"/>
        <v>10.098613118234814</v>
      </c>
      <c r="U253" s="51">
        <f t="shared" si="18"/>
        <v>4.6446445657416726</v>
      </c>
      <c r="V253" s="51">
        <f t="shared" si="18"/>
        <v>3.1188703439674965</v>
      </c>
      <c r="W253" s="51">
        <f t="shared" si="18"/>
        <v>1.6419418116017934</v>
      </c>
      <c r="X253" s="51">
        <f t="shared" si="18"/>
        <v>2.0584459396147969</v>
      </c>
      <c r="Y253" s="51">
        <f t="shared" si="18"/>
        <v>0.37677779772939257</v>
      </c>
      <c r="Z253" s="51">
        <f t="shared" si="18"/>
        <v>0.2320466801223437</v>
      </c>
      <c r="AA253" s="51">
        <f t="shared" si="18"/>
        <v>2.12043098641601</v>
      </c>
      <c r="AB253" s="51">
        <f t="shared" si="18"/>
        <v>0.33651564919195048</v>
      </c>
      <c r="AC253" s="51">
        <f t="shared" si="18"/>
        <v>0.46643119866864108</v>
      </c>
      <c r="AD253" s="51">
        <f t="shared" si="18"/>
        <v>2.2732637588862579</v>
      </c>
      <c r="AE253" s="51">
        <f t="shared" si="18"/>
        <v>0.90095940901408433</v>
      </c>
      <c r="AF253" s="51">
        <f t="shared" si="18"/>
        <v>2.5338085401662904</v>
      </c>
      <c r="AG253" s="51">
        <f t="shared" si="18"/>
        <v>0.74962255652331622</v>
      </c>
      <c r="AH253" s="51">
        <f t="shared" si="18"/>
        <v>0.67406242237555924</v>
      </c>
      <c r="AI253" s="51">
        <f t="shared" si="18"/>
        <v>0.26081289169410365</v>
      </c>
      <c r="AJ253" s="51">
        <f t="shared" si="18"/>
        <v>2.7817899190939852</v>
      </c>
      <c r="AK253" s="51">
        <f t="shared" si="18"/>
        <v>0.6495742774796267</v>
      </c>
      <c r="AL253" s="51">
        <f t="shared" si="18"/>
        <v>0.4708781666055652</v>
      </c>
      <c r="AM253" s="51">
        <f t="shared" si="18"/>
        <v>0.82529923029828489</v>
      </c>
      <c r="AN253" s="51">
        <f t="shared" si="18"/>
        <v>0.59306178392849129</v>
      </c>
      <c r="AO253" s="51">
        <f t="shared" si="18"/>
        <v>0.59996712714049094</v>
      </c>
      <c r="AP253" s="51">
        <f t="shared" si="18"/>
        <v>0.57483284246545607</v>
      </c>
      <c r="AQ253" s="51">
        <f t="shared" si="18"/>
        <v>0.41941118227368163</v>
      </c>
      <c r="AR253" s="51">
        <f t="shared" si="18"/>
        <v>0.5869743299867084</v>
      </c>
    </row>
    <row r="254" spans="1:44">
      <c r="A254" s="12"/>
      <c r="B254" s="12"/>
      <c r="C254" t="s">
        <v>119</v>
      </c>
      <c r="D254" s="29"/>
      <c r="E254" s="34" t="s">
        <v>117</v>
      </c>
      <c r="F254" s="51">
        <f>F244</f>
        <v>2.3728833072214801</v>
      </c>
      <c r="G254" s="51">
        <f t="shared" ref="G254:AR254" si="19">G244</f>
        <v>2.0602181301949751</v>
      </c>
      <c r="H254" s="51">
        <f t="shared" si="19"/>
        <v>1.5856556157223449</v>
      </c>
      <c r="I254" s="51">
        <f t="shared" si="19"/>
        <v>1.0624880022846015</v>
      </c>
      <c r="J254" s="51">
        <f t="shared" si="19"/>
        <v>0.83975686232617641</v>
      </c>
      <c r="K254" s="51">
        <f t="shared" si="19"/>
        <v>1.0047120810635599</v>
      </c>
      <c r="L254" s="51">
        <f t="shared" si="19"/>
        <v>1.1777300333288283</v>
      </c>
      <c r="M254" s="51">
        <f t="shared" si="19"/>
        <v>1.413265924882658</v>
      </c>
      <c r="N254" s="51">
        <f t="shared" si="19"/>
        <v>1.5534920254416791</v>
      </c>
      <c r="O254" s="51">
        <f t="shared" si="19"/>
        <v>1.7618062634612472</v>
      </c>
      <c r="P254" s="51">
        <f t="shared" si="19"/>
        <v>2.0248220701837285</v>
      </c>
      <c r="Q254" s="51">
        <f t="shared" si="19"/>
        <v>2.3296923460152636</v>
      </c>
      <c r="R254" s="51">
        <f t="shared" si="19"/>
        <v>2.6488244202451998</v>
      </c>
      <c r="S254" s="51">
        <f t="shared" si="19"/>
        <v>2.9756572725892716</v>
      </c>
      <c r="T254" s="51">
        <f t="shared" si="19"/>
        <v>3.308798321703585</v>
      </c>
      <c r="U254" s="51">
        <f t="shared" si="19"/>
        <v>3.6671584093641405</v>
      </c>
      <c r="V254" s="51">
        <f t="shared" si="19"/>
        <v>4.0344390683243541</v>
      </c>
      <c r="W254" s="51">
        <f t="shared" si="19"/>
        <v>4.3829394256528431</v>
      </c>
      <c r="X254" s="51">
        <f t="shared" si="19"/>
        <v>4.7113858723969866</v>
      </c>
      <c r="Y254" s="51">
        <f t="shared" si="19"/>
        <v>5.0139733616061584</v>
      </c>
      <c r="Z254" s="51">
        <f t="shared" si="19"/>
        <v>5.2747174477189107</v>
      </c>
      <c r="AA254" s="51">
        <f t="shared" si="19"/>
        <v>5.4961998316951952</v>
      </c>
      <c r="AB254" s="51">
        <f t="shared" si="19"/>
        <v>5.6551954296924265</v>
      </c>
      <c r="AC254" s="51">
        <f t="shared" si="19"/>
        <v>5.790735739213356</v>
      </c>
      <c r="AD254" s="51">
        <f t="shared" si="19"/>
        <v>5.8863825241591856</v>
      </c>
      <c r="AE254" s="51">
        <f t="shared" si="19"/>
        <v>5.9523715038889637</v>
      </c>
      <c r="AF254" s="51">
        <f t="shared" si="19"/>
        <v>5.9606507713225412</v>
      </c>
      <c r="AG254" s="51">
        <f t="shared" si="19"/>
        <v>5.9578082938597809</v>
      </c>
      <c r="AH254" s="51">
        <f t="shared" si="19"/>
        <v>5.9212853765501547</v>
      </c>
      <c r="AI254" s="51">
        <f t="shared" si="19"/>
        <v>5.9245327751843746</v>
      </c>
      <c r="AJ254" s="51">
        <f t="shared" si="19"/>
        <v>5.9349851245764382</v>
      </c>
      <c r="AK254" s="51">
        <f t="shared" si="19"/>
        <v>5.9688231587207916</v>
      </c>
      <c r="AL254" s="51">
        <f t="shared" si="19"/>
        <v>5.9671590274689219</v>
      </c>
      <c r="AM254" s="51">
        <f t="shared" si="19"/>
        <v>5.9544013975720187</v>
      </c>
      <c r="AN254" s="51">
        <f t="shared" si="19"/>
        <v>5.9151972033804121</v>
      </c>
      <c r="AO254" s="51">
        <f t="shared" si="19"/>
        <v>5.8882506909620673</v>
      </c>
      <c r="AP254" s="51">
        <f t="shared" si="19"/>
        <v>5.8552144720958736</v>
      </c>
      <c r="AQ254" s="51">
        <f t="shared" si="19"/>
        <v>5.8483625673061495</v>
      </c>
      <c r="AR254" s="51">
        <f t="shared" si="19"/>
        <v>5.8424979344735855</v>
      </c>
    </row>
    <row r="255" spans="1:44">
      <c r="A255" s="12"/>
      <c r="B255" s="12"/>
      <c r="C255" t="s">
        <v>236</v>
      </c>
      <c r="D255" s="29"/>
      <c r="E255" s="34" t="s">
        <v>117</v>
      </c>
      <c r="F255" s="51">
        <v>7.75</v>
      </c>
      <c r="G255" s="51">
        <v>7.75</v>
      </c>
      <c r="H255" s="51">
        <v>7.75</v>
      </c>
      <c r="I255" s="51">
        <v>7.75</v>
      </c>
      <c r="J255" s="51">
        <v>7.75</v>
      </c>
      <c r="K255" s="51">
        <v>7.75</v>
      </c>
      <c r="L255" s="51">
        <v>7.75</v>
      </c>
      <c r="M255" s="51">
        <v>7.75</v>
      </c>
      <c r="N255" s="51">
        <v>7.75</v>
      </c>
      <c r="O255" s="51">
        <v>7.75</v>
      </c>
      <c r="P255" s="51">
        <v>7.75</v>
      </c>
      <c r="Q255" s="51">
        <v>7.75</v>
      </c>
      <c r="R255" s="51">
        <v>7.75</v>
      </c>
      <c r="S255" s="51">
        <v>7.75</v>
      </c>
      <c r="T255" s="51">
        <v>7.75</v>
      </c>
      <c r="U255" s="51">
        <v>7.75</v>
      </c>
      <c r="V255" s="51">
        <v>7.75</v>
      </c>
      <c r="W255" s="51">
        <v>7.75</v>
      </c>
      <c r="X255" s="51">
        <v>7.75</v>
      </c>
      <c r="Y255" s="51">
        <v>7.75</v>
      </c>
      <c r="Z255" s="51">
        <v>7.75</v>
      </c>
      <c r="AA255" s="51">
        <v>7.75</v>
      </c>
      <c r="AB255" s="51">
        <v>7.75</v>
      </c>
      <c r="AC255" s="51">
        <v>7.75</v>
      </c>
      <c r="AD255" s="51">
        <v>7.75</v>
      </c>
      <c r="AE255" s="51">
        <v>7.75</v>
      </c>
      <c r="AF255" s="51">
        <v>7.75</v>
      </c>
      <c r="AG255" s="51">
        <v>7.75</v>
      </c>
      <c r="AH255" s="51">
        <v>7.75</v>
      </c>
      <c r="AI255" s="51">
        <v>7.75</v>
      </c>
      <c r="AJ255" s="51">
        <v>7.75</v>
      </c>
      <c r="AK255" s="51">
        <v>7.75</v>
      </c>
      <c r="AL255" s="51">
        <v>7.75</v>
      </c>
      <c r="AM255" s="51">
        <v>7.75</v>
      </c>
      <c r="AN255" s="51">
        <v>7.75</v>
      </c>
      <c r="AO255" s="51">
        <v>7.75</v>
      </c>
      <c r="AP255" s="51">
        <v>7.75</v>
      </c>
      <c r="AQ255" s="51">
        <v>7.75</v>
      </c>
      <c r="AR255" s="51">
        <v>7.75</v>
      </c>
    </row>
    <row r="256" spans="1:44">
      <c r="A256" s="12"/>
      <c r="B256" s="12"/>
      <c r="C256" t="s">
        <v>237</v>
      </c>
      <c r="D256" s="29"/>
      <c r="E256" s="34" t="s">
        <v>117</v>
      </c>
      <c r="F256" s="51" cm="1">
        <f t="array" ref="F256">SUM(F249:F255*0.19)</f>
        <v>44.912451951280829</v>
      </c>
      <c r="G256" s="51" cm="1">
        <f t="array" ref="G256">SUM(G249:G255*0.19)</f>
        <v>39.966250210647132</v>
      </c>
      <c r="H256" s="51" cm="1">
        <f t="array" ref="H256">SUM(H249:H255*0.19)</f>
        <v>33.656182621493343</v>
      </c>
      <c r="I256" s="51" cm="1">
        <f t="array" ref="I256">SUM(I249:I255*0.19)</f>
        <v>29.107717415528633</v>
      </c>
      <c r="J256" s="51" cm="1">
        <f t="array" ref="J256">SUM(J249:J255*0.19)</f>
        <v>25.933668792130678</v>
      </c>
      <c r="K256" s="51" cm="1">
        <f t="array" ref="K256">SUM(K249:K255*0.19)</f>
        <v>24.555157873633004</v>
      </c>
      <c r="L256" s="51" cm="1">
        <f t="array" ref="L256">SUM(L249:L255*0.19)</f>
        <v>23.070527147783043</v>
      </c>
      <c r="M256" s="51" cm="1">
        <f t="array" ref="M256">SUM(M249:M255*0.19)</f>
        <v>21.931290644847383</v>
      </c>
      <c r="N256" s="51" cm="1">
        <f t="array" ref="N256">SUM(N249:N255*0.19)</f>
        <v>20.970605890081792</v>
      </c>
      <c r="O256" s="51" cm="1">
        <f t="array" ref="O256">SUM(O249:O255*0.19)</f>
        <v>21.429581367542013</v>
      </c>
      <c r="P256" s="51" cm="1">
        <f t="array" ref="P256">SUM(P249:P255*0.19)</f>
        <v>20.951917318538403</v>
      </c>
      <c r="Q256" s="51" cm="1">
        <f t="array" ref="Q256">SUM(Q249:Q255*0.19)</f>
        <v>19.922540477826896</v>
      </c>
      <c r="R256" s="51" cm="1">
        <f t="array" ref="R256">SUM(R249:R255*0.19)</f>
        <v>19.668977946812763</v>
      </c>
      <c r="S256" s="51" cm="1">
        <f t="array" ref="S256">SUM(S249:S255*0.19)</f>
        <v>19.345772096492542</v>
      </c>
      <c r="T256" s="51" cm="1">
        <f t="array" ref="T256">SUM(T249:T255*0.19)</f>
        <v>18.640090017510992</v>
      </c>
      <c r="U256" s="51" cm="1">
        <f t="array" ref="U256">SUM(U249:U255*0.19)</f>
        <v>18.125555669069573</v>
      </c>
      <c r="V256" s="51" cm="1">
        <f t="array" ref="V256">SUM(V249:V255*0.19)</f>
        <v>18.566318391287577</v>
      </c>
      <c r="W256" s="51" cm="1">
        <f t="array" ref="W256">SUM(W249:W255*0.19)</f>
        <v>18.732822184028638</v>
      </c>
      <c r="X256" s="51" cm="1">
        <f t="array" ref="X256">SUM(X249:X255*0.19)</f>
        <v>19.083132738163474</v>
      </c>
      <c r="Y256" s="51" cm="1">
        <f t="array" ref="Y256">SUM(Y249:Y255*0.19)</f>
        <v>18.904306579751172</v>
      </c>
      <c r="Z256" s="51" cm="1">
        <f t="array" ref="Z256">SUM(Z249:Z255*0.19)</f>
        <v>19.412901729247778</v>
      </c>
      <c r="AA256" s="51" cm="1">
        <f t="array" ref="AA256">SUM(AA249:AA255*0.19)</f>
        <v>19.582244102607795</v>
      </c>
      <c r="AB256" s="51" cm="1">
        <f t="array" ref="AB256">SUM(AB249:AB255*0.19)</f>
        <v>18.924645309940001</v>
      </c>
      <c r="AC256" s="51" cm="1">
        <f t="array" ref="AC256">SUM(AC249:AC255*0.19)</f>
        <v>18.882560458970868</v>
      </c>
      <c r="AD256" s="51" cm="1">
        <f t="array" ref="AD256">SUM(AD249:AD255*0.19)</f>
        <v>19.386952452338789</v>
      </c>
      <c r="AE256" s="51" cm="1">
        <f t="array" ref="AE256">SUM(AE249:AE255*0.19)</f>
        <v>18.837277261386948</v>
      </c>
      <c r="AF256" s="51" cm="1">
        <f t="array" ref="AF256">SUM(AF249:AF255*0.19)</f>
        <v>16.975071388559595</v>
      </c>
      <c r="AG256" s="51" cm="1">
        <f t="array" ref="AG256">SUM(AG249:AG255*0.19)</f>
        <v>16.526746069176223</v>
      </c>
      <c r="AH256" s="51" cm="1">
        <f t="array" ref="AH256">SUM(AH249:AH255*0.19)</f>
        <v>16.534872571905847</v>
      </c>
      <c r="AI256" s="51" cm="1">
        <f t="array" ref="AI256">SUM(AI249:AI255*0.19)</f>
        <v>14.96920090477807</v>
      </c>
      <c r="AJ256" s="51" cm="1">
        <f t="array" ref="AJ256">SUM(AJ249:AJ255*0.19)</f>
        <v>15.439725471995892</v>
      </c>
      <c r="AK256" s="51" cm="1">
        <f t="array" ref="AK256">SUM(AK249:AK255*0.19)</f>
        <v>15.209721003306653</v>
      </c>
      <c r="AL256" s="51" cm="1">
        <f t="array" ref="AL256">SUM(AL249:AL255*0.19)</f>
        <v>15.353504084095452</v>
      </c>
      <c r="AM256" s="51" cm="1">
        <f t="array" ref="AM256">SUM(AM249:AM255*0.19)</f>
        <v>15.207848690772826</v>
      </c>
      <c r="AN256" s="51" cm="1">
        <f t="array" ref="AN256">SUM(AN249:AN255*0.19)</f>
        <v>14.778568160124498</v>
      </c>
      <c r="AO256" s="51" cm="1">
        <f t="array" ref="AO256">SUM(AO249:AO255*0.19)</f>
        <v>14.584231883993571</v>
      </c>
      <c r="AP256" s="51" cm="1">
        <f t="array" ref="AP256">SUM(AP249:AP255*0.19)</f>
        <v>14.862651027521457</v>
      </c>
      <c r="AQ256" s="51" cm="1">
        <f t="array" ref="AQ256">SUM(AQ249:AQ255*0.19)</f>
        <v>14.585109522872918</v>
      </c>
      <c r="AR256" s="51" cm="1">
        <f t="array" ref="AR256">SUM(AR249:AR255*0.19)</f>
        <v>14.267613321405863</v>
      </c>
    </row>
    <row r="257" spans="1:44">
      <c r="A257" s="12"/>
      <c r="B257" s="12"/>
      <c r="C257" t="s">
        <v>238</v>
      </c>
      <c r="D257" s="29"/>
      <c r="E257" s="34" t="s">
        <v>117</v>
      </c>
      <c r="F257" s="51">
        <f>(SUM(F249:F256)*0.05)</f>
        <v>14.06468890053268</v>
      </c>
      <c r="G257" s="51">
        <f t="shared" ref="G257:AR257" si="20">(SUM(G249:G256)*0.05)</f>
        <v>12.515746776492129</v>
      </c>
      <c r="H257" s="51">
        <f t="shared" si="20"/>
        <v>10.539699294625549</v>
      </c>
      <c r="I257" s="51">
        <f t="shared" si="20"/>
        <v>9.1153115064418611</v>
      </c>
      <c r="J257" s="51">
        <f t="shared" si="20"/>
        <v>8.1213331217461864</v>
      </c>
      <c r="K257" s="51">
        <f t="shared" si="20"/>
        <v>7.689641544637702</v>
      </c>
      <c r="L257" s="51">
        <f t="shared" si="20"/>
        <v>7.2247177120689008</v>
      </c>
      <c r="M257" s="51">
        <f t="shared" si="20"/>
        <v>6.867956807202205</v>
      </c>
      <c r="N257" s="51">
        <f t="shared" si="20"/>
        <v>6.5671107918940352</v>
      </c>
      <c r="O257" s="51">
        <f t="shared" si="20"/>
        <v>6.7108425861513155</v>
      </c>
      <c r="P257" s="51">
        <f t="shared" si="20"/>
        <v>6.5612583181738691</v>
      </c>
      <c r="Q257" s="51">
        <f t="shared" si="20"/>
        <v>6.2389008338457907</v>
      </c>
      <c r="R257" s="51">
        <f t="shared" si="20"/>
        <v>6.1594957254492604</v>
      </c>
      <c r="S257" s="51">
        <f t="shared" si="20"/>
        <v>6.0582812617963491</v>
      </c>
      <c r="T257" s="51">
        <f t="shared" si="20"/>
        <v>5.8372913475889696</v>
      </c>
      <c r="U257" s="51">
        <f t="shared" si="20"/>
        <v>5.676160854261262</v>
      </c>
      <c r="V257" s="51">
        <f t="shared" si="20"/>
        <v>5.8141891804295316</v>
      </c>
      <c r="W257" s="51">
        <f t="shared" si="20"/>
        <v>5.8663311576300217</v>
      </c>
      <c r="X257" s="51">
        <f t="shared" si="20"/>
        <v>5.9760336732669828</v>
      </c>
      <c r="Y257" s="51">
        <f t="shared" si="20"/>
        <v>5.9200328499747092</v>
      </c>
      <c r="Z257" s="51">
        <f t="shared" si="20"/>
        <v>6.0793034362644356</v>
      </c>
      <c r="AA257" s="51">
        <f t="shared" si="20"/>
        <v>6.1323343373955996</v>
      </c>
      <c r="AB257" s="51">
        <f t="shared" si="20"/>
        <v>5.9264020839022642</v>
      </c>
      <c r="AC257" s="51">
        <f t="shared" si="20"/>
        <v>5.9132228805724569</v>
      </c>
      <c r="AD257" s="51">
        <f t="shared" si="20"/>
        <v>6.0711772153376735</v>
      </c>
      <c r="AE257" s="51">
        <f t="shared" si="20"/>
        <v>5.8990420897501243</v>
      </c>
      <c r="AF257" s="51">
        <f t="shared" si="20"/>
        <v>5.3158776190489263</v>
      </c>
      <c r="AG257" s="51">
        <f t="shared" si="20"/>
        <v>5.1754810058736069</v>
      </c>
      <c r="AH257" s="51">
        <f t="shared" si="20"/>
        <v>5.1780258843599904</v>
      </c>
      <c r="AI257" s="51">
        <f t="shared" si="20"/>
        <v>4.6877234412331319</v>
      </c>
      <c r="AJ257" s="51">
        <f t="shared" si="20"/>
        <v>4.8350719241250308</v>
      </c>
      <c r="AK257" s="51">
        <f t="shared" si="20"/>
        <v>4.7630442089302418</v>
      </c>
      <c r="AL257" s="51">
        <f t="shared" si="20"/>
        <v>4.8080710158088387</v>
      </c>
      <c r="AM257" s="51">
        <f t="shared" si="20"/>
        <v>4.7624578794788581</v>
      </c>
      <c r="AN257" s="51">
        <f t="shared" si="20"/>
        <v>4.6280252922495144</v>
      </c>
      <c r="AO257" s="51">
        <f t="shared" si="20"/>
        <v>4.5671673531453552</v>
      </c>
      <c r="AP257" s="51">
        <f t="shared" si="20"/>
        <v>4.654356505986982</v>
      </c>
      <c r="AQ257" s="51">
        <f t="shared" si="20"/>
        <v>4.5674421926891497</v>
      </c>
      <c r="AR257" s="51">
        <f t="shared" si="20"/>
        <v>4.4680157506507845</v>
      </c>
    </row>
    <row r="258" spans="1:44">
      <c r="A258" s="12"/>
      <c r="B258" s="12"/>
      <c r="C258" t="s">
        <v>227</v>
      </c>
      <c r="D258" s="29"/>
      <c r="E258" s="34" t="s">
        <v>117</v>
      </c>
      <c r="F258" s="39">
        <f>SUM(F249:F257)</f>
        <v>295.35846691118627</v>
      </c>
      <c r="G258" s="39">
        <f t="shared" ref="G258:AR258" si="21">SUM(G249:G257)</f>
        <v>262.83068230633472</v>
      </c>
      <c r="H258" s="39">
        <f t="shared" si="21"/>
        <v>221.3336851871365</v>
      </c>
      <c r="I258" s="39">
        <f t="shared" si="21"/>
        <v>191.42154163527906</v>
      </c>
      <c r="J258" s="39">
        <f t="shared" si="21"/>
        <v>170.54799555666989</v>
      </c>
      <c r="K258" s="39">
        <f t="shared" si="21"/>
        <v>161.48247243739175</v>
      </c>
      <c r="L258" s="39">
        <f t="shared" si="21"/>
        <v>151.7190719534469</v>
      </c>
      <c r="M258" s="39">
        <f t="shared" si="21"/>
        <v>144.22709295124631</v>
      </c>
      <c r="N258" s="39">
        <f t="shared" si="21"/>
        <v>137.90932662977474</v>
      </c>
      <c r="O258" s="39">
        <f t="shared" si="21"/>
        <v>140.92769430917764</v>
      </c>
      <c r="P258" s="39">
        <f t="shared" si="21"/>
        <v>137.78642468165123</v>
      </c>
      <c r="Q258" s="39">
        <f t="shared" si="21"/>
        <v>131.0169175107616</v>
      </c>
      <c r="R258" s="39">
        <f t="shared" si="21"/>
        <v>129.34941023443446</v>
      </c>
      <c r="S258" s="39">
        <f t="shared" si="21"/>
        <v>127.22390649772333</v>
      </c>
      <c r="T258" s="39">
        <f t="shared" si="21"/>
        <v>122.58311829936835</v>
      </c>
      <c r="U258" s="39">
        <f t="shared" si="21"/>
        <v>119.19937793948648</v>
      </c>
      <c r="V258" s="39">
        <f t="shared" si="21"/>
        <v>122.09797278902016</v>
      </c>
      <c r="W258" s="39">
        <f t="shared" si="21"/>
        <v>123.19295431023045</v>
      </c>
      <c r="X258" s="39">
        <f t="shared" si="21"/>
        <v>125.49670713860662</v>
      </c>
      <c r="Y258" s="39">
        <f t="shared" si="21"/>
        <v>124.32068984946888</v>
      </c>
      <c r="Z258" s="39">
        <f t="shared" si="21"/>
        <v>127.66537216155314</v>
      </c>
      <c r="AA258" s="39">
        <f t="shared" si="21"/>
        <v>128.77902108530759</v>
      </c>
      <c r="AB258" s="39">
        <f t="shared" si="21"/>
        <v>124.45444376194753</v>
      </c>
      <c r="AC258" s="39">
        <f t="shared" si="21"/>
        <v>124.17768049202159</v>
      </c>
      <c r="AD258" s="39">
        <f t="shared" si="21"/>
        <v>127.49472152209114</v>
      </c>
      <c r="AE258" s="39">
        <f t="shared" si="21"/>
        <v>123.8798838847526</v>
      </c>
      <c r="AF258" s="39">
        <f t="shared" si="21"/>
        <v>111.63343000002746</v>
      </c>
      <c r="AG258" s="39">
        <f t="shared" si="21"/>
        <v>108.68510112334575</v>
      </c>
      <c r="AH258" s="39">
        <f t="shared" si="21"/>
        <v>108.7385435715598</v>
      </c>
      <c r="AI258" s="39">
        <f t="shared" si="21"/>
        <v>98.44219226589577</v>
      </c>
      <c r="AJ258" s="39">
        <f t="shared" si="21"/>
        <v>101.53651040662564</v>
      </c>
      <c r="AK258" s="39">
        <f t="shared" si="21"/>
        <v>100.02392838753508</v>
      </c>
      <c r="AL258" s="39">
        <f t="shared" si="21"/>
        <v>100.96949133198561</v>
      </c>
      <c r="AM258" s="39">
        <f t="shared" si="21"/>
        <v>100.01161546905603</v>
      </c>
      <c r="AN258" s="39">
        <f t="shared" si="21"/>
        <v>97.188531137239806</v>
      </c>
      <c r="AO258" s="39">
        <f t="shared" si="21"/>
        <v>95.91051441605245</v>
      </c>
      <c r="AP258" s="39">
        <f t="shared" si="21"/>
        <v>97.741486625726623</v>
      </c>
      <c r="AQ258" s="39">
        <f t="shared" si="21"/>
        <v>95.916286046472152</v>
      </c>
      <c r="AR258" s="39">
        <f t="shared" si="21"/>
        <v>93.828330763666457</v>
      </c>
    </row>
    <row r="259" spans="1:44">
      <c r="A259" s="12"/>
      <c r="B259" s="12"/>
      <c r="C259" s="8"/>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row>
    <row r="260" spans="1:44">
      <c r="A260" s="30" t="s">
        <v>75</v>
      </c>
      <c r="B260" s="30"/>
      <c r="C260" s="30"/>
      <c r="D260" s="30"/>
      <c r="E260" s="30"/>
      <c r="F260" s="30"/>
      <c r="G260" s="30"/>
      <c r="H260" s="30"/>
      <c r="I260" s="30"/>
      <c r="J260" s="30"/>
      <c r="K260" s="30"/>
      <c r="L260" s="30"/>
      <c r="M260" s="30"/>
      <c r="N260" s="30"/>
      <c r="O260" s="30"/>
      <c r="P260" s="30"/>
      <c r="Q260" s="30"/>
      <c r="R260" s="30"/>
      <c r="S260" s="30"/>
      <c r="T260" s="30"/>
      <c r="U260" s="30"/>
      <c r="V260" s="30"/>
      <c r="W260" s="30"/>
      <c r="X260" s="30"/>
      <c r="Y260" s="30"/>
      <c r="Z260" s="30"/>
      <c r="AA260" s="30"/>
      <c r="AB260" s="30"/>
      <c r="AC260" s="30"/>
      <c r="AD260" s="30"/>
      <c r="AE260" s="30"/>
      <c r="AF260" s="30"/>
      <c r="AG260" s="30"/>
      <c r="AH260" s="30"/>
      <c r="AI260" s="30"/>
      <c r="AJ260" s="30"/>
      <c r="AK260" s="30"/>
      <c r="AL260" s="30"/>
      <c r="AM260" s="30"/>
      <c r="AN260" s="30"/>
      <c r="AO260" s="30"/>
      <c r="AP260" s="30"/>
      <c r="AQ260" s="30"/>
      <c r="AR260" s="30"/>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D956B7-CB0E-430C-922E-C6E0CD623FAC}">
  <sheetPr codeName="Sheet11"/>
  <dimension ref="A1:AR250"/>
  <sheetViews>
    <sheetView showGridLines="0" zoomScale="70" zoomScaleNormal="70" workbookViewId="0">
      <pane xSplit="5" ySplit="6" topLeftCell="F154" activePane="bottomRight" state="frozen"/>
      <selection pane="bottomRight" activeCell="C166" sqref="C166"/>
      <selection pane="bottomLeft" activeCell="A7" sqref="A7"/>
      <selection pane="topRight" activeCell="F1" sqref="F1"/>
    </sheetView>
  </sheetViews>
  <sheetFormatPr defaultColWidth="8.7109375" defaultRowHeight="14.45"/>
  <cols>
    <col min="1" max="1" width="5.5703125" customWidth="1"/>
    <col min="2" max="2" width="29.5703125" customWidth="1"/>
    <col min="3" max="3" width="28.7109375" customWidth="1"/>
    <col min="4" max="4" width="10.7109375" customWidth="1"/>
    <col min="5" max="5" width="12.42578125" customWidth="1"/>
    <col min="6" max="34" width="8.7109375" customWidth="1"/>
  </cols>
  <sheetData>
    <row r="1" spans="1:44">
      <c r="A1" s="12"/>
      <c r="B1" s="8"/>
      <c r="C1" s="12" t="s">
        <v>44</v>
      </c>
      <c r="D1" s="38" t="s">
        <v>76</v>
      </c>
      <c r="E1" s="8"/>
      <c r="F1" s="8"/>
      <c r="G1" s="8"/>
      <c r="H1" s="8"/>
      <c r="I1" s="8"/>
      <c r="J1" s="8"/>
      <c r="K1" s="8"/>
      <c r="L1" s="8"/>
      <c r="M1" s="8"/>
      <c r="N1" s="8"/>
      <c r="O1" s="8"/>
      <c r="P1" s="8"/>
      <c r="Q1" s="8"/>
      <c r="R1" s="8"/>
      <c r="S1" s="8"/>
      <c r="T1" s="8"/>
      <c r="U1" s="8"/>
      <c r="V1" s="8"/>
      <c r="W1" s="8"/>
      <c r="X1" s="8"/>
      <c r="Y1" s="8"/>
      <c r="Z1" s="8"/>
      <c r="AA1" s="8"/>
      <c r="AB1" s="8"/>
      <c r="AC1" s="8"/>
      <c r="AD1" s="8"/>
      <c r="AE1" s="8"/>
      <c r="AF1" s="8"/>
      <c r="AG1" s="8"/>
      <c r="AH1" s="8"/>
    </row>
    <row r="2" spans="1:44">
      <c r="A2" s="12"/>
      <c r="B2" s="8"/>
      <c r="C2" s="12" t="s">
        <v>8</v>
      </c>
      <c r="D2" s="38" t="s">
        <v>46</v>
      </c>
      <c r="E2" s="8"/>
      <c r="F2" s="8"/>
      <c r="G2" s="8"/>
      <c r="H2" s="8"/>
      <c r="I2" s="8"/>
      <c r="J2" s="8"/>
      <c r="K2" s="8"/>
      <c r="L2" s="8"/>
      <c r="M2" s="8"/>
      <c r="N2" s="8"/>
      <c r="O2" s="8"/>
      <c r="P2" s="8"/>
      <c r="Q2" s="8"/>
      <c r="R2" s="8"/>
      <c r="S2" s="8"/>
      <c r="T2" s="8"/>
      <c r="U2" s="8"/>
      <c r="V2" s="8"/>
      <c r="W2" s="8"/>
      <c r="X2" s="8"/>
      <c r="Y2" s="8"/>
      <c r="Z2" s="8"/>
      <c r="AA2" s="8"/>
      <c r="AB2" s="8"/>
      <c r="AC2" s="8"/>
      <c r="AD2" s="8"/>
      <c r="AE2" s="8"/>
      <c r="AF2" s="8"/>
      <c r="AG2" s="8"/>
      <c r="AH2" s="8"/>
    </row>
    <row r="3" spans="1:44">
      <c r="A3" s="12"/>
      <c r="B3" s="8"/>
      <c r="C3" s="12" t="s">
        <v>10</v>
      </c>
      <c r="D3" s="38" t="s">
        <v>47</v>
      </c>
      <c r="E3" s="8"/>
      <c r="F3" s="8"/>
      <c r="G3" s="8"/>
      <c r="H3" s="8"/>
      <c r="I3" s="8"/>
      <c r="J3" s="8"/>
      <c r="K3" s="8"/>
      <c r="L3" s="8"/>
      <c r="M3" s="8"/>
      <c r="N3" s="8"/>
      <c r="O3" s="8"/>
      <c r="P3" s="8"/>
      <c r="Q3" s="8"/>
      <c r="R3" s="8"/>
      <c r="S3" s="8"/>
      <c r="T3" s="8"/>
      <c r="U3" s="8"/>
      <c r="V3" s="8"/>
      <c r="W3" s="8"/>
      <c r="X3" s="8"/>
      <c r="Y3" s="8"/>
      <c r="Z3" s="8"/>
      <c r="AA3" s="8"/>
      <c r="AB3" s="8"/>
      <c r="AC3" s="8"/>
      <c r="AD3" s="8"/>
      <c r="AE3" s="8"/>
      <c r="AF3" s="8"/>
      <c r="AG3" s="8"/>
      <c r="AH3" s="8"/>
    </row>
    <row r="4" spans="1:44">
      <c r="A4" s="8"/>
      <c r="B4" s="8"/>
      <c r="C4" s="12" t="s">
        <v>48</v>
      </c>
      <c r="D4" s="38" t="s">
        <v>243</v>
      </c>
      <c r="E4" s="8"/>
      <c r="F4" s="8"/>
      <c r="G4" s="8"/>
      <c r="H4" s="8"/>
      <c r="I4" s="8"/>
      <c r="J4" s="8"/>
      <c r="K4" s="8"/>
      <c r="L4" s="8"/>
      <c r="M4" s="8"/>
      <c r="N4" s="8"/>
      <c r="O4" s="8"/>
      <c r="P4" s="8"/>
      <c r="Q4" s="8"/>
      <c r="R4" s="8"/>
      <c r="S4" s="8"/>
      <c r="T4" s="8"/>
      <c r="U4" s="8"/>
      <c r="V4" s="8"/>
      <c r="W4" s="8"/>
      <c r="X4" s="8"/>
      <c r="Y4" s="8"/>
      <c r="Z4" s="8"/>
      <c r="AA4" s="8"/>
      <c r="AB4" s="8"/>
      <c r="AC4" s="8"/>
      <c r="AD4" s="8"/>
      <c r="AE4" s="8"/>
      <c r="AF4" s="8"/>
      <c r="AG4" s="8"/>
      <c r="AH4" s="8"/>
    </row>
    <row r="5" spans="1:44" ht="14.1" customHeight="1">
      <c r="A5" s="12"/>
      <c r="B5" s="12"/>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row>
    <row r="6" spans="1:44">
      <c r="A6" s="30" t="s">
        <v>21</v>
      </c>
      <c r="B6" s="30"/>
      <c r="C6" s="31"/>
      <c r="D6" s="31"/>
      <c r="E6" s="31"/>
      <c r="F6" s="31"/>
      <c r="G6" s="31"/>
      <c r="H6" s="31"/>
      <c r="I6" s="31"/>
      <c r="J6" s="31"/>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row>
    <row r="7" spans="1:44">
      <c r="A7" s="32"/>
      <c r="B7" s="32"/>
      <c r="C7" s="32" t="s">
        <v>50</v>
      </c>
      <c r="D7" s="32"/>
      <c r="E7" s="32" t="s">
        <v>51</v>
      </c>
      <c r="F7" s="33">
        <v>2022</v>
      </c>
      <c r="G7" s="33">
        <v>2023</v>
      </c>
      <c r="H7" s="33">
        <v>2024</v>
      </c>
      <c r="I7" s="33">
        <v>2025</v>
      </c>
      <c r="J7" s="33">
        <v>2026</v>
      </c>
      <c r="K7" s="33">
        <v>2027</v>
      </c>
      <c r="L7" s="33">
        <v>2028</v>
      </c>
      <c r="M7" s="33">
        <v>2029</v>
      </c>
      <c r="N7" s="33">
        <v>2030</v>
      </c>
      <c r="O7" s="33">
        <v>2031</v>
      </c>
      <c r="P7" s="33">
        <v>2032</v>
      </c>
      <c r="Q7" s="33">
        <v>2033</v>
      </c>
      <c r="R7" s="33">
        <v>2034</v>
      </c>
      <c r="S7" s="33">
        <v>2035</v>
      </c>
      <c r="T7" s="33">
        <v>2036</v>
      </c>
      <c r="U7" s="33">
        <v>2037</v>
      </c>
      <c r="V7" s="33">
        <v>2038</v>
      </c>
      <c r="W7" s="33">
        <v>2039</v>
      </c>
      <c r="X7" s="33">
        <v>2040</v>
      </c>
      <c r="Y7" s="33">
        <v>2041</v>
      </c>
      <c r="Z7" s="33">
        <v>2042</v>
      </c>
      <c r="AA7" s="33">
        <v>2043</v>
      </c>
      <c r="AB7" s="33">
        <v>2044</v>
      </c>
      <c r="AC7" s="33">
        <v>2045</v>
      </c>
      <c r="AD7" s="33">
        <v>2046</v>
      </c>
      <c r="AE7" s="33">
        <v>2047</v>
      </c>
      <c r="AF7" s="33">
        <v>2048</v>
      </c>
      <c r="AG7" s="33">
        <v>2049</v>
      </c>
      <c r="AH7" s="33">
        <v>2050</v>
      </c>
      <c r="AI7" s="33">
        <v>2051</v>
      </c>
      <c r="AJ7" s="33">
        <v>2052</v>
      </c>
      <c r="AK7" s="33">
        <v>2053</v>
      </c>
      <c r="AL7" s="33">
        <v>2054</v>
      </c>
      <c r="AM7" s="33">
        <v>2055</v>
      </c>
      <c r="AN7" s="33">
        <v>2056</v>
      </c>
      <c r="AO7" s="33">
        <v>2057</v>
      </c>
      <c r="AP7" s="33">
        <v>2058</v>
      </c>
      <c r="AQ7" s="33">
        <v>2059</v>
      </c>
      <c r="AR7" s="33">
        <v>2060</v>
      </c>
    </row>
    <row r="8" spans="1:44">
      <c r="A8" s="12"/>
      <c r="B8" s="12" t="s">
        <v>120</v>
      </c>
      <c r="C8" s="8" t="s">
        <v>121</v>
      </c>
      <c r="D8" s="8"/>
      <c r="E8" s="34" t="s">
        <v>117</v>
      </c>
      <c r="F8" s="39">
        <v>66.12</v>
      </c>
      <c r="G8" s="39">
        <v>56.97</v>
      </c>
      <c r="H8" s="39">
        <v>40.72</v>
      </c>
      <c r="I8" s="39">
        <v>29.41</v>
      </c>
      <c r="J8" s="39">
        <v>23.5</v>
      </c>
      <c r="K8" s="39">
        <v>21.95</v>
      </c>
      <c r="L8" s="39">
        <v>20.100000000000001</v>
      </c>
      <c r="M8" s="39">
        <v>20.170000000000002</v>
      </c>
      <c r="N8" s="39">
        <v>20.329999999999998</v>
      </c>
      <c r="O8" s="39">
        <v>20.55</v>
      </c>
      <c r="P8" s="39">
        <v>20.78</v>
      </c>
      <c r="Q8" s="39">
        <v>20.95</v>
      </c>
      <c r="R8" s="39">
        <v>21.12</v>
      </c>
      <c r="S8" s="39">
        <v>21.3</v>
      </c>
      <c r="T8" s="39">
        <v>21.47</v>
      </c>
      <c r="U8" s="39">
        <v>21.64</v>
      </c>
      <c r="V8" s="39">
        <v>21.82</v>
      </c>
      <c r="W8" s="39">
        <v>22</v>
      </c>
      <c r="X8" s="39">
        <v>22.17</v>
      </c>
      <c r="Y8" s="39">
        <v>22.32</v>
      </c>
      <c r="Z8" s="39">
        <v>22.46</v>
      </c>
      <c r="AA8" s="39">
        <v>22.58</v>
      </c>
      <c r="AB8" s="39">
        <v>22.7</v>
      </c>
      <c r="AC8" s="39">
        <v>22.8</v>
      </c>
      <c r="AD8" s="39">
        <v>22.91</v>
      </c>
      <c r="AE8" s="39">
        <v>23.02</v>
      </c>
      <c r="AF8" s="39">
        <v>23.13</v>
      </c>
      <c r="AG8" s="39">
        <v>23.22</v>
      </c>
      <c r="AH8" s="39">
        <v>23.33</v>
      </c>
      <c r="AI8" s="39">
        <v>23.44</v>
      </c>
      <c r="AJ8" s="39">
        <v>23.55</v>
      </c>
      <c r="AK8" s="39">
        <v>23.65</v>
      </c>
      <c r="AL8" s="39">
        <v>23.75</v>
      </c>
      <c r="AM8" s="39">
        <v>23.86</v>
      </c>
      <c r="AN8" s="39">
        <v>23.97</v>
      </c>
      <c r="AO8" s="39">
        <v>24.07</v>
      </c>
      <c r="AP8" s="39">
        <v>24.18</v>
      </c>
      <c r="AQ8" s="39">
        <v>24.28</v>
      </c>
      <c r="AR8" s="39">
        <v>24.39</v>
      </c>
    </row>
    <row r="9" spans="1:44">
      <c r="A9" s="12"/>
      <c r="B9" s="12"/>
      <c r="C9" s="8" t="s">
        <v>122</v>
      </c>
      <c r="D9" s="8"/>
      <c r="E9" s="34" t="s">
        <v>123</v>
      </c>
      <c r="F9" s="39">
        <v>202.79</v>
      </c>
      <c r="G9" s="39">
        <v>138.80000000000001</v>
      </c>
      <c r="H9" s="39">
        <v>100.35</v>
      </c>
      <c r="I9" s="39">
        <v>80.77</v>
      </c>
      <c r="J9" s="39">
        <v>73.95</v>
      </c>
      <c r="K9" s="39">
        <v>67.540000000000006</v>
      </c>
      <c r="L9" s="39">
        <v>61.16</v>
      </c>
      <c r="M9" s="39">
        <v>57.1</v>
      </c>
      <c r="N9" s="39">
        <v>57.78</v>
      </c>
      <c r="O9" s="39">
        <v>58.47</v>
      </c>
      <c r="P9" s="39">
        <v>59.16</v>
      </c>
      <c r="Q9" s="39">
        <v>59.85</v>
      </c>
      <c r="R9" s="39">
        <v>60.54</v>
      </c>
      <c r="S9" s="39">
        <v>61.23</v>
      </c>
      <c r="T9" s="39">
        <v>61.23</v>
      </c>
      <c r="U9" s="39">
        <v>61.23</v>
      </c>
      <c r="V9" s="39">
        <v>61.23</v>
      </c>
      <c r="W9" s="39">
        <v>61.23</v>
      </c>
      <c r="X9" s="39">
        <v>61.23</v>
      </c>
      <c r="Y9" s="39">
        <v>63.43</v>
      </c>
      <c r="Z9" s="39">
        <v>63.98</v>
      </c>
      <c r="AA9" s="39">
        <v>64.53</v>
      </c>
      <c r="AB9" s="39">
        <v>65.08</v>
      </c>
      <c r="AC9" s="39">
        <v>65.63</v>
      </c>
      <c r="AD9" s="39">
        <v>66.180000000000007</v>
      </c>
      <c r="AE9" s="39">
        <v>66.73</v>
      </c>
      <c r="AF9" s="39">
        <v>67.28</v>
      </c>
      <c r="AG9" s="39">
        <v>67.83</v>
      </c>
      <c r="AH9" s="39">
        <v>68.38</v>
      </c>
      <c r="AI9" s="39">
        <v>68.930000000000007</v>
      </c>
      <c r="AJ9" s="39">
        <v>69.48</v>
      </c>
      <c r="AK9" s="39">
        <v>70.03</v>
      </c>
      <c r="AL9" s="39">
        <v>70.58</v>
      </c>
      <c r="AM9" s="39">
        <v>71.13</v>
      </c>
      <c r="AN9" s="39">
        <v>71.680000000000007</v>
      </c>
      <c r="AO9" s="39">
        <v>72.23</v>
      </c>
      <c r="AP9" s="39">
        <v>72.78</v>
      </c>
      <c r="AQ9" s="39">
        <v>73.33</v>
      </c>
      <c r="AR9" s="39">
        <v>73.88</v>
      </c>
    </row>
    <row r="10" spans="1:44">
      <c r="A10" s="40"/>
      <c r="B10" s="12"/>
      <c r="C10" s="8" t="s">
        <v>124</v>
      </c>
      <c r="D10" s="8"/>
      <c r="E10" s="34" t="s">
        <v>123</v>
      </c>
      <c r="F10" s="39">
        <v>94.17</v>
      </c>
      <c r="G10" s="39">
        <v>89.46</v>
      </c>
      <c r="H10" s="39">
        <v>89.57</v>
      </c>
      <c r="I10" s="39">
        <v>91.18</v>
      </c>
      <c r="J10" s="39">
        <v>93.88</v>
      </c>
      <c r="K10" s="39">
        <v>96.41</v>
      </c>
      <c r="L10" s="39">
        <v>101.84</v>
      </c>
      <c r="M10" s="39">
        <v>104.44</v>
      </c>
      <c r="N10" s="39">
        <v>107.03</v>
      </c>
      <c r="O10" s="39">
        <v>109.73</v>
      </c>
      <c r="P10" s="39">
        <v>112.43</v>
      </c>
      <c r="Q10" s="39">
        <v>115.13</v>
      </c>
      <c r="R10" s="39">
        <v>117.82</v>
      </c>
      <c r="S10" s="39">
        <v>120.52</v>
      </c>
      <c r="T10" s="39">
        <v>123.22</v>
      </c>
      <c r="U10" s="39">
        <v>125.91</v>
      </c>
      <c r="V10" s="39">
        <v>128.61000000000001</v>
      </c>
      <c r="W10" s="39">
        <v>131.31</v>
      </c>
      <c r="X10" s="39">
        <v>134.01</v>
      </c>
      <c r="Y10" s="39">
        <v>136.69999999999999</v>
      </c>
      <c r="Z10" s="39">
        <v>139.4</v>
      </c>
      <c r="AA10" s="39">
        <v>142.1</v>
      </c>
      <c r="AB10" s="39">
        <v>144.80000000000001</v>
      </c>
      <c r="AC10" s="39">
        <v>147.49</v>
      </c>
      <c r="AD10" s="39">
        <v>150.19</v>
      </c>
      <c r="AE10" s="39">
        <v>152.88999999999999</v>
      </c>
      <c r="AF10" s="39">
        <v>155.58000000000001</v>
      </c>
      <c r="AG10" s="39">
        <v>158.28</v>
      </c>
      <c r="AH10" s="39">
        <v>160.97999999999999</v>
      </c>
      <c r="AI10" s="39">
        <v>163.68</v>
      </c>
      <c r="AJ10" s="39">
        <v>166.37</v>
      </c>
      <c r="AK10" s="39">
        <v>169.07</v>
      </c>
      <c r="AL10" s="39">
        <v>171.77</v>
      </c>
      <c r="AM10" s="39">
        <v>174.46</v>
      </c>
      <c r="AN10" s="39">
        <v>177.16</v>
      </c>
      <c r="AO10" s="39">
        <v>179.86</v>
      </c>
      <c r="AP10" s="39">
        <v>182.56</v>
      </c>
      <c r="AQ10" s="39">
        <v>185.25</v>
      </c>
      <c r="AR10" s="39">
        <v>187.95</v>
      </c>
    </row>
    <row r="11" spans="1:44">
      <c r="A11" s="12"/>
      <c r="B11" s="12"/>
      <c r="C11" s="8"/>
      <c r="D11" s="8"/>
      <c r="E11" s="34"/>
      <c r="F11" s="39"/>
      <c r="G11" s="39"/>
      <c r="H11" s="39"/>
      <c r="I11" s="39"/>
      <c r="J11" s="39"/>
      <c r="K11" s="39"/>
      <c r="L11" s="39"/>
      <c r="M11" s="39"/>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row>
    <row r="12" spans="1:44">
      <c r="A12" s="12"/>
      <c r="B12" s="12" t="s">
        <v>125</v>
      </c>
      <c r="C12" s="8" t="s">
        <v>125</v>
      </c>
      <c r="D12" s="8"/>
      <c r="E12" s="34" t="s">
        <v>96</v>
      </c>
      <c r="F12" s="39">
        <v>317.27999999999997</v>
      </c>
      <c r="G12" s="39">
        <v>320.77999999999997</v>
      </c>
      <c r="H12" s="39">
        <v>326.45999999999998</v>
      </c>
      <c r="I12" s="39">
        <v>336.37</v>
      </c>
      <c r="J12" s="39">
        <v>345.59</v>
      </c>
      <c r="K12" s="39">
        <v>355.97</v>
      </c>
      <c r="L12" s="39">
        <v>365.43</v>
      </c>
      <c r="M12" s="39">
        <v>381.52</v>
      </c>
      <c r="N12" s="39">
        <v>402.05</v>
      </c>
      <c r="O12" s="39">
        <v>418.05</v>
      </c>
      <c r="P12" s="39">
        <v>431.44</v>
      </c>
      <c r="Q12" s="39">
        <v>444.02</v>
      </c>
      <c r="R12" s="39">
        <v>459.23</v>
      </c>
      <c r="S12" s="39">
        <v>477.28</v>
      </c>
      <c r="T12" s="39">
        <v>496.36</v>
      </c>
      <c r="U12" s="39">
        <v>509.81</v>
      </c>
      <c r="V12" s="39">
        <v>522.28</v>
      </c>
      <c r="W12" s="39">
        <v>536.1</v>
      </c>
      <c r="X12" s="39">
        <v>551.04999999999995</v>
      </c>
      <c r="Y12" s="39">
        <v>565.83000000000004</v>
      </c>
      <c r="Z12" s="39">
        <v>581.79999999999995</v>
      </c>
      <c r="AA12" s="39">
        <v>596.5</v>
      </c>
      <c r="AB12" s="39">
        <v>617.53</v>
      </c>
      <c r="AC12" s="39">
        <v>633.51</v>
      </c>
      <c r="AD12" s="39">
        <v>647.24</v>
      </c>
      <c r="AE12" s="39">
        <v>661.93</v>
      </c>
      <c r="AF12" s="39">
        <v>680.73</v>
      </c>
      <c r="AG12" s="39">
        <v>689.33</v>
      </c>
      <c r="AH12" s="39">
        <v>697.7</v>
      </c>
      <c r="AI12" s="39">
        <v>697.25</v>
      </c>
      <c r="AJ12" s="39">
        <v>698.46</v>
      </c>
      <c r="AK12" s="39">
        <v>694.53</v>
      </c>
      <c r="AL12" s="39">
        <v>695.95</v>
      </c>
      <c r="AM12" s="39">
        <v>697.73</v>
      </c>
      <c r="AN12" s="39">
        <v>705.45</v>
      </c>
      <c r="AO12" s="39">
        <v>710.91</v>
      </c>
      <c r="AP12" s="39">
        <v>718.18</v>
      </c>
      <c r="AQ12" s="39">
        <v>722.78</v>
      </c>
      <c r="AR12" s="39">
        <v>729.25</v>
      </c>
    </row>
    <row r="13" spans="1:44">
      <c r="A13" s="12"/>
      <c r="B13" s="12"/>
      <c r="C13" s="41" t="s">
        <v>126</v>
      </c>
      <c r="D13" s="41"/>
      <c r="E13" s="34" t="s">
        <v>96</v>
      </c>
      <c r="F13" s="39">
        <v>1.6</v>
      </c>
      <c r="G13" s="39">
        <v>2.21</v>
      </c>
      <c r="H13" s="39">
        <v>3.28</v>
      </c>
      <c r="I13" s="39">
        <v>6.59</v>
      </c>
      <c r="J13" s="39">
        <v>10.37</v>
      </c>
      <c r="K13" s="39">
        <v>14.66</v>
      </c>
      <c r="L13" s="39">
        <v>19.45</v>
      </c>
      <c r="M13" s="39">
        <v>24.82</v>
      </c>
      <c r="N13" s="39">
        <v>30.67</v>
      </c>
      <c r="O13" s="39">
        <v>36.299999999999997</v>
      </c>
      <c r="P13" s="39">
        <v>42.39</v>
      </c>
      <c r="Q13" s="39">
        <v>48.57</v>
      </c>
      <c r="R13" s="39">
        <v>54.4</v>
      </c>
      <c r="S13" s="39">
        <v>60.39</v>
      </c>
      <c r="T13" s="39">
        <v>66.709999999999994</v>
      </c>
      <c r="U13" s="39">
        <v>72.88</v>
      </c>
      <c r="V13" s="39">
        <v>78.95</v>
      </c>
      <c r="W13" s="39">
        <v>85.19</v>
      </c>
      <c r="X13" s="39">
        <v>91.32</v>
      </c>
      <c r="Y13" s="39">
        <v>97.4</v>
      </c>
      <c r="Z13" s="39">
        <v>103.45</v>
      </c>
      <c r="AA13" s="39">
        <v>109.65</v>
      </c>
      <c r="AB13" s="39">
        <v>116.9</v>
      </c>
      <c r="AC13" s="39">
        <v>121.71</v>
      </c>
      <c r="AD13" s="39">
        <v>125.01</v>
      </c>
      <c r="AE13" s="39">
        <v>127.74</v>
      </c>
      <c r="AF13" s="39">
        <v>130.16999999999999</v>
      </c>
      <c r="AG13" s="39">
        <v>132.78</v>
      </c>
      <c r="AH13" s="39">
        <v>134.62</v>
      </c>
      <c r="AI13" s="39">
        <v>135.38999999999999</v>
      </c>
      <c r="AJ13" s="39">
        <v>135.69</v>
      </c>
      <c r="AK13" s="39">
        <v>136.15</v>
      </c>
      <c r="AL13" s="39">
        <v>136.78</v>
      </c>
      <c r="AM13" s="39">
        <v>137.16999999999999</v>
      </c>
      <c r="AN13" s="39">
        <v>137.57</v>
      </c>
      <c r="AO13" s="39">
        <v>137.57</v>
      </c>
      <c r="AP13" s="39">
        <v>137.52000000000001</v>
      </c>
      <c r="AQ13" s="39">
        <v>137.6</v>
      </c>
      <c r="AR13" s="39">
        <v>137.66</v>
      </c>
    </row>
    <row r="14" spans="1:44">
      <c r="A14" s="12"/>
      <c r="B14" s="12"/>
      <c r="C14" s="41" t="s">
        <v>127</v>
      </c>
      <c r="D14" s="41"/>
      <c r="E14" s="34" t="s">
        <v>96</v>
      </c>
      <c r="F14" s="39">
        <v>28.78</v>
      </c>
      <c r="G14" s="39">
        <v>29.47</v>
      </c>
      <c r="H14" s="39">
        <v>31.34</v>
      </c>
      <c r="I14" s="39">
        <v>33.520000000000003</v>
      </c>
      <c r="J14" s="39">
        <v>35.92</v>
      </c>
      <c r="K14" s="39">
        <v>38.200000000000003</v>
      </c>
      <c r="L14" s="39">
        <v>40.4</v>
      </c>
      <c r="M14" s="39">
        <v>42.45</v>
      </c>
      <c r="N14" s="39">
        <v>45.13</v>
      </c>
      <c r="O14" s="39">
        <v>47.93</v>
      </c>
      <c r="P14" s="39">
        <v>50.7</v>
      </c>
      <c r="Q14" s="39">
        <v>53.36</v>
      </c>
      <c r="R14" s="39">
        <v>55.97</v>
      </c>
      <c r="S14" s="39">
        <v>58.47</v>
      </c>
      <c r="T14" s="39">
        <v>60.93</v>
      </c>
      <c r="U14" s="39">
        <v>63.26</v>
      </c>
      <c r="V14" s="39">
        <v>65.510000000000005</v>
      </c>
      <c r="W14" s="39">
        <v>67.760000000000005</v>
      </c>
      <c r="X14" s="39">
        <v>69.98</v>
      </c>
      <c r="Y14" s="39">
        <v>72.069999999999993</v>
      </c>
      <c r="Z14" s="39">
        <v>74.14</v>
      </c>
      <c r="AA14" s="39">
        <v>76.150000000000006</v>
      </c>
      <c r="AB14" s="39">
        <v>78.14</v>
      </c>
      <c r="AC14" s="39">
        <v>80.09</v>
      </c>
      <c r="AD14" s="39">
        <v>81.94</v>
      </c>
      <c r="AE14" s="39">
        <v>83.73</v>
      </c>
      <c r="AF14" s="39">
        <v>84.48</v>
      </c>
      <c r="AG14" s="39">
        <v>84.01</v>
      </c>
      <c r="AH14" s="39">
        <v>83.59</v>
      </c>
      <c r="AI14" s="39">
        <v>83.59</v>
      </c>
      <c r="AJ14" s="39">
        <v>83.17</v>
      </c>
      <c r="AK14" s="39">
        <v>82.63</v>
      </c>
      <c r="AL14" s="39">
        <v>82.36</v>
      </c>
      <c r="AM14" s="39">
        <v>82.09</v>
      </c>
      <c r="AN14" s="39">
        <v>81.87</v>
      </c>
      <c r="AO14" s="39">
        <v>81.650000000000006</v>
      </c>
      <c r="AP14" s="39">
        <v>81.510000000000005</v>
      </c>
      <c r="AQ14" s="39">
        <v>81.37</v>
      </c>
      <c r="AR14" s="39">
        <v>81.44</v>
      </c>
    </row>
    <row r="15" spans="1:44">
      <c r="A15" s="12"/>
      <c r="B15" s="12"/>
      <c r="C15" s="41" t="s">
        <v>128</v>
      </c>
      <c r="D15" s="41"/>
      <c r="E15" s="34" t="s">
        <v>96</v>
      </c>
      <c r="F15" s="39">
        <v>3.56</v>
      </c>
      <c r="G15" s="39">
        <v>5.32</v>
      </c>
      <c r="H15" s="39">
        <v>7.7</v>
      </c>
      <c r="I15" s="39">
        <v>11.65</v>
      </c>
      <c r="J15" s="39">
        <v>14.33</v>
      </c>
      <c r="K15" s="39">
        <v>17.649999999999999</v>
      </c>
      <c r="L15" s="39">
        <v>19.89</v>
      </c>
      <c r="M15" s="39">
        <v>28.26</v>
      </c>
      <c r="N15" s="39">
        <v>40.06</v>
      </c>
      <c r="O15" s="39">
        <v>47.69</v>
      </c>
      <c r="P15" s="39">
        <v>52.51</v>
      </c>
      <c r="Q15" s="39">
        <v>56.13</v>
      </c>
      <c r="R15" s="39">
        <v>63.24</v>
      </c>
      <c r="S15" s="39">
        <v>73.099999999999994</v>
      </c>
      <c r="T15" s="39">
        <v>83.33</v>
      </c>
      <c r="U15" s="39">
        <v>88.35</v>
      </c>
      <c r="V15" s="39">
        <v>92.75</v>
      </c>
      <c r="W15" s="39">
        <v>98.87</v>
      </c>
      <c r="X15" s="39">
        <v>107.02</v>
      </c>
      <c r="Y15" s="39">
        <v>114.5</v>
      </c>
      <c r="Z15" s="39">
        <v>124.05</v>
      </c>
      <c r="AA15" s="39">
        <v>132.54</v>
      </c>
      <c r="AB15" s="39">
        <v>145.86000000000001</v>
      </c>
      <c r="AC15" s="39">
        <v>156.08000000000001</v>
      </c>
      <c r="AD15" s="39">
        <v>165.18</v>
      </c>
      <c r="AE15" s="39">
        <v>175.54</v>
      </c>
      <c r="AF15" s="39">
        <v>191.46</v>
      </c>
      <c r="AG15" s="39">
        <v>198.26</v>
      </c>
      <c r="AH15" s="39">
        <v>205.59</v>
      </c>
      <c r="AI15" s="39">
        <v>204.77</v>
      </c>
      <c r="AJ15" s="39">
        <v>206.5</v>
      </c>
      <c r="AK15" s="39">
        <v>203.03</v>
      </c>
      <c r="AL15" s="39">
        <v>204.47</v>
      </c>
      <c r="AM15" s="39">
        <v>206.52</v>
      </c>
      <c r="AN15" s="39">
        <v>214.47</v>
      </c>
      <c r="AO15" s="39">
        <v>220.52</v>
      </c>
      <c r="AP15" s="39">
        <v>228.38</v>
      </c>
      <c r="AQ15" s="39">
        <v>233.42</v>
      </c>
      <c r="AR15" s="39">
        <v>240.17</v>
      </c>
    </row>
    <row r="16" spans="1:44">
      <c r="A16" s="12"/>
      <c r="B16" s="12"/>
      <c r="C16" s="8" t="s">
        <v>129</v>
      </c>
      <c r="D16" s="8"/>
      <c r="E16" s="34" t="s">
        <v>92</v>
      </c>
      <c r="F16" s="39">
        <v>58.78356764638675</v>
      </c>
      <c r="G16" s="39">
        <v>58.634860115314154</v>
      </c>
      <c r="H16" s="39">
        <v>58.76337513119433</v>
      </c>
      <c r="I16" s="39">
        <v>58.902140148026334</v>
      </c>
      <c r="J16" s="39">
        <v>58.893174783323111</v>
      </c>
      <c r="K16" s="39">
        <v>58.646991223452062</v>
      </c>
      <c r="L16" s="39">
        <v>58.814376474728199</v>
      </c>
      <c r="M16" s="39">
        <v>58.870893429776132</v>
      </c>
      <c r="N16" s="39">
        <v>59.215840611357592</v>
      </c>
      <c r="O16" s="39">
        <v>59.530462656219015</v>
      </c>
      <c r="P16" s="39">
        <v>59.90172139930656</v>
      </c>
      <c r="Q16" s="39">
        <v>60.353115092963577</v>
      </c>
      <c r="R16" s="39">
        <v>60.803266978441592</v>
      </c>
      <c r="S16" s="39">
        <v>61.364944553766193</v>
      </c>
      <c r="T16" s="39">
        <v>61.736428018523341</v>
      </c>
      <c r="U16" s="39">
        <v>62.457924646498597</v>
      </c>
      <c r="V16" s="39">
        <v>63.256722443613384</v>
      </c>
      <c r="W16" s="39">
        <v>63.881876258890216</v>
      </c>
      <c r="X16" s="39">
        <v>64.784956835178164</v>
      </c>
      <c r="Y16" s="39">
        <v>65.808981293903472</v>
      </c>
      <c r="Z16" s="39">
        <v>66.822384095706539</v>
      </c>
      <c r="AA16" s="39">
        <v>67.831574150291559</v>
      </c>
      <c r="AB16" s="39">
        <v>68.968103890302643</v>
      </c>
      <c r="AC16" s="39">
        <v>69.979166186999635</v>
      </c>
      <c r="AD16" s="39">
        <v>70.970825932637183</v>
      </c>
      <c r="AE16" s="39">
        <v>71.961997509130413</v>
      </c>
      <c r="AF16" s="39">
        <v>72.69258586699101</v>
      </c>
      <c r="AG16" s="39">
        <v>73.127560766227177</v>
      </c>
      <c r="AH16" s="39">
        <v>73.703880706004341</v>
      </c>
      <c r="AI16" s="51">
        <v>73.99128276893704</v>
      </c>
      <c r="AJ16" s="51">
        <v>74.147576210648126</v>
      </c>
      <c r="AK16" s="51">
        <v>74.294603206558691</v>
      </c>
      <c r="AL16" s="51">
        <v>74.440854402044479</v>
      </c>
      <c r="AM16" s="51">
        <v>74.5862171282688</v>
      </c>
      <c r="AN16" s="51">
        <v>74.701928873003894</v>
      </c>
      <c r="AO16" s="51">
        <v>74.81679071012617</v>
      </c>
      <c r="AP16" s="51">
        <v>74.930822850145233</v>
      </c>
      <c r="AQ16" s="51">
        <v>75.044302604527715</v>
      </c>
      <c r="AR16" s="51">
        <v>75.227272425871135</v>
      </c>
    </row>
    <row r="17" spans="1:44">
      <c r="A17" s="12"/>
      <c r="B17" s="12"/>
      <c r="C17" s="8"/>
      <c r="D17" s="8"/>
      <c r="E17" s="8"/>
      <c r="F17" s="35"/>
      <c r="G17" s="35"/>
      <c r="H17" s="35"/>
      <c r="I17" s="35"/>
      <c r="J17" s="35"/>
      <c r="K17" s="35"/>
      <c r="L17" s="35"/>
      <c r="M17" s="35"/>
      <c r="N17" s="35"/>
      <c r="O17" s="35"/>
      <c r="P17" s="35"/>
      <c r="Q17" s="35"/>
      <c r="R17" s="35"/>
      <c r="S17" s="35"/>
      <c r="T17" s="35"/>
      <c r="U17" s="35"/>
      <c r="V17" s="35"/>
      <c r="W17" s="35"/>
      <c r="X17" s="35"/>
      <c r="Y17" s="35"/>
      <c r="Z17" s="35"/>
      <c r="AA17" s="35"/>
      <c r="AB17" s="35"/>
      <c r="AC17" s="35"/>
      <c r="AD17" s="35"/>
      <c r="AE17" s="35"/>
      <c r="AF17" s="35"/>
      <c r="AG17" s="35"/>
      <c r="AH17" s="35"/>
    </row>
    <row r="18" spans="1:44">
      <c r="A18" s="30" t="s">
        <v>130</v>
      </c>
      <c r="B18" s="30"/>
      <c r="C18" s="31"/>
      <c r="D18" s="31"/>
      <c r="E18" s="31"/>
      <c r="F18" s="31"/>
      <c r="G18" s="31"/>
      <c r="H18" s="31"/>
      <c r="I18" s="31"/>
      <c r="J18" s="31"/>
      <c r="K18" s="31"/>
      <c r="L18" s="31"/>
      <c r="M18" s="31"/>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row>
    <row r="19" spans="1:44">
      <c r="A19" s="32"/>
      <c r="B19" s="32"/>
      <c r="C19" s="32" t="s">
        <v>50</v>
      </c>
      <c r="D19" s="32"/>
      <c r="E19" s="32" t="s">
        <v>51</v>
      </c>
      <c r="F19" s="33">
        <v>2022</v>
      </c>
      <c r="G19" s="33">
        <v>2023</v>
      </c>
      <c r="H19" s="33">
        <v>2024</v>
      </c>
      <c r="I19" s="33">
        <v>2025</v>
      </c>
      <c r="J19" s="33">
        <v>2026</v>
      </c>
      <c r="K19" s="33">
        <v>2027</v>
      </c>
      <c r="L19" s="33">
        <v>2028</v>
      </c>
      <c r="M19" s="33">
        <v>2029</v>
      </c>
      <c r="N19" s="33">
        <v>2030</v>
      </c>
      <c r="O19" s="33">
        <v>2031</v>
      </c>
      <c r="P19" s="33">
        <v>2032</v>
      </c>
      <c r="Q19" s="33">
        <v>2033</v>
      </c>
      <c r="R19" s="33">
        <v>2034</v>
      </c>
      <c r="S19" s="33">
        <v>2035</v>
      </c>
      <c r="T19" s="33">
        <v>2036</v>
      </c>
      <c r="U19" s="33">
        <v>2037</v>
      </c>
      <c r="V19" s="33">
        <v>2038</v>
      </c>
      <c r="W19" s="33">
        <v>2039</v>
      </c>
      <c r="X19" s="33">
        <v>2040</v>
      </c>
      <c r="Y19" s="33">
        <v>2041</v>
      </c>
      <c r="Z19" s="33">
        <v>2042</v>
      </c>
      <c r="AA19" s="33">
        <v>2043</v>
      </c>
      <c r="AB19" s="33">
        <v>2044</v>
      </c>
      <c r="AC19" s="33">
        <v>2045</v>
      </c>
      <c r="AD19" s="33">
        <v>2046</v>
      </c>
      <c r="AE19" s="33">
        <v>2047</v>
      </c>
      <c r="AF19" s="33">
        <v>2048</v>
      </c>
      <c r="AG19" s="33">
        <v>2049</v>
      </c>
      <c r="AH19" s="33">
        <v>2050</v>
      </c>
      <c r="AI19" s="33">
        <v>2051</v>
      </c>
      <c r="AJ19" s="33">
        <v>2052</v>
      </c>
      <c r="AK19" s="33">
        <v>2053</v>
      </c>
      <c r="AL19" s="33">
        <v>2054</v>
      </c>
      <c r="AM19" s="33">
        <v>2055</v>
      </c>
      <c r="AN19" s="33">
        <v>2056</v>
      </c>
      <c r="AO19" s="33">
        <v>2057</v>
      </c>
      <c r="AP19" s="33">
        <v>2058</v>
      </c>
      <c r="AQ19" s="33">
        <v>2059</v>
      </c>
      <c r="AR19" s="33">
        <v>2060</v>
      </c>
    </row>
    <row r="20" spans="1:44">
      <c r="A20" s="12"/>
      <c r="B20" s="12" t="s">
        <v>131</v>
      </c>
      <c r="C20" s="8" t="s">
        <v>132</v>
      </c>
      <c r="D20" s="8"/>
      <c r="E20" s="34" t="s">
        <v>117</v>
      </c>
      <c r="F20" s="39">
        <v>168.25</v>
      </c>
      <c r="G20" s="39">
        <v>142.25</v>
      </c>
      <c r="H20" s="39">
        <v>109.18</v>
      </c>
      <c r="I20" s="39">
        <v>81.99</v>
      </c>
      <c r="J20" s="39">
        <v>66.930000000000007</v>
      </c>
      <c r="K20" s="39">
        <v>59.1</v>
      </c>
      <c r="L20" s="39">
        <v>51.64</v>
      </c>
      <c r="M20" s="39">
        <v>45.21</v>
      </c>
      <c r="N20" s="39">
        <v>40.6</v>
      </c>
      <c r="O20" s="39">
        <v>41.47</v>
      </c>
      <c r="P20" s="39">
        <v>40.130000000000003</v>
      </c>
      <c r="Q20" s="39">
        <v>40.950000000000003</v>
      </c>
      <c r="R20" s="39">
        <v>40.28</v>
      </c>
      <c r="S20" s="39">
        <v>38.4</v>
      </c>
      <c r="T20" s="39">
        <v>39.700000000000003</v>
      </c>
      <c r="U20" s="39">
        <v>41.84</v>
      </c>
      <c r="V20" s="39">
        <v>44.1</v>
      </c>
      <c r="W20" s="39">
        <v>45.98</v>
      </c>
      <c r="X20" s="39">
        <v>46.99</v>
      </c>
      <c r="Y20" s="39">
        <v>47.94</v>
      </c>
      <c r="Z20" s="39">
        <v>48.87</v>
      </c>
      <c r="AA20" s="39">
        <v>48.75</v>
      </c>
      <c r="AB20" s="39">
        <v>48.75</v>
      </c>
      <c r="AC20" s="39">
        <v>48.89</v>
      </c>
      <c r="AD20" s="39">
        <v>48.05</v>
      </c>
      <c r="AE20" s="39">
        <v>46.55</v>
      </c>
      <c r="AF20" s="39">
        <v>43.87</v>
      </c>
      <c r="AG20" s="39">
        <v>42.72</v>
      </c>
      <c r="AH20" s="39">
        <v>42.96</v>
      </c>
      <c r="AI20" s="39">
        <v>44.78</v>
      </c>
      <c r="AJ20" s="39">
        <v>44.4</v>
      </c>
      <c r="AK20" s="39">
        <v>45.53</v>
      </c>
      <c r="AL20" s="39">
        <v>45.52</v>
      </c>
      <c r="AM20" s="39">
        <v>44.94</v>
      </c>
      <c r="AN20" s="39">
        <v>44.1</v>
      </c>
      <c r="AO20" s="39">
        <v>41.78</v>
      </c>
      <c r="AP20" s="39">
        <v>40.21</v>
      </c>
      <c r="AQ20" s="39">
        <v>39.76</v>
      </c>
      <c r="AR20" s="39">
        <v>39.24</v>
      </c>
    </row>
    <row r="21" spans="1:44">
      <c r="A21" s="12"/>
      <c r="B21" s="12"/>
      <c r="C21" s="8" t="s">
        <v>133</v>
      </c>
      <c r="D21" s="8"/>
      <c r="E21" s="34" t="s">
        <v>117</v>
      </c>
      <c r="F21" s="39">
        <v>181.5</v>
      </c>
      <c r="G21" s="39">
        <v>153.26</v>
      </c>
      <c r="H21" s="39">
        <v>116.43</v>
      </c>
      <c r="I21" s="39">
        <v>87.3</v>
      </c>
      <c r="J21" s="39">
        <v>71.489999999999995</v>
      </c>
      <c r="K21" s="39">
        <v>62.79</v>
      </c>
      <c r="L21" s="39">
        <v>54.39</v>
      </c>
      <c r="M21" s="39">
        <v>47.49</v>
      </c>
      <c r="N21" s="39">
        <v>41.94</v>
      </c>
      <c r="O21" s="39">
        <v>42.44</v>
      </c>
      <c r="P21" s="39">
        <v>40.46</v>
      </c>
      <c r="Q21" s="39">
        <v>41.03</v>
      </c>
      <c r="R21" s="39">
        <v>40.200000000000003</v>
      </c>
      <c r="S21" s="39">
        <v>38.22</v>
      </c>
      <c r="T21" s="39">
        <v>39.700000000000003</v>
      </c>
      <c r="U21" s="39">
        <v>42.57</v>
      </c>
      <c r="V21" s="39">
        <v>44.83</v>
      </c>
      <c r="W21" s="39">
        <v>46.91</v>
      </c>
      <c r="X21" s="39">
        <v>48.44</v>
      </c>
      <c r="Y21" s="39">
        <v>49.69</v>
      </c>
      <c r="Z21" s="39">
        <v>50.46</v>
      </c>
      <c r="AA21" s="39">
        <v>50.69</v>
      </c>
      <c r="AB21" s="39">
        <v>51.23</v>
      </c>
      <c r="AC21" s="39">
        <v>51.81</v>
      </c>
      <c r="AD21" s="39">
        <v>50.82</v>
      </c>
      <c r="AE21" s="39">
        <v>49.29</v>
      </c>
      <c r="AF21" s="39">
        <v>46.31</v>
      </c>
      <c r="AG21" s="39">
        <v>45.18</v>
      </c>
      <c r="AH21" s="39">
        <v>45.05</v>
      </c>
      <c r="AI21" s="39">
        <v>47.17</v>
      </c>
      <c r="AJ21" s="39">
        <v>46.52</v>
      </c>
      <c r="AK21" s="39">
        <v>47.71</v>
      </c>
      <c r="AL21" s="39">
        <v>47.77</v>
      </c>
      <c r="AM21" s="39">
        <v>47.22</v>
      </c>
      <c r="AN21" s="39">
        <v>47.22</v>
      </c>
      <c r="AO21" s="39">
        <v>43.74</v>
      </c>
      <c r="AP21" s="39">
        <v>41.8</v>
      </c>
      <c r="AQ21" s="39">
        <v>41.18</v>
      </c>
      <c r="AR21" s="39">
        <v>40.43</v>
      </c>
    </row>
    <row r="22" spans="1:44">
      <c r="A22" s="12"/>
      <c r="B22" s="12"/>
      <c r="C22" s="8"/>
      <c r="D22" s="8"/>
      <c r="E22" s="34"/>
      <c r="F22" s="35"/>
      <c r="G22" s="35"/>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row>
    <row r="23" spans="1:44">
      <c r="A23" s="12"/>
      <c r="B23" s="12" t="s">
        <v>134</v>
      </c>
      <c r="C23" s="8" t="s">
        <v>135</v>
      </c>
      <c r="D23" s="8"/>
      <c r="E23" s="34" t="s">
        <v>136</v>
      </c>
      <c r="F23" s="39">
        <v>92.53</v>
      </c>
      <c r="G23" s="39">
        <v>92.91</v>
      </c>
      <c r="H23" s="39">
        <v>68.819999999999993</v>
      </c>
      <c r="I23" s="39">
        <v>19.78</v>
      </c>
      <c r="J23" s="39">
        <v>7.33</v>
      </c>
      <c r="K23" s="39">
        <v>5.26</v>
      </c>
      <c r="L23" s="39">
        <v>3.96</v>
      </c>
      <c r="M23" s="39">
        <v>3.44</v>
      </c>
      <c r="N23" s="39">
        <v>2.6</v>
      </c>
      <c r="O23" s="39">
        <v>2.9</v>
      </c>
      <c r="P23" s="39">
        <v>3.07</v>
      </c>
      <c r="Q23" s="39">
        <v>3.27</v>
      </c>
      <c r="R23" s="39">
        <v>3.48</v>
      </c>
      <c r="S23" s="39">
        <v>3.32</v>
      </c>
      <c r="T23" s="39">
        <v>3.86</v>
      </c>
      <c r="U23" s="39">
        <v>4.71</v>
      </c>
      <c r="V23" s="39">
        <v>4.88</v>
      </c>
      <c r="W23" s="39">
        <v>5.59</v>
      </c>
      <c r="X23" s="39">
        <v>6.76</v>
      </c>
      <c r="Y23" s="39">
        <v>8.08</v>
      </c>
      <c r="Z23" s="39">
        <v>9.89</v>
      </c>
      <c r="AA23" s="39">
        <v>10.29</v>
      </c>
      <c r="AB23" s="39">
        <v>10.59</v>
      </c>
      <c r="AC23" s="39">
        <v>11.12</v>
      </c>
      <c r="AD23" s="39">
        <v>10.9</v>
      </c>
      <c r="AE23" s="39">
        <v>9.43</v>
      </c>
      <c r="AF23" s="39">
        <v>8.0500000000000007</v>
      </c>
      <c r="AG23" s="39">
        <v>7.92</v>
      </c>
      <c r="AH23" s="39">
        <v>8.07</v>
      </c>
      <c r="AI23" s="39">
        <v>8.57</v>
      </c>
      <c r="AJ23" s="39">
        <v>8.33</v>
      </c>
      <c r="AK23" s="39">
        <v>8.8000000000000007</v>
      </c>
      <c r="AL23" s="39">
        <v>8.91</v>
      </c>
      <c r="AM23" s="39">
        <v>8.77</v>
      </c>
      <c r="AN23" s="39">
        <v>8.1999999999999993</v>
      </c>
      <c r="AO23" s="39">
        <v>7.79</v>
      </c>
      <c r="AP23" s="39">
        <v>7.59</v>
      </c>
      <c r="AQ23" s="39">
        <v>7.65</v>
      </c>
      <c r="AR23" s="39">
        <v>7.64</v>
      </c>
    </row>
    <row r="24" spans="1:44">
      <c r="A24" s="12"/>
      <c r="B24" s="12"/>
      <c r="C24" s="8" t="s">
        <v>137</v>
      </c>
      <c r="D24" s="8"/>
      <c r="E24" s="34" t="s">
        <v>136</v>
      </c>
      <c r="F24" s="39">
        <v>4.8099999999999996</v>
      </c>
      <c r="G24" s="39">
        <v>3.58</v>
      </c>
      <c r="H24" s="39">
        <v>21.9</v>
      </c>
      <c r="I24" s="39">
        <v>43.89</v>
      </c>
      <c r="J24" s="39">
        <v>27.97</v>
      </c>
      <c r="K24" s="39">
        <v>19.37</v>
      </c>
      <c r="L24" s="39">
        <v>12.8</v>
      </c>
      <c r="M24" s="39">
        <v>11.54</v>
      </c>
      <c r="N24" s="39">
        <v>8.34</v>
      </c>
      <c r="O24" s="39">
        <v>10.050000000000001</v>
      </c>
      <c r="P24" s="39">
        <v>9.9</v>
      </c>
      <c r="Q24" s="39">
        <v>11.25</v>
      </c>
      <c r="R24" s="39">
        <v>11.03</v>
      </c>
      <c r="S24" s="39">
        <v>10.4</v>
      </c>
      <c r="T24" s="39">
        <v>10.49</v>
      </c>
      <c r="U24" s="39">
        <v>11.35</v>
      </c>
      <c r="V24" s="39">
        <v>13.34</v>
      </c>
      <c r="W24" s="39">
        <v>15.34</v>
      </c>
      <c r="X24" s="39">
        <v>15.44</v>
      </c>
      <c r="Y24" s="39">
        <v>14.71</v>
      </c>
      <c r="Z24" s="39">
        <v>12.96</v>
      </c>
      <c r="AA24" s="39">
        <v>12.22</v>
      </c>
      <c r="AB24" s="39">
        <v>11.38</v>
      </c>
      <c r="AC24" s="39">
        <v>11.04</v>
      </c>
      <c r="AD24" s="39">
        <v>10.42</v>
      </c>
      <c r="AE24" s="39">
        <v>10.25</v>
      </c>
      <c r="AF24" s="39">
        <v>8.75</v>
      </c>
      <c r="AG24" s="39">
        <v>5.33</v>
      </c>
      <c r="AH24" s="39">
        <v>4.3600000000000003</v>
      </c>
      <c r="AI24" s="39">
        <v>4.51</v>
      </c>
      <c r="AJ24" s="39">
        <v>4.2699999999999996</v>
      </c>
      <c r="AK24" s="39">
        <v>4.84</v>
      </c>
      <c r="AL24" s="39">
        <v>4.5199999999999996</v>
      </c>
      <c r="AM24" s="39">
        <v>4</v>
      </c>
      <c r="AN24" s="39">
        <v>3.13</v>
      </c>
      <c r="AO24" s="39">
        <v>2.52</v>
      </c>
      <c r="AP24" s="39">
        <v>2.4300000000000002</v>
      </c>
      <c r="AQ24" s="39">
        <v>2.12</v>
      </c>
      <c r="AR24" s="39">
        <v>1.99</v>
      </c>
    </row>
    <row r="25" spans="1:44">
      <c r="A25" s="12"/>
      <c r="B25" s="12"/>
      <c r="C25" s="8" t="s">
        <v>138</v>
      </c>
      <c r="D25" s="8"/>
      <c r="E25" s="34" t="s">
        <v>136</v>
      </c>
      <c r="F25" s="39">
        <v>1.31</v>
      </c>
      <c r="G25" s="39">
        <v>1.22</v>
      </c>
      <c r="H25" s="39">
        <v>4.74</v>
      </c>
      <c r="I25" s="39">
        <v>21.15</v>
      </c>
      <c r="J25" s="39">
        <v>35.1</v>
      </c>
      <c r="K25" s="39">
        <v>34.130000000000003</v>
      </c>
      <c r="L25" s="39">
        <v>30.9</v>
      </c>
      <c r="M25" s="39">
        <v>24.79</v>
      </c>
      <c r="N25" s="39">
        <v>22.52</v>
      </c>
      <c r="O25" s="39">
        <v>22.05</v>
      </c>
      <c r="P25" s="39">
        <v>20.34</v>
      </c>
      <c r="Q25" s="39">
        <v>19.21</v>
      </c>
      <c r="R25" s="39">
        <v>17.739999999999998</v>
      </c>
      <c r="S25" s="39">
        <v>15.61</v>
      </c>
      <c r="T25" s="39">
        <v>14.96</v>
      </c>
      <c r="U25" s="39">
        <v>14.55</v>
      </c>
      <c r="V25" s="39">
        <v>13.63</v>
      </c>
      <c r="W25" s="39">
        <v>12.45</v>
      </c>
      <c r="X25" s="39">
        <v>11.17</v>
      </c>
      <c r="Y25" s="39">
        <v>10.91</v>
      </c>
      <c r="Z25" s="39">
        <v>11.58</v>
      </c>
      <c r="AA25" s="39">
        <v>11.29</v>
      </c>
      <c r="AB25" s="39">
        <v>11.37</v>
      </c>
      <c r="AC25" s="39">
        <v>11.07</v>
      </c>
      <c r="AD25" s="39">
        <v>11.62</v>
      </c>
      <c r="AE25" s="39">
        <v>12.59</v>
      </c>
      <c r="AF25" s="39">
        <v>12.83</v>
      </c>
      <c r="AG25" s="39">
        <v>14.77</v>
      </c>
      <c r="AH25" s="39">
        <v>14.81</v>
      </c>
      <c r="AI25" s="39">
        <v>15.02</v>
      </c>
      <c r="AJ25" s="39">
        <v>15.34</v>
      </c>
      <c r="AK25" s="39">
        <v>16.28</v>
      </c>
      <c r="AL25" s="39">
        <v>16.7</v>
      </c>
      <c r="AM25" s="39">
        <v>16.59</v>
      </c>
      <c r="AN25" s="39">
        <v>15.88</v>
      </c>
      <c r="AO25" s="39">
        <v>15.71</v>
      </c>
      <c r="AP25" s="39">
        <v>14.59</v>
      </c>
      <c r="AQ25" s="39">
        <v>14.62</v>
      </c>
      <c r="AR25" s="39">
        <v>14.2</v>
      </c>
    </row>
    <row r="26" spans="1:44">
      <c r="A26" s="12"/>
      <c r="B26" s="12"/>
      <c r="C26" s="8" t="s">
        <v>139</v>
      </c>
      <c r="D26" s="8"/>
      <c r="E26" s="34" t="s">
        <v>136</v>
      </c>
      <c r="F26" s="39">
        <v>0.23</v>
      </c>
      <c r="G26" s="39">
        <v>0.79</v>
      </c>
      <c r="H26" s="39">
        <v>0.78</v>
      </c>
      <c r="I26" s="39">
        <v>4.76</v>
      </c>
      <c r="J26" s="39">
        <v>9.75</v>
      </c>
      <c r="K26" s="39">
        <v>12.64</v>
      </c>
      <c r="L26" s="39">
        <v>13.58</v>
      </c>
      <c r="M26" s="39">
        <v>13.31</v>
      </c>
      <c r="N26" s="39">
        <v>15.41</v>
      </c>
      <c r="O26" s="39">
        <v>13.89</v>
      </c>
      <c r="P26" s="39">
        <v>12.57</v>
      </c>
      <c r="Q26" s="39">
        <v>12.7</v>
      </c>
      <c r="R26" s="39">
        <v>12.33</v>
      </c>
      <c r="S26" s="39">
        <v>12.21</v>
      </c>
      <c r="T26" s="39">
        <v>12.62</v>
      </c>
      <c r="U26" s="39">
        <v>12.57</v>
      </c>
      <c r="V26" s="39">
        <v>14.49</v>
      </c>
      <c r="W26" s="39">
        <v>15.11</v>
      </c>
      <c r="X26" s="39">
        <v>14.58</v>
      </c>
      <c r="Y26" s="39">
        <v>14.61</v>
      </c>
      <c r="Z26" s="39">
        <v>13.64</v>
      </c>
      <c r="AA26" s="39">
        <v>13.69</v>
      </c>
      <c r="AB26" s="39">
        <v>13.19</v>
      </c>
      <c r="AC26" s="39">
        <v>11.98</v>
      </c>
      <c r="AD26" s="39">
        <v>10.82</v>
      </c>
      <c r="AE26" s="39">
        <v>10.050000000000001</v>
      </c>
      <c r="AF26" s="39">
        <v>10.67</v>
      </c>
      <c r="AG26" s="39">
        <v>12.19</v>
      </c>
      <c r="AH26" s="39">
        <v>13.61</v>
      </c>
      <c r="AI26" s="39">
        <v>14.3</v>
      </c>
      <c r="AJ26" s="39">
        <v>14.5</v>
      </c>
      <c r="AK26" s="39">
        <v>13.81</v>
      </c>
      <c r="AL26" s="39">
        <v>13.72</v>
      </c>
      <c r="AM26" s="39">
        <v>13.96</v>
      </c>
      <c r="AN26" s="39">
        <v>14.6</v>
      </c>
      <c r="AO26" s="39">
        <v>14.6</v>
      </c>
      <c r="AP26" s="39">
        <v>13.41</v>
      </c>
      <c r="AQ26" s="39">
        <v>12.65</v>
      </c>
      <c r="AR26" s="39">
        <v>11.81</v>
      </c>
    </row>
    <row r="27" spans="1:44">
      <c r="A27" s="40"/>
      <c r="B27" s="12"/>
      <c r="C27" s="8" t="s">
        <v>140</v>
      </c>
      <c r="D27" s="8"/>
      <c r="E27" s="34" t="s">
        <v>136</v>
      </c>
      <c r="F27" s="39">
        <v>0.43</v>
      </c>
      <c r="G27" s="39">
        <v>0.56000000000000005</v>
      </c>
      <c r="H27" s="39">
        <v>1.92</v>
      </c>
      <c r="I27" s="39">
        <v>4.58</v>
      </c>
      <c r="J27" s="39">
        <v>7.26</v>
      </c>
      <c r="K27" s="39">
        <v>9.31</v>
      </c>
      <c r="L27" s="39">
        <v>11.73</v>
      </c>
      <c r="M27" s="39">
        <v>9.5399999999999991</v>
      </c>
      <c r="N27" s="39">
        <v>9.9700000000000006</v>
      </c>
      <c r="O27" s="39">
        <v>9.16</v>
      </c>
      <c r="P27" s="39">
        <v>8.67</v>
      </c>
      <c r="Q27" s="39">
        <v>8.35</v>
      </c>
      <c r="R27" s="39">
        <v>9.0299999999999994</v>
      </c>
      <c r="S27" s="39">
        <v>8.76</v>
      </c>
      <c r="T27" s="39">
        <v>9.34</v>
      </c>
      <c r="U27" s="39">
        <v>10.31</v>
      </c>
      <c r="V27" s="39">
        <v>10.27</v>
      </c>
      <c r="W27" s="39">
        <v>12.39</v>
      </c>
      <c r="X27" s="39">
        <v>15.3</v>
      </c>
      <c r="Y27" s="39">
        <v>16.2</v>
      </c>
      <c r="Z27" s="39">
        <v>18.52</v>
      </c>
      <c r="AA27" s="39">
        <v>20.100000000000001</v>
      </c>
      <c r="AB27" s="39">
        <v>23.38</v>
      </c>
      <c r="AC27" s="39">
        <v>27.41</v>
      </c>
      <c r="AD27" s="39">
        <v>27.5</v>
      </c>
      <c r="AE27" s="39">
        <v>25.67</v>
      </c>
      <c r="AF27" s="39">
        <v>22.14</v>
      </c>
      <c r="AG27" s="39">
        <v>18.16</v>
      </c>
      <c r="AH27" s="39">
        <v>16.649999999999999</v>
      </c>
      <c r="AI27" s="39">
        <v>18.53</v>
      </c>
      <c r="AJ27" s="39">
        <v>18.32</v>
      </c>
      <c r="AK27" s="39">
        <v>18.55</v>
      </c>
      <c r="AL27" s="39">
        <v>18.739999999999998</v>
      </c>
      <c r="AM27" s="39">
        <v>18.13</v>
      </c>
      <c r="AN27" s="39">
        <v>17.09</v>
      </c>
      <c r="AO27" s="39">
        <v>15.42</v>
      </c>
      <c r="AP27" s="39">
        <v>13.88</v>
      </c>
      <c r="AQ27" s="39">
        <v>14.13</v>
      </c>
      <c r="AR27" s="39">
        <v>14.86</v>
      </c>
    </row>
    <row r="28" spans="1:44">
      <c r="A28" s="40"/>
      <c r="B28" s="12"/>
      <c r="C28" s="8" t="s">
        <v>141</v>
      </c>
      <c r="D28" s="8"/>
      <c r="E28" s="34" t="s">
        <v>136</v>
      </c>
      <c r="F28" s="39">
        <v>0.68</v>
      </c>
      <c r="G28" s="39">
        <v>0.94</v>
      </c>
      <c r="H28" s="39">
        <v>1.79</v>
      </c>
      <c r="I28" s="39">
        <v>5.61</v>
      </c>
      <c r="J28" s="39">
        <v>12.01</v>
      </c>
      <c r="K28" s="39">
        <v>19.170000000000002</v>
      </c>
      <c r="L28" s="39">
        <v>26.99</v>
      </c>
      <c r="M28" s="39">
        <v>37.369999999999997</v>
      </c>
      <c r="N28" s="39">
        <v>41.15</v>
      </c>
      <c r="O28" s="39">
        <v>41.96</v>
      </c>
      <c r="P28" s="39">
        <v>45.43</v>
      </c>
      <c r="Q28" s="39">
        <v>45.22</v>
      </c>
      <c r="R28" s="39">
        <v>46.4</v>
      </c>
      <c r="S28" s="39">
        <v>49.71</v>
      </c>
      <c r="T28" s="39">
        <v>48.73</v>
      </c>
      <c r="U28" s="39">
        <v>46.51</v>
      </c>
      <c r="V28" s="39">
        <v>43.39</v>
      </c>
      <c r="W28" s="39">
        <v>39.119999999999997</v>
      </c>
      <c r="X28" s="39">
        <v>36.76</v>
      </c>
      <c r="Y28" s="39">
        <v>35.49</v>
      </c>
      <c r="Z28" s="39">
        <v>33.42</v>
      </c>
      <c r="AA28" s="39">
        <v>32.42</v>
      </c>
      <c r="AB28" s="39">
        <v>30.08</v>
      </c>
      <c r="AC28" s="39">
        <v>27.37</v>
      </c>
      <c r="AD28" s="39">
        <v>28.74</v>
      </c>
      <c r="AE28" s="39">
        <v>32.01</v>
      </c>
      <c r="AF28" s="39">
        <v>37.549999999999997</v>
      </c>
      <c r="AG28" s="39">
        <v>41.64</v>
      </c>
      <c r="AH28" s="39">
        <v>42.51</v>
      </c>
      <c r="AI28" s="39">
        <v>39.06</v>
      </c>
      <c r="AJ28" s="39">
        <v>39.24</v>
      </c>
      <c r="AK28" s="39">
        <v>37.72</v>
      </c>
      <c r="AL28" s="39">
        <v>37.409999999999997</v>
      </c>
      <c r="AM28" s="39">
        <v>38.54</v>
      </c>
      <c r="AN28" s="39">
        <v>41.11</v>
      </c>
      <c r="AO28" s="39">
        <v>43.96</v>
      </c>
      <c r="AP28" s="39">
        <v>48.11</v>
      </c>
      <c r="AQ28" s="39">
        <v>48.83</v>
      </c>
      <c r="AR28" s="39">
        <v>49.5</v>
      </c>
    </row>
    <row r="29" spans="1:44">
      <c r="A29" s="40"/>
      <c r="B29" s="12"/>
      <c r="C29" s="8" t="s">
        <v>142</v>
      </c>
      <c r="D29" s="8"/>
      <c r="E29" s="34" t="s">
        <v>136</v>
      </c>
      <c r="F29" s="39">
        <v>0</v>
      </c>
      <c r="G29" s="39">
        <v>0.01</v>
      </c>
      <c r="H29" s="39">
        <v>0.05</v>
      </c>
      <c r="I29" s="39">
        <v>0.22</v>
      </c>
      <c r="J29" s="39">
        <v>0.57999999999999996</v>
      </c>
      <c r="K29" s="39">
        <v>0.13</v>
      </c>
      <c r="L29" s="39">
        <v>0.04</v>
      </c>
      <c r="M29" s="39">
        <v>0.01</v>
      </c>
      <c r="N29" s="39">
        <v>0</v>
      </c>
      <c r="O29" s="39">
        <v>0</v>
      </c>
      <c r="P29" s="39">
        <v>0</v>
      </c>
      <c r="Q29" s="39">
        <v>0</v>
      </c>
      <c r="R29" s="39">
        <v>0</v>
      </c>
      <c r="S29" s="39">
        <v>0</v>
      </c>
      <c r="T29" s="39">
        <v>0</v>
      </c>
      <c r="U29" s="39">
        <v>0</v>
      </c>
      <c r="V29" s="39">
        <v>0</v>
      </c>
      <c r="W29" s="39">
        <v>0</v>
      </c>
      <c r="X29" s="39">
        <v>0</v>
      </c>
      <c r="Y29" s="39">
        <v>0</v>
      </c>
      <c r="Z29" s="39">
        <v>0</v>
      </c>
      <c r="AA29" s="39">
        <v>0</v>
      </c>
      <c r="AB29" s="39">
        <v>0</v>
      </c>
      <c r="AC29" s="39">
        <v>0</v>
      </c>
      <c r="AD29" s="39">
        <v>0</v>
      </c>
      <c r="AE29" s="39">
        <v>0</v>
      </c>
      <c r="AF29" s="39">
        <v>0</v>
      </c>
      <c r="AG29" s="39">
        <v>0</v>
      </c>
      <c r="AH29" s="39">
        <v>0</v>
      </c>
      <c r="AI29" s="39">
        <v>0</v>
      </c>
      <c r="AJ29" s="39">
        <v>0</v>
      </c>
      <c r="AK29" s="39">
        <v>0</v>
      </c>
      <c r="AL29" s="39">
        <v>0</v>
      </c>
      <c r="AM29" s="39">
        <v>0</v>
      </c>
      <c r="AN29" s="39">
        <v>0</v>
      </c>
      <c r="AO29" s="39">
        <v>0</v>
      </c>
      <c r="AP29" s="39">
        <v>0</v>
      </c>
      <c r="AQ29" s="39">
        <v>0</v>
      </c>
      <c r="AR29" s="39">
        <v>0</v>
      </c>
    </row>
    <row r="30" spans="1:44">
      <c r="A30" s="12"/>
      <c r="B30" s="12"/>
      <c r="C30" s="8"/>
      <c r="D30" s="8"/>
      <c r="E30" s="34"/>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row>
    <row r="31" spans="1:44">
      <c r="A31" s="12"/>
      <c r="B31" s="12"/>
      <c r="C31" s="8" t="s">
        <v>143</v>
      </c>
      <c r="D31" s="8"/>
      <c r="E31" s="34" t="s">
        <v>117</v>
      </c>
      <c r="F31" s="39">
        <v>92.82</v>
      </c>
      <c r="G31" s="39">
        <v>90.22</v>
      </c>
      <c r="H31" s="39">
        <v>65.760000000000005</v>
      </c>
      <c r="I31" s="39">
        <v>16.48</v>
      </c>
      <c r="J31" s="39">
        <v>7.95</v>
      </c>
      <c r="K31" s="39">
        <v>5.45</v>
      </c>
      <c r="L31" s="39">
        <v>3.72</v>
      </c>
      <c r="M31" s="39">
        <v>2.06</v>
      </c>
      <c r="N31" s="39">
        <v>2.09</v>
      </c>
      <c r="O31" s="39">
        <v>2.38</v>
      </c>
      <c r="P31" s="39">
        <v>2.4</v>
      </c>
      <c r="Q31" s="39">
        <v>3.09</v>
      </c>
      <c r="R31" s="39">
        <v>3.48</v>
      </c>
      <c r="S31" s="39">
        <v>3.62</v>
      </c>
      <c r="T31" s="39">
        <v>4.91</v>
      </c>
      <c r="U31" s="39">
        <v>5.6</v>
      </c>
      <c r="V31" s="39">
        <v>8.8000000000000007</v>
      </c>
      <c r="W31" s="39">
        <v>7.8</v>
      </c>
      <c r="X31" s="39">
        <v>8.89</v>
      </c>
      <c r="Y31" s="39">
        <v>8.48</v>
      </c>
      <c r="Z31" s="39">
        <v>9.61</v>
      </c>
      <c r="AA31" s="39">
        <v>10.45</v>
      </c>
      <c r="AB31" s="39">
        <v>10.96</v>
      </c>
      <c r="AC31" s="39">
        <v>11.04</v>
      </c>
      <c r="AD31" s="39">
        <v>11.54</v>
      </c>
      <c r="AE31" s="39">
        <v>10.67</v>
      </c>
      <c r="AF31" s="39">
        <v>9.7899999999999991</v>
      </c>
      <c r="AG31" s="39">
        <v>8.92</v>
      </c>
      <c r="AH31" s="39">
        <v>7.86</v>
      </c>
      <c r="AI31" s="39">
        <v>8.01</v>
      </c>
      <c r="AJ31" s="39">
        <v>7.93</v>
      </c>
      <c r="AK31" s="39">
        <v>7.67</v>
      </c>
      <c r="AL31" s="39">
        <v>7.1</v>
      </c>
      <c r="AM31" s="39">
        <v>7.21</v>
      </c>
      <c r="AN31" s="39">
        <v>7.14</v>
      </c>
      <c r="AO31" s="39">
        <v>6.73</v>
      </c>
      <c r="AP31" s="39">
        <v>6.5</v>
      </c>
      <c r="AQ31" s="39">
        <v>6.31</v>
      </c>
      <c r="AR31" s="39">
        <v>6.15</v>
      </c>
    </row>
    <row r="32" spans="1:44">
      <c r="A32" s="12"/>
      <c r="B32" s="12"/>
      <c r="C32" s="8" t="s">
        <v>144</v>
      </c>
      <c r="D32" s="8"/>
      <c r="E32" s="34" t="s">
        <v>117</v>
      </c>
      <c r="F32" s="39">
        <v>108.01</v>
      </c>
      <c r="G32" s="39">
        <v>109.38</v>
      </c>
      <c r="H32" s="39">
        <v>81.430000000000007</v>
      </c>
      <c r="I32" s="39">
        <v>38.130000000000003</v>
      </c>
      <c r="J32" s="39">
        <v>15.94</v>
      </c>
      <c r="K32" s="39">
        <v>10.43</v>
      </c>
      <c r="L32" s="39">
        <v>10.72</v>
      </c>
      <c r="M32" s="39">
        <v>7.57</v>
      </c>
      <c r="N32" s="39">
        <v>4.88</v>
      </c>
      <c r="O32" s="39">
        <v>4.9000000000000004</v>
      </c>
      <c r="P32" s="39">
        <v>5.01</v>
      </c>
      <c r="Q32" s="39">
        <v>5.17</v>
      </c>
      <c r="R32" s="39">
        <v>5.29</v>
      </c>
      <c r="S32" s="39">
        <v>5.21</v>
      </c>
      <c r="T32" s="39">
        <v>8.59</v>
      </c>
      <c r="U32" s="39">
        <v>10.46</v>
      </c>
      <c r="V32" s="39">
        <v>12.96</v>
      </c>
      <c r="W32" s="39">
        <v>12.1</v>
      </c>
      <c r="X32" s="39">
        <v>12.72</v>
      </c>
      <c r="Y32" s="39">
        <v>11.51</v>
      </c>
      <c r="Z32" s="39">
        <v>12.74</v>
      </c>
      <c r="AA32" s="39">
        <v>13.3</v>
      </c>
      <c r="AB32" s="39">
        <v>14.37</v>
      </c>
      <c r="AC32" s="39">
        <v>14.58</v>
      </c>
      <c r="AD32" s="39">
        <v>14.61</v>
      </c>
      <c r="AE32" s="39">
        <v>13.72</v>
      </c>
      <c r="AF32" s="39">
        <v>12.32</v>
      </c>
      <c r="AG32" s="39">
        <v>10.94</v>
      </c>
      <c r="AH32" s="39">
        <v>9.9700000000000006</v>
      </c>
      <c r="AI32" s="39">
        <v>10.210000000000001</v>
      </c>
      <c r="AJ32" s="39">
        <v>10.130000000000001</v>
      </c>
      <c r="AK32" s="39">
        <v>9.7200000000000006</v>
      </c>
      <c r="AL32" s="39">
        <v>9.0399999999999991</v>
      </c>
      <c r="AM32" s="39">
        <v>9.18</v>
      </c>
      <c r="AN32" s="39">
        <v>9.01</v>
      </c>
      <c r="AO32" s="39">
        <v>8.61</v>
      </c>
      <c r="AP32" s="39">
        <v>8.36</v>
      </c>
      <c r="AQ32" s="39">
        <v>8.09</v>
      </c>
      <c r="AR32" s="39">
        <v>7.93</v>
      </c>
    </row>
    <row r="33" spans="1:44">
      <c r="A33" s="12"/>
      <c r="B33" s="12"/>
      <c r="C33" s="8" t="s">
        <v>145</v>
      </c>
      <c r="D33" s="8"/>
      <c r="E33" s="34" t="s">
        <v>117</v>
      </c>
      <c r="F33" s="39">
        <v>228.96</v>
      </c>
      <c r="G33" s="39">
        <v>182.05</v>
      </c>
      <c r="H33" s="39">
        <v>137.72</v>
      </c>
      <c r="I33" s="39">
        <v>108.71</v>
      </c>
      <c r="J33" s="39">
        <v>95.72</v>
      </c>
      <c r="K33" s="39">
        <v>91.2</v>
      </c>
      <c r="L33" s="39">
        <v>86.51</v>
      </c>
      <c r="M33" s="39">
        <v>84.87</v>
      </c>
      <c r="N33" s="39">
        <v>81.05</v>
      </c>
      <c r="O33" s="39">
        <v>82.98</v>
      </c>
      <c r="P33" s="39">
        <v>83.19</v>
      </c>
      <c r="Q33" s="39">
        <v>84.49</v>
      </c>
      <c r="R33" s="39">
        <v>84.74</v>
      </c>
      <c r="S33" s="39">
        <v>84.03</v>
      </c>
      <c r="T33" s="39">
        <v>85.47</v>
      </c>
      <c r="U33" s="39">
        <v>87.41</v>
      </c>
      <c r="V33" s="39">
        <v>89.54</v>
      </c>
      <c r="W33" s="39">
        <v>91.33</v>
      </c>
      <c r="X33" s="39">
        <v>93.1</v>
      </c>
      <c r="Y33" s="39">
        <v>95.71</v>
      </c>
      <c r="Z33" s="39">
        <v>99.6</v>
      </c>
      <c r="AA33" s="39">
        <v>100.77</v>
      </c>
      <c r="AB33" s="39">
        <v>101.12</v>
      </c>
      <c r="AC33" s="39">
        <v>102.32</v>
      </c>
      <c r="AD33" s="39">
        <v>101.74</v>
      </c>
      <c r="AE33" s="39">
        <v>99.13</v>
      </c>
      <c r="AF33" s="39">
        <v>94.54</v>
      </c>
      <c r="AG33" s="39">
        <v>91.26</v>
      </c>
      <c r="AH33" s="39">
        <v>90.51</v>
      </c>
      <c r="AI33" s="39">
        <v>91.97</v>
      </c>
      <c r="AJ33" s="39">
        <v>90.9</v>
      </c>
      <c r="AK33" s="39">
        <v>92.98</v>
      </c>
      <c r="AL33" s="39">
        <v>93.15</v>
      </c>
      <c r="AM33" s="39">
        <v>92.2</v>
      </c>
      <c r="AN33" s="39">
        <v>86.88</v>
      </c>
      <c r="AO33" s="39">
        <v>81.709999999999994</v>
      </c>
      <c r="AP33" s="39">
        <v>80.08</v>
      </c>
      <c r="AQ33" s="39">
        <v>78.89</v>
      </c>
      <c r="AR33" s="39">
        <v>78.349999999999994</v>
      </c>
    </row>
    <row r="34" spans="1:44">
      <c r="A34" s="12"/>
      <c r="B34" s="12"/>
      <c r="C34" s="8" t="s">
        <v>146</v>
      </c>
      <c r="D34" s="8"/>
      <c r="E34" s="34" t="s">
        <v>117</v>
      </c>
      <c r="F34" s="39">
        <v>246.66</v>
      </c>
      <c r="G34" s="39">
        <v>200.11</v>
      </c>
      <c r="H34" s="39">
        <v>152.63999999999999</v>
      </c>
      <c r="I34" s="39">
        <v>120.26</v>
      </c>
      <c r="J34" s="39">
        <v>105.75</v>
      </c>
      <c r="K34" s="39">
        <v>100.89</v>
      </c>
      <c r="L34" s="39">
        <v>96.33</v>
      </c>
      <c r="M34" s="39">
        <v>94.43</v>
      </c>
      <c r="N34" s="39">
        <v>89.64</v>
      </c>
      <c r="O34" s="39">
        <v>91.34</v>
      </c>
      <c r="P34" s="39">
        <v>91.73</v>
      </c>
      <c r="Q34" s="39">
        <v>92.72</v>
      </c>
      <c r="R34" s="39">
        <v>93.36</v>
      </c>
      <c r="S34" s="39">
        <v>92.81</v>
      </c>
      <c r="T34" s="39">
        <v>95.47</v>
      </c>
      <c r="U34" s="39">
        <v>98.77</v>
      </c>
      <c r="V34" s="39">
        <v>99.6</v>
      </c>
      <c r="W34" s="39">
        <v>101.79</v>
      </c>
      <c r="X34" s="39">
        <v>106.13</v>
      </c>
      <c r="Y34" s="39">
        <v>109.13</v>
      </c>
      <c r="Z34" s="39">
        <v>113.8</v>
      </c>
      <c r="AA34" s="39">
        <v>113.04</v>
      </c>
      <c r="AB34" s="39">
        <v>113.65</v>
      </c>
      <c r="AC34" s="39">
        <v>114.69</v>
      </c>
      <c r="AD34" s="39">
        <v>113.83</v>
      </c>
      <c r="AE34" s="39">
        <v>110.95</v>
      </c>
      <c r="AF34" s="39">
        <v>109.88</v>
      </c>
      <c r="AG34" s="39">
        <v>111.9</v>
      </c>
      <c r="AH34" s="39">
        <v>114.86</v>
      </c>
      <c r="AI34" s="39">
        <v>116.54</v>
      </c>
      <c r="AJ34" s="39">
        <v>115.25</v>
      </c>
      <c r="AK34" s="39">
        <v>115.31</v>
      </c>
      <c r="AL34" s="39">
        <v>115.79</v>
      </c>
      <c r="AM34" s="39">
        <v>114.76</v>
      </c>
      <c r="AN34" s="39">
        <v>113.39</v>
      </c>
      <c r="AO34" s="39">
        <v>111.08</v>
      </c>
      <c r="AP34" s="39">
        <v>111.2</v>
      </c>
      <c r="AQ34" s="39">
        <v>111.48</v>
      </c>
      <c r="AR34" s="39">
        <v>111.41</v>
      </c>
    </row>
    <row r="35" spans="1:44">
      <c r="A35" s="12"/>
      <c r="B35" s="12"/>
      <c r="C35" s="8"/>
      <c r="D35" s="8"/>
      <c r="E35" s="34"/>
      <c r="F35" s="39"/>
      <c r="G35" s="39"/>
      <c r="H35" s="39"/>
      <c r="I35" s="39"/>
      <c r="J35" s="39"/>
      <c r="K35" s="39"/>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row>
    <row r="36" spans="1:44">
      <c r="A36" s="12"/>
      <c r="B36" s="12"/>
      <c r="C36" s="8" t="s">
        <v>147</v>
      </c>
      <c r="D36" s="8"/>
      <c r="E36" s="34" t="s">
        <v>117</v>
      </c>
      <c r="F36" s="39">
        <v>46.68</v>
      </c>
      <c r="G36" s="39">
        <v>35.369999999999997</v>
      </c>
      <c r="H36" s="39">
        <v>29.39</v>
      </c>
      <c r="I36" s="39">
        <v>29.65</v>
      </c>
      <c r="J36" s="39">
        <v>31.69</v>
      </c>
      <c r="K36" s="39">
        <v>33.79</v>
      </c>
      <c r="L36" s="39">
        <v>34.1</v>
      </c>
      <c r="M36" s="39">
        <v>35.24</v>
      </c>
      <c r="N36" s="39">
        <v>33.76</v>
      </c>
      <c r="O36" s="39">
        <v>34.869999999999997</v>
      </c>
      <c r="P36" s="39">
        <v>35.08</v>
      </c>
      <c r="Q36" s="39">
        <v>35.31</v>
      </c>
      <c r="R36" s="39">
        <v>35.090000000000003</v>
      </c>
      <c r="S36" s="39">
        <v>34.46</v>
      </c>
      <c r="T36" s="39">
        <v>34.479999999999997</v>
      </c>
      <c r="U36" s="39">
        <v>36.46</v>
      </c>
      <c r="V36" s="39">
        <v>35.44</v>
      </c>
      <c r="W36" s="39">
        <v>35.799999999999997</v>
      </c>
      <c r="X36" s="39">
        <v>36.71</v>
      </c>
      <c r="Y36" s="39">
        <v>37.450000000000003</v>
      </c>
      <c r="Z36" s="39">
        <v>37.33</v>
      </c>
      <c r="AA36" s="39">
        <v>37.049999999999997</v>
      </c>
      <c r="AB36" s="39">
        <v>37.590000000000003</v>
      </c>
      <c r="AC36" s="39">
        <v>38.229999999999997</v>
      </c>
      <c r="AD36" s="39">
        <v>38.06</v>
      </c>
      <c r="AE36" s="39">
        <v>37.9</v>
      </c>
      <c r="AF36" s="39">
        <v>38.18</v>
      </c>
      <c r="AG36" s="39">
        <v>39.619999999999997</v>
      </c>
      <c r="AH36" s="39">
        <v>43.37</v>
      </c>
      <c r="AI36" s="39">
        <v>44.94</v>
      </c>
      <c r="AJ36" s="39">
        <v>44.55</v>
      </c>
      <c r="AK36" s="39">
        <v>44.96</v>
      </c>
      <c r="AL36" s="39">
        <v>45.44</v>
      </c>
      <c r="AM36" s="39">
        <v>46.57</v>
      </c>
      <c r="AN36" s="39">
        <v>51.48</v>
      </c>
      <c r="AO36" s="39">
        <v>45.94</v>
      </c>
      <c r="AP36" s="39">
        <v>44.61</v>
      </c>
      <c r="AQ36" s="39">
        <v>44.36</v>
      </c>
      <c r="AR36" s="39">
        <v>44.47</v>
      </c>
    </row>
    <row r="37" spans="1:44">
      <c r="A37" s="12"/>
      <c r="B37" s="37"/>
      <c r="C37" s="8"/>
      <c r="D37" s="8"/>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row>
    <row r="38" spans="1:44">
      <c r="A38" s="30" t="s">
        <v>25</v>
      </c>
      <c r="B38" s="30"/>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row>
    <row r="39" spans="1:44">
      <c r="A39" s="32"/>
      <c r="B39" s="32"/>
      <c r="C39" s="32" t="s">
        <v>50</v>
      </c>
      <c r="D39" s="32"/>
      <c r="E39" s="32" t="s">
        <v>51</v>
      </c>
      <c r="F39" s="33">
        <v>2022</v>
      </c>
      <c r="G39" s="33">
        <v>2023</v>
      </c>
      <c r="H39" s="33">
        <v>2024</v>
      </c>
      <c r="I39" s="33">
        <v>2025</v>
      </c>
      <c r="J39" s="33">
        <v>2026</v>
      </c>
      <c r="K39" s="33">
        <v>2027</v>
      </c>
      <c r="L39" s="33">
        <v>2028</v>
      </c>
      <c r="M39" s="33">
        <v>2029</v>
      </c>
      <c r="N39" s="33">
        <v>2030</v>
      </c>
      <c r="O39" s="33">
        <v>2031</v>
      </c>
      <c r="P39" s="33">
        <v>2032</v>
      </c>
      <c r="Q39" s="33">
        <v>2033</v>
      </c>
      <c r="R39" s="33">
        <v>2034</v>
      </c>
      <c r="S39" s="33">
        <v>2035</v>
      </c>
      <c r="T39" s="33">
        <v>2036</v>
      </c>
      <c r="U39" s="33">
        <v>2037</v>
      </c>
      <c r="V39" s="33">
        <v>2038</v>
      </c>
      <c r="W39" s="33">
        <v>2039</v>
      </c>
      <c r="X39" s="33">
        <v>2040</v>
      </c>
      <c r="Y39" s="33">
        <v>2041</v>
      </c>
      <c r="Z39" s="33">
        <v>2042</v>
      </c>
      <c r="AA39" s="33">
        <v>2043</v>
      </c>
      <c r="AB39" s="33">
        <v>2044</v>
      </c>
      <c r="AC39" s="33">
        <v>2045</v>
      </c>
      <c r="AD39" s="33">
        <v>2046</v>
      </c>
      <c r="AE39" s="33">
        <v>2047</v>
      </c>
      <c r="AF39" s="33">
        <v>2048</v>
      </c>
      <c r="AG39" s="33">
        <v>2049</v>
      </c>
      <c r="AH39" s="33">
        <v>2050</v>
      </c>
      <c r="AI39" s="33">
        <v>2051</v>
      </c>
      <c r="AJ39" s="33">
        <v>2052</v>
      </c>
      <c r="AK39" s="33">
        <v>2053</v>
      </c>
      <c r="AL39" s="33">
        <v>2054</v>
      </c>
      <c r="AM39" s="33">
        <v>2055</v>
      </c>
      <c r="AN39" s="33">
        <v>2056</v>
      </c>
      <c r="AO39" s="33">
        <v>2057</v>
      </c>
      <c r="AP39" s="33">
        <v>2058</v>
      </c>
      <c r="AQ39" s="33">
        <v>2059</v>
      </c>
      <c r="AR39" s="33">
        <v>2060</v>
      </c>
    </row>
    <row r="40" spans="1:44">
      <c r="A40" s="12"/>
      <c r="B40" s="12" t="s">
        <v>154</v>
      </c>
      <c r="C40" s="8" t="s">
        <v>155</v>
      </c>
      <c r="D40" s="8"/>
      <c r="E40" s="34" t="s">
        <v>101</v>
      </c>
      <c r="F40" s="39">
        <v>6.79</v>
      </c>
      <c r="G40" s="39">
        <v>16.84</v>
      </c>
      <c r="H40" s="39">
        <v>18.38</v>
      </c>
      <c r="I40" s="39">
        <v>31.24</v>
      </c>
      <c r="J40" s="39">
        <v>5.14</v>
      </c>
      <c r="K40" s="39">
        <v>5.14</v>
      </c>
      <c r="L40" s="39">
        <v>5.14</v>
      </c>
      <c r="M40" s="39">
        <v>5.14</v>
      </c>
      <c r="N40" s="39">
        <v>5.14</v>
      </c>
      <c r="O40" s="39">
        <v>5.14</v>
      </c>
      <c r="P40" s="39">
        <v>7.2</v>
      </c>
      <c r="Q40" s="39">
        <v>7.2</v>
      </c>
      <c r="R40" s="39">
        <v>7.2</v>
      </c>
      <c r="S40" s="39">
        <v>7.2</v>
      </c>
      <c r="T40" s="39">
        <v>7.2</v>
      </c>
      <c r="U40" s="39">
        <v>7.2</v>
      </c>
      <c r="V40" s="39">
        <v>7.2</v>
      </c>
      <c r="W40" s="39">
        <v>7.2</v>
      </c>
      <c r="X40" s="39">
        <v>7.2</v>
      </c>
      <c r="Y40" s="39">
        <v>7.2</v>
      </c>
      <c r="Z40" s="39">
        <v>7.2</v>
      </c>
      <c r="AA40" s="39">
        <v>7.2</v>
      </c>
      <c r="AB40" s="39">
        <v>7.2</v>
      </c>
      <c r="AC40" s="39">
        <v>7.2</v>
      </c>
      <c r="AD40" s="39">
        <v>7.2</v>
      </c>
      <c r="AE40" s="39">
        <v>7.2</v>
      </c>
      <c r="AF40" s="39">
        <v>7.2</v>
      </c>
      <c r="AG40" s="39">
        <v>7.2</v>
      </c>
      <c r="AH40" s="39">
        <v>9.52</v>
      </c>
      <c r="AI40" s="39">
        <v>9.52</v>
      </c>
      <c r="AJ40" s="39">
        <v>7.2</v>
      </c>
      <c r="AK40" s="39">
        <v>7.2</v>
      </c>
      <c r="AL40" s="39">
        <v>7.2</v>
      </c>
      <c r="AM40" s="39">
        <v>7.2</v>
      </c>
      <c r="AN40" s="39">
        <v>7.2</v>
      </c>
      <c r="AO40" s="39">
        <v>7.2</v>
      </c>
      <c r="AP40" s="39">
        <v>7.2</v>
      </c>
      <c r="AQ40" s="39">
        <v>7.2</v>
      </c>
      <c r="AR40" s="39">
        <v>7.2</v>
      </c>
    </row>
    <row r="41" spans="1:44">
      <c r="A41" s="12"/>
      <c r="B41" s="37" t="s">
        <v>156</v>
      </c>
      <c r="C41" s="8"/>
      <c r="D41" s="8"/>
      <c r="E41" s="34"/>
      <c r="F41" s="42"/>
      <c r="G41" s="42"/>
      <c r="H41" s="42"/>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row>
    <row r="42" spans="1:44">
      <c r="A42" s="12"/>
      <c r="B42" s="40"/>
      <c r="C42" s="8"/>
      <c r="D42" s="8"/>
      <c r="E42" s="34"/>
      <c r="F42" s="42"/>
      <c r="G42" s="42"/>
      <c r="H42" s="42"/>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row>
    <row r="43" spans="1:44">
      <c r="A43" s="12"/>
      <c r="B43" s="12" t="s">
        <v>157</v>
      </c>
      <c r="C43" s="8" t="s">
        <v>158</v>
      </c>
      <c r="D43" s="8"/>
      <c r="E43" s="34" t="s">
        <v>92</v>
      </c>
      <c r="F43" s="39">
        <v>0</v>
      </c>
      <c r="G43" s="39">
        <v>0</v>
      </c>
      <c r="H43" s="39">
        <v>0</v>
      </c>
      <c r="I43" s="39">
        <v>0</v>
      </c>
      <c r="J43" s="39">
        <v>0</v>
      </c>
      <c r="K43" s="39">
        <v>0</v>
      </c>
      <c r="L43" s="39">
        <v>0</v>
      </c>
      <c r="M43" s="39">
        <v>0</v>
      </c>
      <c r="N43" s="39">
        <v>0</v>
      </c>
      <c r="O43" s="39">
        <v>0</v>
      </c>
      <c r="P43" s="39">
        <v>0</v>
      </c>
      <c r="Q43" s="39">
        <v>0</v>
      </c>
      <c r="R43" s="39">
        <v>0</v>
      </c>
      <c r="S43" s="39">
        <v>0.46</v>
      </c>
      <c r="T43" s="39">
        <v>0.46</v>
      </c>
      <c r="U43" s="39">
        <v>0.36</v>
      </c>
      <c r="V43" s="39">
        <v>0.41</v>
      </c>
      <c r="W43" s="39">
        <v>0.71</v>
      </c>
      <c r="X43" s="39">
        <v>2.48</v>
      </c>
      <c r="Y43" s="39">
        <v>0</v>
      </c>
      <c r="Z43" s="39">
        <v>0.64</v>
      </c>
      <c r="AA43" s="39">
        <v>0</v>
      </c>
      <c r="AB43" s="39">
        <v>0</v>
      </c>
      <c r="AC43" s="39">
        <v>0</v>
      </c>
      <c r="AD43" s="39">
        <v>0.32</v>
      </c>
      <c r="AE43" s="39">
        <v>0</v>
      </c>
      <c r="AF43" s="39">
        <v>0.72</v>
      </c>
      <c r="AG43" s="39">
        <v>0</v>
      </c>
      <c r="AH43" s="39">
        <v>1.2</v>
      </c>
      <c r="AI43" s="39">
        <v>0</v>
      </c>
      <c r="AJ43" s="39">
        <v>0.78</v>
      </c>
      <c r="AK43" s="39">
        <v>0</v>
      </c>
      <c r="AL43" s="39">
        <v>0.97</v>
      </c>
      <c r="AM43" s="39">
        <v>0</v>
      </c>
      <c r="AN43" s="39">
        <v>3.13</v>
      </c>
      <c r="AO43" s="39">
        <v>0</v>
      </c>
      <c r="AP43" s="39">
        <v>1.68</v>
      </c>
      <c r="AQ43" s="39">
        <v>0</v>
      </c>
      <c r="AR43" s="39">
        <v>0.74</v>
      </c>
    </row>
    <row r="44" spans="1:44">
      <c r="A44" s="12"/>
      <c r="B44" s="12" t="s">
        <v>159</v>
      </c>
      <c r="C44" s="8" t="s">
        <v>163</v>
      </c>
      <c r="D44" s="8"/>
      <c r="E44" s="34" t="s">
        <v>92</v>
      </c>
      <c r="F44" s="39">
        <v>0</v>
      </c>
      <c r="G44" s="39">
        <v>0</v>
      </c>
      <c r="H44" s="39">
        <v>0</v>
      </c>
      <c r="I44" s="39">
        <v>0</v>
      </c>
      <c r="J44" s="39">
        <v>0</v>
      </c>
      <c r="K44" s="39">
        <v>0</v>
      </c>
      <c r="L44" s="39">
        <v>0</v>
      </c>
      <c r="M44" s="39">
        <v>0</v>
      </c>
      <c r="N44" s="39">
        <v>0</v>
      </c>
      <c r="O44" s="39">
        <v>0</v>
      </c>
      <c r="P44" s="39">
        <v>0.1</v>
      </c>
      <c r="Q44" s="39">
        <v>0.1</v>
      </c>
      <c r="R44" s="39">
        <v>0.15</v>
      </c>
      <c r="S44" s="39">
        <v>0.15</v>
      </c>
      <c r="T44" s="39">
        <v>0.95</v>
      </c>
      <c r="U44" s="39">
        <v>1.05</v>
      </c>
      <c r="V44" s="39">
        <v>1.05</v>
      </c>
      <c r="W44" s="39">
        <v>1.05</v>
      </c>
      <c r="X44" s="39">
        <v>1.05</v>
      </c>
      <c r="Y44" s="39">
        <v>0</v>
      </c>
      <c r="Z44" s="39">
        <v>1.9</v>
      </c>
      <c r="AA44" s="39">
        <v>0</v>
      </c>
      <c r="AB44" s="39">
        <v>1.18</v>
      </c>
      <c r="AC44" s="39">
        <v>0</v>
      </c>
      <c r="AD44" s="39">
        <v>4.45</v>
      </c>
      <c r="AE44" s="39">
        <v>0</v>
      </c>
      <c r="AF44" s="39">
        <v>1.78</v>
      </c>
      <c r="AG44" s="39">
        <v>0</v>
      </c>
      <c r="AH44" s="39">
        <v>0.3</v>
      </c>
      <c r="AI44" s="39">
        <v>0</v>
      </c>
      <c r="AJ44" s="39">
        <v>0.3</v>
      </c>
      <c r="AK44" s="39">
        <v>0</v>
      </c>
      <c r="AL44" s="39">
        <v>0.3</v>
      </c>
      <c r="AM44" s="39">
        <v>0</v>
      </c>
      <c r="AN44" s="39">
        <v>0.3</v>
      </c>
      <c r="AO44" s="39">
        <v>0</v>
      </c>
      <c r="AP44" s="39">
        <v>0.3</v>
      </c>
      <c r="AQ44" s="39">
        <v>0</v>
      </c>
      <c r="AR44" s="39">
        <v>0.3</v>
      </c>
    </row>
    <row r="45" spans="1:44">
      <c r="A45" s="12"/>
      <c r="B45" s="12"/>
      <c r="C45" s="8"/>
      <c r="D45" s="8"/>
      <c r="E45" s="8"/>
      <c r="F45" s="35"/>
      <c r="G45" s="35"/>
      <c r="H45" s="35"/>
      <c r="I45" s="35"/>
      <c r="J45" s="35"/>
      <c r="K45" s="35"/>
      <c r="L45" s="35"/>
      <c r="M45" s="35"/>
      <c r="N45" s="35"/>
      <c r="O45" s="35"/>
      <c r="P45" s="35"/>
      <c r="Q45" s="35"/>
      <c r="R45" s="35"/>
      <c r="S45" s="35"/>
      <c r="T45" s="35"/>
      <c r="U45" s="35"/>
      <c r="V45" s="35"/>
      <c r="W45" s="35"/>
      <c r="X45" s="35"/>
      <c r="Y45" s="35"/>
      <c r="Z45" s="35"/>
      <c r="AA45" s="35"/>
      <c r="AB45" s="35"/>
      <c r="AC45" s="35"/>
      <c r="AD45" s="35"/>
      <c r="AE45" s="35"/>
      <c r="AF45" s="35"/>
      <c r="AG45" s="35"/>
      <c r="AH45" s="35"/>
      <c r="AI45" s="35"/>
      <c r="AJ45" s="35"/>
      <c r="AK45" s="35"/>
      <c r="AL45" s="35"/>
      <c r="AM45" s="35"/>
      <c r="AN45" s="35"/>
      <c r="AO45" s="35"/>
      <c r="AP45" s="35"/>
      <c r="AQ45" s="35"/>
      <c r="AR45" s="35"/>
    </row>
    <row r="46" spans="1:44">
      <c r="A46" s="30" t="s">
        <v>26</v>
      </c>
      <c r="B46" s="30"/>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c r="AF46" s="31"/>
      <c r="AG46" s="31"/>
      <c r="AH46" s="31"/>
      <c r="AI46" s="31"/>
      <c r="AJ46" s="31"/>
      <c r="AK46" s="31"/>
      <c r="AL46" s="31"/>
      <c r="AM46" s="31"/>
      <c r="AN46" s="31"/>
      <c r="AO46" s="31"/>
      <c r="AP46" s="31"/>
      <c r="AQ46" s="31"/>
      <c r="AR46" s="31"/>
    </row>
    <row r="47" spans="1:44">
      <c r="A47" s="32"/>
      <c r="B47" s="32"/>
      <c r="C47" s="32" t="s">
        <v>164</v>
      </c>
      <c r="D47" s="32"/>
      <c r="E47" s="32" t="s">
        <v>51</v>
      </c>
      <c r="F47" s="33">
        <v>2022</v>
      </c>
      <c r="G47" s="33">
        <v>2023</v>
      </c>
      <c r="H47" s="33">
        <v>2024</v>
      </c>
      <c r="I47" s="33">
        <v>2025</v>
      </c>
      <c r="J47" s="33">
        <v>2026</v>
      </c>
      <c r="K47" s="33">
        <v>2027</v>
      </c>
      <c r="L47" s="33">
        <v>2028</v>
      </c>
      <c r="M47" s="33">
        <v>2029</v>
      </c>
      <c r="N47" s="33">
        <v>2030</v>
      </c>
      <c r="O47" s="33">
        <v>2031</v>
      </c>
      <c r="P47" s="33">
        <v>2032</v>
      </c>
      <c r="Q47" s="33">
        <v>2033</v>
      </c>
      <c r="R47" s="33">
        <v>2034</v>
      </c>
      <c r="S47" s="33">
        <v>2035</v>
      </c>
      <c r="T47" s="33">
        <v>2036</v>
      </c>
      <c r="U47" s="33">
        <v>2037</v>
      </c>
      <c r="V47" s="33">
        <v>2038</v>
      </c>
      <c r="W47" s="33">
        <v>2039</v>
      </c>
      <c r="X47" s="33">
        <v>2040</v>
      </c>
      <c r="Y47" s="33">
        <v>2041</v>
      </c>
      <c r="Z47" s="33">
        <v>2042</v>
      </c>
      <c r="AA47" s="33">
        <v>2043</v>
      </c>
      <c r="AB47" s="33">
        <v>2044</v>
      </c>
      <c r="AC47" s="33">
        <v>2045</v>
      </c>
      <c r="AD47" s="33">
        <v>2046</v>
      </c>
      <c r="AE47" s="33">
        <v>2047</v>
      </c>
      <c r="AF47" s="33">
        <v>2048</v>
      </c>
      <c r="AG47" s="33">
        <v>2049</v>
      </c>
      <c r="AH47" s="33">
        <v>2050</v>
      </c>
      <c r="AI47" s="33">
        <v>2051</v>
      </c>
      <c r="AJ47" s="33">
        <v>2052</v>
      </c>
      <c r="AK47" s="33">
        <v>2053</v>
      </c>
      <c r="AL47" s="33">
        <v>2054</v>
      </c>
      <c r="AM47" s="33">
        <v>2055</v>
      </c>
      <c r="AN47" s="33">
        <v>2056</v>
      </c>
      <c r="AO47" s="33">
        <v>2057</v>
      </c>
      <c r="AP47" s="33">
        <v>2058</v>
      </c>
      <c r="AQ47" s="33">
        <v>2059</v>
      </c>
      <c r="AR47" s="33">
        <v>2060</v>
      </c>
    </row>
    <row r="48" spans="1:44">
      <c r="A48" s="12"/>
      <c r="B48" s="12" t="s">
        <v>165</v>
      </c>
      <c r="C48" s="8" t="s" cm="1">
        <v>166</v>
      </c>
      <c r="D48" s="8"/>
      <c r="E48" s="34" t="s">
        <v>92</v>
      </c>
      <c r="F48" s="39">
        <v>8.4</v>
      </c>
      <c r="G48" s="39">
        <v>10.3</v>
      </c>
      <c r="H48" s="39">
        <v>13.1</v>
      </c>
      <c r="I48" s="39">
        <v>15.9</v>
      </c>
      <c r="J48" s="39">
        <v>15.9</v>
      </c>
      <c r="K48" s="39">
        <v>15.9</v>
      </c>
      <c r="L48" s="39">
        <v>15.9</v>
      </c>
      <c r="M48" s="39">
        <v>15.9</v>
      </c>
      <c r="N48" s="39">
        <v>17.899999999999999</v>
      </c>
      <c r="O48" s="39">
        <v>17.899999999999999</v>
      </c>
      <c r="P48" s="39">
        <v>17.899999999999999</v>
      </c>
      <c r="Q48" s="39">
        <v>17.899999999999999</v>
      </c>
      <c r="R48" s="39">
        <v>17.899999999999999</v>
      </c>
      <c r="S48" s="39">
        <v>17.899999999999999</v>
      </c>
      <c r="T48" s="39">
        <v>17.899999999999999</v>
      </c>
      <c r="U48" s="39">
        <v>17.899999999999999</v>
      </c>
      <c r="V48" s="39">
        <v>17.899999999999999</v>
      </c>
      <c r="W48" s="39">
        <v>17.899999999999999</v>
      </c>
      <c r="X48" s="39">
        <v>17.899999999999999</v>
      </c>
      <c r="Y48" s="39">
        <v>17.899999999999999</v>
      </c>
      <c r="Z48" s="39">
        <v>17.899999999999999</v>
      </c>
      <c r="AA48" s="39">
        <v>17.899999999999999</v>
      </c>
      <c r="AB48" s="39">
        <v>17.899999999999999</v>
      </c>
      <c r="AC48" s="39">
        <v>17.899999999999999</v>
      </c>
      <c r="AD48" s="39">
        <v>17.899999999999999</v>
      </c>
      <c r="AE48" s="39">
        <v>17.899999999999999</v>
      </c>
      <c r="AF48" s="39">
        <v>17.899999999999999</v>
      </c>
      <c r="AG48" s="39">
        <v>17.899999999999999</v>
      </c>
      <c r="AH48" s="39">
        <v>17.899999999999999</v>
      </c>
      <c r="AI48" s="39">
        <v>17.899999999999999</v>
      </c>
      <c r="AJ48" s="39">
        <v>17.899999999999999</v>
      </c>
      <c r="AK48" s="39">
        <v>17.899999999999999</v>
      </c>
      <c r="AL48" s="39">
        <v>17.899999999999999</v>
      </c>
      <c r="AM48" s="39">
        <v>17.899999999999999</v>
      </c>
      <c r="AN48" s="39">
        <v>17.899999999999999</v>
      </c>
      <c r="AO48" s="39">
        <v>17.899999999999999</v>
      </c>
      <c r="AP48" s="39">
        <v>17.899999999999999</v>
      </c>
      <c r="AQ48" s="39">
        <v>17.899999999999999</v>
      </c>
      <c r="AR48" s="39">
        <v>17.899999999999999</v>
      </c>
    </row>
    <row r="49" spans="1:44" s="35" customFormat="1">
      <c r="A49" s="12"/>
      <c r="B49" s="12"/>
      <c r="C49" s="8" t="s">
        <v>167</v>
      </c>
      <c r="D49" s="8"/>
      <c r="E49" s="34" t="s">
        <v>92</v>
      </c>
      <c r="F49" s="39">
        <v>1.8</v>
      </c>
      <c r="G49" s="39">
        <v>2.1</v>
      </c>
      <c r="H49" s="39">
        <v>2.5099999999999998</v>
      </c>
      <c r="I49" s="39">
        <v>2.9</v>
      </c>
      <c r="J49" s="39">
        <v>3.32</v>
      </c>
      <c r="K49" s="39">
        <v>3.74</v>
      </c>
      <c r="L49" s="39">
        <v>4.16</v>
      </c>
      <c r="M49" s="39">
        <v>4.58</v>
      </c>
      <c r="N49" s="39">
        <v>10</v>
      </c>
      <c r="O49" s="39">
        <v>10.8</v>
      </c>
      <c r="P49" s="39">
        <v>11.52</v>
      </c>
      <c r="Q49" s="39">
        <v>12.24</v>
      </c>
      <c r="R49" s="39">
        <v>12.96</v>
      </c>
      <c r="S49" s="39">
        <v>13.6</v>
      </c>
      <c r="T49" s="39">
        <v>14.2</v>
      </c>
      <c r="U49" s="39">
        <v>14.7</v>
      </c>
      <c r="V49" s="39">
        <v>15.1</v>
      </c>
      <c r="W49" s="39">
        <v>15.4</v>
      </c>
      <c r="X49" s="39">
        <v>15.7</v>
      </c>
      <c r="Y49" s="39">
        <v>15.99</v>
      </c>
      <c r="Z49" s="39">
        <v>16.27</v>
      </c>
      <c r="AA49" s="39">
        <v>16.600000000000001</v>
      </c>
      <c r="AB49" s="39">
        <v>16.940000000000001</v>
      </c>
      <c r="AC49" s="39">
        <v>17.29</v>
      </c>
      <c r="AD49" s="39">
        <v>17.64</v>
      </c>
      <c r="AE49" s="39">
        <v>18</v>
      </c>
      <c r="AF49" s="39">
        <v>18.39</v>
      </c>
      <c r="AG49" s="39">
        <v>18.77</v>
      </c>
      <c r="AH49" s="39">
        <v>19</v>
      </c>
      <c r="AI49" s="39">
        <v>19.309999999999999</v>
      </c>
      <c r="AJ49" s="39">
        <v>19.62</v>
      </c>
      <c r="AK49" s="39">
        <v>19.93</v>
      </c>
      <c r="AL49" s="39">
        <v>20.239999999999998</v>
      </c>
      <c r="AM49" s="39">
        <v>20.55</v>
      </c>
      <c r="AN49" s="39">
        <v>20.86</v>
      </c>
      <c r="AO49" s="39">
        <v>21.17</v>
      </c>
      <c r="AP49" s="39">
        <v>21.48</v>
      </c>
      <c r="AQ49" s="39">
        <v>21.79</v>
      </c>
      <c r="AR49" s="39">
        <v>22.1</v>
      </c>
    </row>
    <row r="50" spans="1:44">
      <c r="A50" s="12"/>
      <c r="B50" s="12"/>
      <c r="C50" s="8" t="s">
        <v>158</v>
      </c>
      <c r="D50" s="8"/>
      <c r="E50" s="34" t="s">
        <v>92</v>
      </c>
      <c r="F50" s="39">
        <v>2.13</v>
      </c>
      <c r="G50" s="39">
        <v>2.61</v>
      </c>
      <c r="H50" s="39">
        <v>3.19</v>
      </c>
      <c r="I50" s="39">
        <v>6.16</v>
      </c>
      <c r="J50" s="39">
        <v>6.16</v>
      </c>
      <c r="K50" s="39">
        <v>6.16</v>
      </c>
      <c r="L50" s="39">
        <v>6.16</v>
      </c>
      <c r="M50" s="39">
        <v>6.16</v>
      </c>
      <c r="N50" s="39">
        <v>6.16</v>
      </c>
      <c r="O50" s="39">
        <v>6.16</v>
      </c>
      <c r="P50" s="39">
        <v>6.16</v>
      </c>
      <c r="Q50" s="39">
        <v>6.16</v>
      </c>
      <c r="R50" s="39">
        <v>6.21</v>
      </c>
      <c r="S50" s="39">
        <v>5.99</v>
      </c>
      <c r="T50" s="39">
        <v>6.25</v>
      </c>
      <c r="U50" s="39">
        <v>6.53</v>
      </c>
      <c r="V50" s="39">
        <v>6.6</v>
      </c>
      <c r="W50" s="39">
        <v>6.82</v>
      </c>
      <c r="X50" s="39">
        <v>6.26</v>
      </c>
      <c r="Y50" s="39">
        <v>6.58</v>
      </c>
      <c r="Z50" s="39">
        <v>6.9</v>
      </c>
      <c r="AA50" s="39">
        <v>6.9</v>
      </c>
      <c r="AB50" s="39">
        <v>6.9</v>
      </c>
      <c r="AC50" s="39">
        <v>6.9</v>
      </c>
      <c r="AD50" s="39">
        <v>6.9</v>
      </c>
      <c r="AE50" s="39">
        <v>6.9</v>
      </c>
      <c r="AF50" s="39">
        <v>6.9</v>
      </c>
      <c r="AG50" s="39">
        <v>6.91</v>
      </c>
      <c r="AH50" s="39">
        <v>6.92</v>
      </c>
      <c r="AI50" s="39">
        <v>6.92</v>
      </c>
      <c r="AJ50" s="39">
        <v>6.92</v>
      </c>
      <c r="AK50" s="39">
        <v>7.21</v>
      </c>
      <c r="AL50" s="39">
        <v>7.49</v>
      </c>
      <c r="AM50" s="39">
        <v>7.84</v>
      </c>
      <c r="AN50" s="39">
        <v>8.18</v>
      </c>
      <c r="AO50" s="39">
        <v>8.66</v>
      </c>
      <c r="AP50" s="39">
        <v>9.15</v>
      </c>
      <c r="AQ50" s="39">
        <v>9.15</v>
      </c>
      <c r="AR50" s="39">
        <v>9.15</v>
      </c>
    </row>
    <row r="51" spans="1:44">
      <c r="A51" s="12"/>
      <c r="B51" s="12"/>
      <c r="C51" s="8" t="s">
        <v>160</v>
      </c>
      <c r="D51" s="8"/>
      <c r="E51" s="34" t="s">
        <v>92</v>
      </c>
      <c r="F51" s="39">
        <v>0</v>
      </c>
      <c r="G51" s="39">
        <v>0</v>
      </c>
      <c r="H51" s="39">
        <v>0</v>
      </c>
      <c r="I51" s="39">
        <v>0</v>
      </c>
      <c r="J51" s="39">
        <v>0</v>
      </c>
      <c r="K51" s="39">
        <v>0</v>
      </c>
      <c r="L51" s="39">
        <v>0</v>
      </c>
      <c r="M51" s="39">
        <v>0</v>
      </c>
      <c r="N51" s="39">
        <v>0.3</v>
      </c>
      <c r="O51" s="39">
        <v>0.3</v>
      </c>
      <c r="P51" s="39">
        <v>0.3</v>
      </c>
      <c r="Q51" s="39">
        <v>0.6</v>
      </c>
      <c r="R51" s="39">
        <v>0.6</v>
      </c>
      <c r="S51" s="39">
        <v>0.6</v>
      </c>
      <c r="T51" s="39">
        <v>0.6</v>
      </c>
      <c r="U51" s="39">
        <v>0.9</v>
      </c>
      <c r="V51" s="39">
        <v>1.2</v>
      </c>
      <c r="W51" s="39">
        <v>1.5</v>
      </c>
      <c r="X51" s="39">
        <v>1.8</v>
      </c>
      <c r="Y51" s="39">
        <v>2</v>
      </c>
      <c r="Z51" s="39">
        <v>2.15</v>
      </c>
      <c r="AA51" s="39">
        <v>2.35</v>
      </c>
      <c r="AB51" s="39">
        <v>2.5499999999999998</v>
      </c>
      <c r="AC51" s="39">
        <v>2.95</v>
      </c>
      <c r="AD51" s="39">
        <v>3.19</v>
      </c>
      <c r="AE51" s="39">
        <v>3.63</v>
      </c>
      <c r="AF51" s="39">
        <v>3.87</v>
      </c>
      <c r="AG51" s="39">
        <v>4.41</v>
      </c>
      <c r="AH51" s="39">
        <v>4.8499999999999996</v>
      </c>
      <c r="AI51" s="39">
        <v>5.15</v>
      </c>
      <c r="AJ51" s="39">
        <v>5.5</v>
      </c>
      <c r="AK51" s="39">
        <v>5.9</v>
      </c>
      <c r="AL51" s="39">
        <v>6.33</v>
      </c>
      <c r="AM51" s="39">
        <v>6.83</v>
      </c>
      <c r="AN51" s="39">
        <v>7.24</v>
      </c>
      <c r="AO51" s="39">
        <v>7.69</v>
      </c>
      <c r="AP51" s="39">
        <v>8.19</v>
      </c>
      <c r="AQ51" s="39">
        <v>8.69</v>
      </c>
      <c r="AR51" s="39">
        <v>9.2100000000000009</v>
      </c>
    </row>
    <row r="52" spans="1:44">
      <c r="A52" s="12"/>
      <c r="B52" s="12"/>
      <c r="C52" s="8" t="s">
        <v>161</v>
      </c>
      <c r="D52" s="8"/>
      <c r="E52" s="34" t="s">
        <v>92</v>
      </c>
      <c r="F52" s="39">
        <v>4.7699999999999996</v>
      </c>
      <c r="G52" s="39">
        <v>5.74</v>
      </c>
      <c r="H52" s="39">
        <v>6.37</v>
      </c>
      <c r="I52" s="39">
        <v>7.12</v>
      </c>
      <c r="J52" s="39">
        <v>7.62</v>
      </c>
      <c r="K52" s="39">
        <v>7.76</v>
      </c>
      <c r="L52" s="39">
        <v>8.07</v>
      </c>
      <c r="M52" s="39">
        <v>8.35</v>
      </c>
      <c r="N52" s="39">
        <v>8.49</v>
      </c>
      <c r="O52" s="39">
        <v>8.57</v>
      </c>
      <c r="P52" s="39">
        <v>8.69</v>
      </c>
      <c r="Q52" s="39">
        <v>8.8000000000000007</v>
      </c>
      <c r="R52" s="39">
        <v>8.8699999999999992</v>
      </c>
      <c r="S52" s="39">
        <v>8.91</v>
      </c>
      <c r="T52" s="39">
        <v>8.93</v>
      </c>
      <c r="U52" s="39">
        <v>9</v>
      </c>
      <c r="V52" s="39">
        <v>9.0500000000000007</v>
      </c>
      <c r="W52" s="39">
        <v>9.11</v>
      </c>
      <c r="X52" s="39">
        <v>9.11</v>
      </c>
      <c r="Y52" s="39">
        <v>9.11</v>
      </c>
      <c r="Z52" s="39">
        <v>8.9</v>
      </c>
      <c r="AA52" s="39">
        <v>8.9</v>
      </c>
      <c r="AB52" s="39">
        <v>6.79</v>
      </c>
      <c r="AC52" s="39">
        <v>6.79</v>
      </c>
      <c r="AD52" s="39">
        <v>4.99</v>
      </c>
      <c r="AE52" s="39">
        <v>4.99</v>
      </c>
      <c r="AF52" s="39">
        <v>3.99</v>
      </c>
      <c r="AG52" s="39">
        <v>3.99</v>
      </c>
      <c r="AH52" s="39">
        <v>3.01</v>
      </c>
      <c r="AI52" s="39">
        <v>3.01</v>
      </c>
      <c r="AJ52" s="39">
        <v>3.01</v>
      </c>
      <c r="AK52" s="39">
        <v>3.01</v>
      </c>
      <c r="AL52" s="39">
        <v>3.01</v>
      </c>
      <c r="AM52" s="39">
        <v>3.01</v>
      </c>
      <c r="AN52" s="39">
        <v>3.01</v>
      </c>
      <c r="AO52" s="39">
        <v>3.01</v>
      </c>
      <c r="AP52" s="39">
        <v>3.01</v>
      </c>
      <c r="AQ52" s="39">
        <v>3.01</v>
      </c>
      <c r="AR52" s="39">
        <v>3.01</v>
      </c>
    </row>
    <row r="53" spans="1:44">
      <c r="A53" s="12"/>
      <c r="B53" s="12"/>
      <c r="C53" s="8" t="s">
        <v>162</v>
      </c>
      <c r="D53" s="8"/>
      <c r="E53" s="34" t="s">
        <v>92</v>
      </c>
      <c r="F53" s="39">
        <v>1.81</v>
      </c>
      <c r="G53" s="39">
        <v>1.83</v>
      </c>
      <c r="H53" s="39">
        <v>2.73</v>
      </c>
      <c r="I53" s="39">
        <v>2.41</v>
      </c>
      <c r="J53" s="39">
        <v>1.54</v>
      </c>
      <c r="K53" s="39">
        <v>1.54</v>
      </c>
      <c r="L53" s="39">
        <v>1.54</v>
      </c>
      <c r="M53" s="39">
        <v>1.54</v>
      </c>
      <c r="N53" s="39">
        <v>1.54</v>
      </c>
      <c r="O53" s="39">
        <v>1.54</v>
      </c>
      <c r="P53" s="39">
        <v>1.54</v>
      </c>
      <c r="Q53" s="39">
        <v>1.54</v>
      </c>
      <c r="R53" s="39">
        <v>1.54</v>
      </c>
      <c r="S53" s="39">
        <v>1.54</v>
      </c>
      <c r="T53" s="39">
        <v>1.54</v>
      </c>
      <c r="U53" s="39">
        <v>1.54</v>
      </c>
      <c r="V53" s="39">
        <v>1.54</v>
      </c>
      <c r="W53" s="39">
        <v>1.54</v>
      </c>
      <c r="X53" s="39">
        <v>2.41</v>
      </c>
      <c r="Y53" s="39">
        <v>2.41</v>
      </c>
      <c r="Z53" s="39">
        <v>2.41</v>
      </c>
      <c r="AA53" s="39">
        <v>2.41</v>
      </c>
      <c r="AB53" s="39">
        <v>1.54</v>
      </c>
      <c r="AC53" s="39">
        <v>1.54</v>
      </c>
      <c r="AD53" s="39">
        <v>1.23</v>
      </c>
      <c r="AE53" s="39">
        <v>1.23</v>
      </c>
      <c r="AF53" s="39">
        <v>1.2</v>
      </c>
      <c r="AG53" s="39">
        <v>1.2</v>
      </c>
      <c r="AH53" s="39">
        <v>1.2</v>
      </c>
      <c r="AI53" s="39">
        <v>1.2</v>
      </c>
      <c r="AJ53" s="39">
        <v>1.2</v>
      </c>
      <c r="AK53" s="39">
        <v>1.2</v>
      </c>
      <c r="AL53" s="39">
        <v>1.2</v>
      </c>
      <c r="AM53" s="39">
        <v>1.2</v>
      </c>
      <c r="AN53" s="39">
        <v>1.2</v>
      </c>
      <c r="AO53" s="39">
        <v>1.2</v>
      </c>
      <c r="AP53" s="39">
        <v>1.2</v>
      </c>
      <c r="AQ53" s="39">
        <v>1.2</v>
      </c>
      <c r="AR53" s="39">
        <v>1.2</v>
      </c>
    </row>
    <row r="54" spans="1:44">
      <c r="A54" s="12"/>
      <c r="B54" s="12"/>
      <c r="C54" s="8" t="s">
        <v>168</v>
      </c>
      <c r="D54" s="8"/>
      <c r="E54" s="34" t="s">
        <v>92</v>
      </c>
      <c r="F54" s="39">
        <v>0.13</v>
      </c>
      <c r="G54" s="39">
        <v>0.13</v>
      </c>
      <c r="H54" s="39">
        <v>0.13</v>
      </c>
      <c r="I54" s="39">
        <v>0.13</v>
      </c>
      <c r="J54" s="39">
        <v>0.13</v>
      </c>
      <c r="K54" s="39">
        <v>0.13</v>
      </c>
      <c r="L54" s="39">
        <v>0.13</v>
      </c>
      <c r="M54" s="39">
        <v>0.13</v>
      </c>
      <c r="N54" s="39">
        <v>0.13</v>
      </c>
      <c r="O54" s="39">
        <v>0.13</v>
      </c>
      <c r="P54" s="39">
        <v>0.13</v>
      </c>
      <c r="Q54" s="39">
        <v>0.13</v>
      </c>
      <c r="R54" s="39">
        <v>0.13</v>
      </c>
      <c r="S54" s="39">
        <v>0.13</v>
      </c>
      <c r="T54" s="39">
        <v>0.13</v>
      </c>
      <c r="U54" s="39">
        <v>0.13</v>
      </c>
      <c r="V54" s="39">
        <v>0.13</v>
      </c>
      <c r="W54" s="39">
        <v>0.13</v>
      </c>
      <c r="X54" s="39">
        <v>0.13</v>
      </c>
      <c r="Y54" s="39">
        <v>0.13</v>
      </c>
      <c r="Z54" s="39">
        <v>0.13</v>
      </c>
      <c r="AA54" s="39">
        <v>0.13</v>
      </c>
      <c r="AB54" s="39">
        <v>0.13</v>
      </c>
      <c r="AC54" s="39">
        <v>0.13</v>
      </c>
      <c r="AD54" s="39">
        <v>0.13</v>
      </c>
      <c r="AE54" s="39">
        <v>0.13</v>
      </c>
      <c r="AF54" s="39">
        <v>0.13</v>
      </c>
      <c r="AG54" s="39">
        <v>0.13</v>
      </c>
      <c r="AH54" s="39">
        <v>0.13</v>
      </c>
      <c r="AI54" s="39">
        <v>0.13</v>
      </c>
      <c r="AJ54" s="39">
        <v>0.13</v>
      </c>
      <c r="AK54" s="39">
        <v>0.13</v>
      </c>
      <c r="AL54" s="39">
        <v>0.13</v>
      </c>
      <c r="AM54" s="39">
        <v>0.13</v>
      </c>
      <c r="AN54" s="39">
        <v>0.13</v>
      </c>
      <c r="AO54" s="39">
        <v>0.13</v>
      </c>
      <c r="AP54" s="39">
        <v>0.13</v>
      </c>
      <c r="AQ54" s="39">
        <v>0.13</v>
      </c>
      <c r="AR54" s="39">
        <v>0.13</v>
      </c>
    </row>
    <row r="55" spans="1:44">
      <c r="A55" s="12"/>
      <c r="B55" s="12"/>
      <c r="C55" s="8" t="s">
        <v>169</v>
      </c>
      <c r="D55" s="8"/>
      <c r="E55" s="34" t="s">
        <v>92</v>
      </c>
      <c r="F55" s="39">
        <v>2.81</v>
      </c>
      <c r="G55" s="39">
        <v>2.81</v>
      </c>
      <c r="H55" s="39">
        <v>2.81</v>
      </c>
      <c r="I55" s="39">
        <v>2.81</v>
      </c>
      <c r="J55" s="39">
        <v>2.81</v>
      </c>
      <c r="K55" s="39">
        <v>2.81</v>
      </c>
      <c r="L55" s="39">
        <v>2.81</v>
      </c>
      <c r="M55" s="39">
        <v>2.81</v>
      </c>
      <c r="N55" s="39">
        <v>4.01</v>
      </c>
      <c r="O55" s="39">
        <v>4.01</v>
      </c>
      <c r="P55" s="39">
        <v>3.41</v>
      </c>
      <c r="Q55" s="39">
        <v>3.41</v>
      </c>
      <c r="R55" s="39">
        <v>3.41</v>
      </c>
      <c r="S55" s="39">
        <v>3.41</v>
      </c>
      <c r="T55" s="39">
        <v>3.41</v>
      </c>
      <c r="U55" s="39">
        <v>4</v>
      </c>
      <c r="V55" s="39">
        <v>4</v>
      </c>
      <c r="W55" s="39">
        <v>4</v>
      </c>
      <c r="X55" s="39">
        <v>4</v>
      </c>
      <c r="Y55" s="39">
        <v>4</v>
      </c>
      <c r="Z55" s="39">
        <v>4</v>
      </c>
      <c r="AA55" s="39">
        <v>4.2</v>
      </c>
      <c r="AB55" s="39">
        <v>4.2</v>
      </c>
      <c r="AC55" s="39">
        <v>4.2</v>
      </c>
      <c r="AD55" s="39">
        <v>4.2</v>
      </c>
      <c r="AE55" s="39">
        <v>4.5</v>
      </c>
      <c r="AF55" s="39">
        <v>4.5</v>
      </c>
      <c r="AG55" s="39">
        <v>4.5</v>
      </c>
      <c r="AH55" s="39">
        <v>4.5</v>
      </c>
      <c r="AI55" s="39">
        <v>4.5</v>
      </c>
      <c r="AJ55" s="39">
        <v>4.7</v>
      </c>
      <c r="AK55" s="39">
        <v>4.7</v>
      </c>
      <c r="AL55" s="39">
        <v>4.7</v>
      </c>
      <c r="AM55" s="39">
        <v>4.7</v>
      </c>
      <c r="AN55" s="39">
        <v>4.7</v>
      </c>
      <c r="AO55" s="39">
        <v>4.7</v>
      </c>
      <c r="AP55" s="39">
        <v>4.7</v>
      </c>
      <c r="AQ55" s="39">
        <v>4.7</v>
      </c>
      <c r="AR55" s="39">
        <v>4.7</v>
      </c>
    </row>
    <row r="56" spans="1:44">
      <c r="A56" s="40"/>
      <c r="B56" s="12"/>
      <c r="C56" s="8" t="s">
        <v>170</v>
      </c>
      <c r="D56" s="8"/>
      <c r="E56" s="34" t="s">
        <v>92</v>
      </c>
      <c r="F56" s="39">
        <v>13.36</v>
      </c>
      <c r="G56" s="39">
        <v>14.14</v>
      </c>
      <c r="H56" s="39">
        <v>15.4</v>
      </c>
      <c r="I56" s="39">
        <v>17.88</v>
      </c>
      <c r="J56" s="39">
        <v>19.41</v>
      </c>
      <c r="K56" s="39">
        <v>20.88</v>
      </c>
      <c r="L56" s="39">
        <v>22.35</v>
      </c>
      <c r="M56" s="39">
        <v>22.85</v>
      </c>
      <c r="N56" s="39">
        <v>23.35</v>
      </c>
      <c r="O56" s="39">
        <v>23.64</v>
      </c>
      <c r="P56" s="39">
        <v>23.85</v>
      </c>
      <c r="Q56" s="39">
        <v>24.29</v>
      </c>
      <c r="R56" s="39">
        <v>24.31</v>
      </c>
      <c r="S56" s="39">
        <v>24.91</v>
      </c>
      <c r="T56" s="39">
        <v>25.51</v>
      </c>
      <c r="U56" s="39">
        <v>26.08</v>
      </c>
      <c r="V56" s="39">
        <v>26.78</v>
      </c>
      <c r="W56" s="39">
        <v>27.68</v>
      </c>
      <c r="X56" s="39">
        <v>28.78</v>
      </c>
      <c r="Y56" s="39">
        <v>30.2</v>
      </c>
      <c r="Z56" s="39">
        <v>31.1</v>
      </c>
      <c r="AA56" s="39">
        <v>31.99</v>
      </c>
      <c r="AB56" s="39">
        <v>32.89</v>
      </c>
      <c r="AC56" s="39">
        <v>33.79</v>
      </c>
      <c r="AD56" s="39">
        <v>34.29</v>
      </c>
      <c r="AE56" s="39">
        <v>34.81</v>
      </c>
      <c r="AF56" s="39">
        <v>35.299999999999997</v>
      </c>
      <c r="AG56" s="39">
        <v>35.799999999999997</v>
      </c>
      <c r="AH56" s="39">
        <v>36.380000000000003</v>
      </c>
      <c r="AI56" s="39">
        <v>36.64</v>
      </c>
      <c r="AJ56" s="39">
        <v>36.6</v>
      </c>
      <c r="AK56" s="39">
        <v>36.44</v>
      </c>
      <c r="AL56" s="39">
        <v>36.72</v>
      </c>
      <c r="AM56" s="39">
        <v>36.31</v>
      </c>
      <c r="AN56" s="39">
        <v>36.31</v>
      </c>
      <c r="AO56" s="39">
        <v>36.31</v>
      </c>
      <c r="AP56" s="39">
        <v>36.31</v>
      </c>
      <c r="AQ56" s="39">
        <v>36.31</v>
      </c>
      <c r="AR56" s="39">
        <v>36.31</v>
      </c>
    </row>
    <row r="57" spans="1:44">
      <c r="A57" s="12"/>
      <c r="B57" s="12"/>
      <c r="C57" s="8" t="s">
        <v>171</v>
      </c>
      <c r="D57" s="8"/>
      <c r="E57" s="34" t="s">
        <v>92</v>
      </c>
      <c r="F57" s="39">
        <v>11.93</v>
      </c>
      <c r="G57" s="39">
        <v>13.05</v>
      </c>
      <c r="H57" s="39">
        <v>15.19</v>
      </c>
      <c r="I57" s="39">
        <v>21</v>
      </c>
      <c r="J57" s="39">
        <v>27.18</v>
      </c>
      <c r="K57" s="39">
        <v>34.770000000000003</v>
      </c>
      <c r="L57" s="39">
        <v>40.86</v>
      </c>
      <c r="M57" s="39">
        <v>45.99</v>
      </c>
      <c r="N57" s="39">
        <v>50.06</v>
      </c>
      <c r="O57" s="39">
        <v>52</v>
      </c>
      <c r="P57" s="39">
        <v>53.61</v>
      </c>
      <c r="Q57" s="39">
        <v>55.03</v>
      </c>
      <c r="R57" s="39">
        <v>56.4</v>
      </c>
      <c r="S57" s="39">
        <v>57.71</v>
      </c>
      <c r="T57" s="39">
        <v>58.92</v>
      </c>
      <c r="U57" s="39">
        <v>59.77</v>
      </c>
      <c r="V57" s="39">
        <v>60.77</v>
      </c>
      <c r="W57" s="39">
        <v>61.65</v>
      </c>
      <c r="X57" s="39">
        <v>62.46</v>
      </c>
      <c r="Y57" s="39">
        <v>63.25</v>
      </c>
      <c r="Z57" s="39">
        <v>64.34</v>
      </c>
      <c r="AA57" s="39">
        <v>65.349999999999994</v>
      </c>
      <c r="AB57" s="39">
        <v>67.989999999999995</v>
      </c>
      <c r="AC57" s="39">
        <v>70.599999999999994</v>
      </c>
      <c r="AD57" s="39">
        <v>73.53</v>
      </c>
      <c r="AE57" s="39">
        <v>76.709999999999994</v>
      </c>
      <c r="AF57" s="39">
        <v>79.72</v>
      </c>
      <c r="AG57" s="39">
        <v>82.42</v>
      </c>
      <c r="AH57" s="39">
        <v>84.66</v>
      </c>
      <c r="AI57" s="39">
        <v>85.22</v>
      </c>
      <c r="AJ57" s="39">
        <v>85.38</v>
      </c>
      <c r="AK57" s="39">
        <v>85.51</v>
      </c>
      <c r="AL57" s="39">
        <v>85.96</v>
      </c>
      <c r="AM57" s="39">
        <v>86.32</v>
      </c>
      <c r="AN57" s="39">
        <v>86.4</v>
      </c>
      <c r="AO57" s="39">
        <v>86.59</v>
      </c>
      <c r="AP57" s="39">
        <v>86.87</v>
      </c>
      <c r="AQ57" s="39">
        <v>86.97</v>
      </c>
      <c r="AR57" s="39">
        <v>87.22</v>
      </c>
    </row>
    <row r="58" spans="1:44">
      <c r="A58" s="12"/>
      <c r="B58" s="12"/>
      <c r="C58" s="8" t="s">
        <v>172</v>
      </c>
      <c r="D58" s="8"/>
      <c r="E58" s="34" t="s">
        <v>92</v>
      </c>
      <c r="F58" s="39">
        <v>1.71</v>
      </c>
      <c r="G58" s="39">
        <v>1.72</v>
      </c>
      <c r="H58" s="39">
        <v>1.74</v>
      </c>
      <c r="I58" s="39">
        <v>1.75</v>
      </c>
      <c r="J58" s="39">
        <v>1.77</v>
      </c>
      <c r="K58" s="39">
        <v>1.79</v>
      </c>
      <c r="L58" s="39">
        <v>1.8</v>
      </c>
      <c r="M58" s="39">
        <v>1.82</v>
      </c>
      <c r="N58" s="39">
        <v>1.84</v>
      </c>
      <c r="O58" s="39">
        <v>1.86</v>
      </c>
      <c r="P58" s="39">
        <v>1.87</v>
      </c>
      <c r="Q58" s="39">
        <v>1.87</v>
      </c>
      <c r="R58" s="39">
        <v>1.87</v>
      </c>
      <c r="S58" s="39">
        <v>1.87</v>
      </c>
      <c r="T58" s="39">
        <v>1.87</v>
      </c>
      <c r="U58" s="39">
        <v>1.87</v>
      </c>
      <c r="V58" s="39">
        <v>1.87</v>
      </c>
      <c r="W58" s="39">
        <v>1.87</v>
      </c>
      <c r="X58" s="39">
        <v>1.87</v>
      </c>
      <c r="Y58" s="39">
        <v>1.87</v>
      </c>
      <c r="Z58" s="39">
        <v>1.87</v>
      </c>
      <c r="AA58" s="39">
        <v>1.87</v>
      </c>
      <c r="AB58" s="39">
        <v>1.87</v>
      </c>
      <c r="AC58" s="39">
        <v>1.87</v>
      </c>
      <c r="AD58" s="39">
        <v>1.87</v>
      </c>
      <c r="AE58" s="39">
        <v>1.87</v>
      </c>
      <c r="AF58" s="39">
        <v>1.87</v>
      </c>
      <c r="AG58" s="39">
        <v>1.87</v>
      </c>
      <c r="AH58" s="39">
        <v>1.87</v>
      </c>
      <c r="AI58" s="39">
        <v>1.87</v>
      </c>
      <c r="AJ58" s="39">
        <v>1.87</v>
      </c>
      <c r="AK58" s="39">
        <v>1.87</v>
      </c>
      <c r="AL58" s="39">
        <v>1.87</v>
      </c>
      <c r="AM58" s="39">
        <v>1.87</v>
      </c>
      <c r="AN58" s="39">
        <v>1.87</v>
      </c>
      <c r="AO58" s="39">
        <v>1.87</v>
      </c>
      <c r="AP58" s="39">
        <v>1.87</v>
      </c>
      <c r="AQ58" s="39">
        <v>1.87</v>
      </c>
      <c r="AR58" s="39">
        <v>1.87</v>
      </c>
    </row>
    <row r="59" spans="1:44">
      <c r="A59" s="40"/>
      <c r="B59" s="12"/>
      <c r="C59" s="8" t="s">
        <v>173</v>
      </c>
      <c r="D59" s="8"/>
      <c r="E59" s="34" t="s">
        <v>92</v>
      </c>
      <c r="F59" s="39">
        <v>0</v>
      </c>
      <c r="G59" s="39">
        <v>0</v>
      </c>
      <c r="H59" s="39">
        <v>0</v>
      </c>
      <c r="I59" s="39">
        <v>0</v>
      </c>
      <c r="J59" s="39">
        <v>0</v>
      </c>
      <c r="K59" s="39">
        <v>0</v>
      </c>
      <c r="L59" s="39">
        <v>0</v>
      </c>
      <c r="M59" s="39">
        <v>0</v>
      </c>
      <c r="N59" s="39">
        <v>0.1</v>
      </c>
      <c r="O59" s="39">
        <v>0.68</v>
      </c>
      <c r="P59" s="39">
        <v>1.26</v>
      </c>
      <c r="Q59" s="39">
        <v>1.26</v>
      </c>
      <c r="R59" s="39">
        <v>1.84</v>
      </c>
      <c r="S59" s="39">
        <v>2.42</v>
      </c>
      <c r="T59" s="39">
        <v>2.72</v>
      </c>
      <c r="U59" s="39">
        <v>2.72</v>
      </c>
      <c r="V59" s="39">
        <v>2.72</v>
      </c>
      <c r="W59" s="39">
        <v>2.72</v>
      </c>
      <c r="X59" s="39">
        <v>3.02</v>
      </c>
      <c r="Y59" s="39">
        <v>3.02</v>
      </c>
      <c r="Z59" s="39">
        <v>3.02</v>
      </c>
      <c r="AA59" s="39">
        <v>3.52</v>
      </c>
      <c r="AB59" s="39">
        <v>3.52</v>
      </c>
      <c r="AC59" s="39">
        <v>3.52</v>
      </c>
      <c r="AD59" s="39">
        <v>4.0199999999999996</v>
      </c>
      <c r="AE59" s="39">
        <v>4.0199999999999996</v>
      </c>
      <c r="AF59" s="39">
        <v>4.5199999999999996</v>
      </c>
      <c r="AG59" s="39">
        <v>4.5199999999999996</v>
      </c>
      <c r="AH59" s="39">
        <v>4.5199999999999996</v>
      </c>
      <c r="AI59" s="39">
        <v>4.5199999999999996</v>
      </c>
      <c r="AJ59" s="39">
        <v>5</v>
      </c>
      <c r="AK59" s="39">
        <v>5</v>
      </c>
      <c r="AL59" s="39">
        <v>5</v>
      </c>
      <c r="AM59" s="39">
        <v>5</v>
      </c>
      <c r="AN59" s="39">
        <v>5</v>
      </c>
      <c r="AO59" s="39">
        <v>5</v>
      </c>
      <c r="AP59" s="39">
        <v>5</v>
      </c>
      <c r="AQ59" s="39">
        <v>5</v>
      </c>
      <c r="AR59" s="39">
        <v>5</v>
      </c>
    </row>
    <row r="60" spans="1:44">
      <c r="A60" s="40"/>
      <c r="B60" s="12"/>
      <c r="C60" s="8" t="s">
        <v>174</v>
      </c>
      <c r="D60" s="8"/>
      <c r="E60" s="34" t="s">
        <v>92</v>
      </c>
      <c r="F60" s="39">
        <v>6.53</v>
      </c>
      <c r="G60" s="39">
        <v>6.71</v>
      </c>
      <c r="H60" s="39">
        <v>6.81</v>
      </c>
      <c r="I60" s="39">
        <v>6.84</v>
      </c>
      <c r="J60" s="39">
        <v>6.84</v>
      </c>
      <c r="K60" s="39">
        <v>6.3</v>
      </c>
      <c r="L60" s="39">
        <v>5.01</v>
      </c>
      <c r="M60" s="39">
        <v>4.96</v>
      </c>
      <c r="N60" s="39">
        <v>4.95</v>
      </c>
      <c r="O60" s="39">
        <v>4.95</v>
      </c>
      <c r="P60" s="39">
        <v>4.88</v>
      </c>
      <c r="Q60" s="39">
        <v>4.88</v>
      </c>
      <c r="R60" s="39">
        <v>4.88</v>
      </c>
      <c r="S60" s="39">
        <v>4.58</v>
      </c>
      <c r="T60" s="39">
        <v>3.27</v>
      </c>
      <c r="U60" s="39">
        <v>3.27</v>
      </c>
      <c r="V60" s="39">
        <v>3.27</v>
      </c>
      <c r="W60" s="39">
        <v>3.27</v>
      </c>
      <c r="X60" s="39">
        <v>3.27</v>
      </c>
      <c r="Y60" s="39">
        <v>3.27</v>
      </c>
      <c r="Z60" s="39">
        <v>3.27</v>
      </c>
      <c r="AA60" s="39">
        <v>3.27</v>
      </c>
      <c r="AB60" s="39">
        <v>3.27</v>
      </c>
      <c r="AC60" s="39">
        <v>3.27</v>
      </c>
      <c r="AD60" s="39">
        <v>3.27</v>
      </c>
      <c r="AE60" s="39">
        <v>3.27</v>
      </c>
      <c r="AF60" s="39">
        <v>3.27</v>
      </c>
      <c r="AG60" s="39">
        <v>3.27</v>
      </c>
      <c r="AH60" s="39">
        <v>3.27</v>
      </c>
      <c r="AI60" s="39">
        <v>3.27</v>
      </c>
      <c r="AJ60" s="39">
        <v>3.27</v>
      </c>
      <c r="AK60" s="39">
        <v>3.27</v>
      </c>
      <c r="AL60" s="39">
        <v>3.27</v>
      </c>
      <c r="AM60" s="39">
        <v>3.27</v>
      </c>
      <c r="AN60" s="39">
        <v>3.27</v>
      </c>
      <c r="AO60" s="39">
        <v>3.27</v>
      </c>
      <c r="AP60" s="39">
        <v>3.27</v>
      </c>
      <c r="AQ60" s="39">
        <v>3.27</v>
      </c>
      <c r="AR60" s="39">
        <v>3.27</v>
      </c>
    </row>
    <row r="61" spans="1:44">
      <c r="A61" s="40"/>
      <c r="B61" s="12"/>
      <c r="C61" s="8" t="s">
        <v>163</v>
      </c>
      <c r="D61" s="8"/>
      <c r="E61" s="34" t="s">
        <v>92</v>
      </c>
      <c r="F61" s="39">
        <v>13.6</v>
      </c>
      <c r="G61" s="39">
        <v>13.98</v>
      </c>
      <c r="H61" s="39">
        <v>18.02</v>
      </c>
      <c r="I61" s="39">
        <v>22.02</v>
      </c>
      <c r="J61" s="39">
        <v>27.02</v>
      </c>
      <c r="K61" s="39">
        <v>31.02</v>
      </c>
      <c r="L61" s="39">
        <v>35.020000000000003</v>
      </c>
      <c r="M61" s="39">
        <v>39.020000000000003</v>
      </c>
      <c r="N61" s="39">
        <v>45.02</v>
      </c>
      <c r="O61" s="39">
        <v>50.02</v>
      </c>
      <c r="P61" s="39">
        <v>57.12</v>
      </c>
      <c r="Q61" s="39">
        <v>62.22</v>
      </c>
      <c r="R61" s="39">
        <v>66.37</v>
      </c>
      <c r="S61" s="39">
        <v>70.52</v>
      </c>
      <c r="T61" s="39">
        <v>72.47</v>
      </c>
      <c r="U61" s="39">
        <v>74.52</v>
      </c>
      <c r="V61" s="39">
        <v>76.56</v>
      </c>
      <c r="W61" s="39">
        <v>78.61</v>
      </c>
      <c r="X61" s="39">
        <v>80.66</v>
      </c>
      <c r="Y61" s="39">
        <v>82.61</v>
      </c>
      <c r="Z61" s="39">
        <v>84.56</v>
      </c>
      <c r="AA61" s="39">
        <v>86.15</v>
      </c>
      <c r="AB61" s="39">
        <v>87.24</v>
      </c>
      <c r="AC61" s="39">
        <v>89.94</v>
      </c>
      <c r="AD61" s="39">
        <v>92.65</v>
      </c>
      <c r="AE61" s="39">
        <v>94.04</v>
      </c>
      <c r="AF61" s="39">
        <v>95.43</v>
      </c>
      <c r="AG61" s="39">
        <v>96.08</v>
      </c>
      <c r="AH61" s="39">
        <v>96.73</v>
      </c>
      <c r="AI61" s="39">
        <v>96.98</v>
      </c>
      <c r="AJ61" s="39">
        <v>97.23</v>
      </c>
      <c r="AK61" s="39">
        <v>97.48</v>
      </c>
      <c r="AL61" s="39">
        <v>97.72</v>
      </c>
      <c r="AM61" s="39">
        <v>97.92</v>
      </c>
      <c r="AN61" s="39">
        <v>98.11</v>
      </c>
      <c r="AO61" s="39">
        <v>98.3</v>
      </c>
      <c r="AP61" s="39">
        <v>98.49</v>
      </c>
      <c r="AQ61" s="39">
        <v>98.68</v>
      </c>
      <c r="AR61" s="39">
        <v>98.88</v>
      </c>
    </row>
    <row r="62" spans="1:44">
      <c r="A62" s="40"/>
      <c r="B62" s="12"/>
      <c r="C62" s="8" t="s">
        <v>175</v>
      </c>
      <c r="D62" s="8"/>
      <c r="E62" s="34" t="s">
        <v>92</v>
      </c>
      <c r="F62" s="39">
        <v>2.63</v>
      </c>
      <c r="G62" s="39">
        <v>2.63</v>
      </c>
      <c r="H62" s="39">
        <v>2.63</v>
      </c>
      <c r="I62" s="39">
        <v>2.72</v>
      </c>
      <c r="J62" s="39">
        <v>2.72</v>
      </c>
      <c r="K62" s="39">
        <v>2.72</v>
      </c>
      <c r="L62" s="39">
        <v>2.72</v>
      </c>
      <c r="M62" s="39">
        <v>2.72</v>
      </c>
      <c r="N62" s="39">
        <v>2.72</v>
      </c>
      <c r="O62" s="39">
        <v>2.72</v>
      </c>
      <c r="P62" s="39">
        <v>2.72</v>
      </c>
      <c r="Q62" s="39">
        <v>2.72</v>
      </c>
      <c r="R62" s="39">
        <v>2.72</v>
      </c>
      <c r="S62" s="39">
        <v>2.72</v>
      </c>
      <c r="T62" s="39">
        <v>2.72</v>
      </c>
      <c r="U62" s="39">
        <v>2.72</v>
      </c>
      <c r="V62" s="39">
        <v>2.72</v>
      </c>
      <c r="W62" s="39">
        <v>2.72</v>
      </c>
      <c r="X62" s="39">
        <v>2.72</v>
      </c>
      <c r="Y62" s="39">
        <v>2.57</v>
      </c>
      <c r="Z62" s="39">
        <v>2.4300000000000002</v>
      </c>
      <c r="AA62" s="39">
        <v>2.29</v>
      </c>
      <c r="AB62" s="39">
        <v>2.14</v>
      </c>
      <c r="AC62" s="39">
        <v>2</v>
      </c>
      <c r="AD62" s="39">
        <v>1.8</v>
      </c>
      <c r="AE62" s="39">
        <v>1.6</v>
      </c>
      <c r="AF62" s="39">
        <v>1.4</v>
      </c>
      <c r="AG62" s="39">
        <v>1.2</v>
      </c>
      <c r="AH62" s="39">
        <v>1</v>
      </c>
      <c r="AI62" s="39">
        <v>0.82</v>
      </c>
      <c r="AJ62" s="39">
        <v>0.64</v>
      </c>
      <c r="AK62" s="39">
        <v>0.46</v>
      </c>
      <c r="AL62" s="39">
        <v>0.28000000000000003</v>
      </c>
      <c r="AM62" s="39">
        <v>0.1</v>
      </c>
      <c r="AN62" s="39">
        <v>0</v>
      </c>
      <c r="AO62" s="39">
        <v>0</v>
      </c>
      <c r="AP62" s="39">
        <v>0</v>
      </c>
      <c r="AQ62" s="39">
        <v>0</v>
      </c>
      <c r="AR62" s="39">
        <v>0</v>
      </c>
    </row>
    <row r="63" spans="1:44">
      <c r="A63" s="40"/>
      <c r="B63" s="12"/>
      <c r="C63" s="8" t="s">
        <v>176</v>
      </c>
      <c r="D63" s="8"/>
      <c r="E63" s="34" t="s">
        <v>92</v>
      </c>
      <c r="F63" s="39">
        <v>0</v>
      </c>
      <c r="G63" s="39">
        <v>0</v>
      </c>
      <c r="H63" s="39">
        <v>0</v>
      </c>
      <c r="I63" s="39">
        <v>0.2</v>
      </c>
      <c r="J63" s="39">
        <v>0.4</v>
      </c>
      <c r="K63" s="39">
        <v>0.4</v>
      </c>
      <c r="L63" s="39">
        <v>0.8</v>
      </c>
      <c r="M63" s="39">
        <v>0.8</v>
      </c>
      <c r="N63" s="39">
        <v>1.2</v>
      </c>
      <c r="O63" s="39">
        <v>1.2</v>
      </c>
      <c r="P63" s="39">
        <v>1.6</v>
      </c>
      <c r="Q63" s="39">
        <v>1.6</v>
      </c>
      <c r="R63" s="39">
        <v>2</v>
      </c>
      <c r="S63" s="39">
        <v>3</v>
      </c>
      <c r="T63" s="39">
        <v>3.6</v>
      </c>
      <c r="U63" s="39">
        <v>4.2</v>
      </c>
      <c r="V63" s="39">
        <v>4.4000000000000004</v>
      </c>
      <c r="W63" s="39">
        <v>5</v>
      </c>
      <c r="X63" s="39">
        <v>5.6</v>
      </c>
      <c r="Y63" s="39">
        <v>5.8</v>
      </c>
      <c r="Z63" s="39">
        <v>6.4</v>
      </c>
      <c r="AA63" s="39">
        <v>7.1</v>
      </c>
      <c r="AB63" s="39">
        <v>7.9</v>
      </c>
      <c r="AC63" s="39">
        <v>8.6999999999999993</v>
      </c>
      <c r="AD63" s="39">
        <v>9.6999999999999993</v>
      </c>
      <c r="AE63" s="39">
        <v>10.4</v>
      </c>
      <c r="AF63" s="39">
        <v>11.4</v>
      </c>
      <c r="AG63" s="39">
        <v>12.1</v>
      </c>
      <c r="AH63" s="39">
        <v>12.8</v>
      </c>
      <c r="AI63" s="39">
        <v>12.8</v>
      </c>
      <c r="AJ63" s="39">
        <v>13.4</v>
      </c>
      <c r="AK63" s="39">
        <v>14</v>
      </c>
      <c r="AL63" s="39">
        <v>14.3</v>
      </c>
      <c r="AM63" s="39">
        <v>15.2</v>
      </c>
      <c r="AN63" s="39">
        <v>15.8</v>
      </c>
      <c r="AO63" s="39">
        <v>16.399999999999999</v>
      </c>
      <c r="AP63" s="39">
        <v>17</v>
      </c>
      <c r="AQ63" s="39">
        <v>17.3</v>
      </c>
      <c r="AR63" s="39">
        <v>17.899999999999999</v>
      </c>
    </row>
    <row r="64" spans="1:44">
      <c r="A64" s="40"/>
      <c r="B64" s="12"/>
      <c r="C64" s="8" t="s">
        <v>177</v>
      </c>
      <c r="D64" s="8"/>
      <c r="E64" s="34" t="s">
        <v>92</v>
      </c>
      <c r="F64" s="39">
        <v>0</v>
      </c>
      <c r="G64" s="39">
        <v>0</v>
      </c>
      <c r="H64" s="39">
        <v>0</v>
      </c>
      <c r="I64" s="39">
        <v>0.74</v>
      </c>
      <c r="J64" s="39">
        <v>2.16</v>
      </c>
      <c r="K64" s="39">
        <v>3.46</v>
      </c>
      <c r="L64" s="39">
        <v>5.45</v>
      </c>
      <c r="M64" s="39">
        <v>5.45</v>
      </c>
      <c r="N64" s="39">
        <v>6.9</v>
      </c>
      <c r="O64" s="39">
        <v>7.4</v>
      </c>
      <c r="P64" s="39">
        <v>7.9</v>
      </c>
      <c r="Q64" s="39">
        <v>8.1999999999999993</v>
      </c>
      <c r="R64" s="39">
        <v>8.6999999999999993</v>
      </c>
      <c r="S64" s="39">
        <v>8.8000000000000007</v>
      </c>
      <c r="T64" s="39">
        <v>9.6</v>
      </c>
      <c r="U64" s="39">
        <v>9.8000000000000007</v>
      </c>
      <c r="V64" s="39">
        <v>10.1</v>
      </c>
      <c r="W64" s="39">
        <v>10.3</v>
      </c>
      <c r="X64" s="39">
        <v>10.5</v>
      </c>
      <c r="Y64" s="39">
        <v>10.9</v>
      </c>
      <c r="Z64" s="39">
        <v>11.3</v>
      </c>
      <c r="AA64" s="39">
        <v>11.7</v>
      </c>
      <c r="AB64" s="39">
        <v>12.19</v>
      </c>
      <c r="AC64" s="39">
        <v>12.47</v>
      </c>
      <c r="AD64" s="39">
        <v>13.2</v>
      </c>
      <c r="AE64" s="39">
        <v>14.19</v>
      </c>
      <c r="AF64" s="39">
        <v>15.01</v>
      </c>
      <c r="AG64" s="39">
        <v>15.92</v>
      </c>
      <c r="AH64" s="39">
        <v>17</v>
      </c>
      <c r="AI64" s="39">
        <v>17.600000000000001</v>
      </c>
      <c r="AJ64" s="39">
        <v>18.2</v>
      </c>
      <c r="AK64" s="39">
        <v>18.7</v>
      </c>
      <c r="AL64" s="39">
        <v>19.100000000000001</v>
      </c>
      <c r="AM64" s="39">
        <v>19.399999999999999</v>
      </c>
      <c r="AN64" s="39">
        <v>19.7</v>
      </c>
      <c r="AO64" s="39">
        <v>20</v>
      </c>
      <c r="AP64" s="39">
        <v>20</v>
      </c>
      <c r="AQ64" s="39">
        <v>20</v>
      </c>
      <c r="AR64" s="39">
        <v>20</v>
      </c>
    </row>
    <row r="65" spans="1:44">
      <c r="A65" s="40"/>
      <c r="B65" s="12"/>
      <c r="C65" s="8" t="s">
        <v>178</v>
      </c>
      <c r="D65" s="8"/>
      <c r="E65" s="34" t="s">
        <v>92</v>
      </c>
      <c r="F65" s="39">
        <v>29.87</v>
      </c>
      <c r="G65" s="39">
        <v>29.15</v>
      </c>
      <c r="H65" s="39">
        <v>28.05</v>
      </c>
      <c r="I65" s="39">
        <v>27.13</v>
      </c>
      <c r="J65" s="39">
        <v>21.23</v>
      </c>
      <c r="K65" s="39">
        <v>22.32</v>
      </c>
      <c r="L65" s="39">
        <v>19.53</v>
      </c>
      <c r="M65" s="39">
        <v>18.64</v>
      </c>
      <c r="N65" s="39">
        <v>16.170000000000002</v>
      </c>
      <c r="O65" s="39">
        <v>13.82</v>
      </c>
      <c r="P65" s="39">
        <v>13.82</v>
      </c>
      <c r="Q65" s="39">
        <v>13.82</v>
      </c>
      <c r="R65" s="39">
        <v>12.4</v>
      </c>
      <c r="S65" s="39">
        <v>11.7</v>
      </c>
      <c r="T65" s="39">
        <v>11.7</v>
      </c>
      <c r="U65" s="39">
        <v>11.7</v>
      </c>
      <c r="V65" s="39">
        <v>11.7</v>
      </c>
      <c r="W65" s="39">
        <v>10.86</v>
      </c>
      <c r="X65" s="39">
        <v>8.24</v>
      </c>
      <c r="Y65" s="39">
        <v>6.92</v>
      </c>
      <c r="Z65" s="39">
        <v>3.34</v>
      </c>
      <c r="AA65" s="39">
        <v>3.34</v>
      </c>
      <c r="AB65" s="39">
        <v>3.34</v>
      </c>
      <c r="AC65" s="39">
        <v>3.34</v>
      </c>
      <c r="AD65" s="39">
        <v>2.16</v>
      </c>
      <c r="AE65" s="39">
        <v>2.16</v>
      </c>
      <c r="AF65" s="39">
        <v>1.25</v>
      </c>
      <c r="AG65" s="39">
        <v>1.25</v>
      </c>
      <c r="AH65" s="39">
        <v>0.88</v>
      </c>
      <c r="AI65" s="39">
        <v>0.88</v>
      </c>
      <c r="AJ65" s="39">
        <v>0.88</v>
      </c>
      <c r="AK65" s="39">
        <v>0.88</v>
      </c>
      <c r="AL65" s="39">
        <v>0.04</v>
      </c>
      <c r="AM65" s="39">
        <v>0.04</v>
      </c>
      <c r="AN65" s="39">
        <v>0.04</v>
      </c>
      <c r="AO65" s="39">
        <v>0.04</v>
      </c>
      <c r="AP65" s="39">
        <v>0.04</v>
      </c>
      <c r="AQ65" s="39">
        <v>0.04</v>
      </c>
      <c r="AR65" s="39">
        <v>0.04</v>
      </c>
    </row>
    <row r="66" spans="1:44">
      <c r="A66" s="40"/>
      <c r="B66" s="12"/>
      <c r="C66" s="8" t="s">
        <v>179</v>
      </c>
      <c r="D66" s="8"/>
      <c r="E66" s="34" t="s">
        <v>92</v>
      </c>
      <c r="F66" s="39">
        <v>4.26</v>
      </c>
      <c r="G66" s="39">
        <v>1.54</v>
      </c>
      <c r="H66" s="39">
        <v>1.54</v>
      </c>
      <c r="I66" s="39">
        <v>0</v>
      </c>
      <c r="J66" s="39">
        <v>0</v>
      </c>
      <c r="K66" s="39">
        <v>0</v>
      </c>
      <c r="L66" s="39">
        <v>0</v>
      </c>
      <c r="M66" s="39">
        <v>0</v>
      </c>
      <c r="N66" s="39">
        <v>0</v>
      </c>
      <c r="O66" s="39">
        <v>0</v>
      </c>
      <c r="P66" s="39">
        <v>0</v>
      </c>
      <c r="Q66" s="39">
        <v>0</v>
      </c>
      <c r="R66" s="39">
        <v>0</v>
      </c>
      <c r="S66" s="39">
        <v>0</v>
      </c>
      <c r="T66" s="39">
        <v>0</v>
      </c>
      <c r="U66" s="39">
        <v>0</v>
      </c>
      <c r="V66" s="39">
        <v>0</v>
      </c>
      <c r="W66" s="39">
        <v>0</v>
      </c>
      <c r="X66" s="39">
        <v>0</v>
      </c>
      <c r="Y66" s="39">
        <v>0</v>
      </c>
      <c r="Z66" s="39">
        <v>0</v>
      </c>
      <c r="AA66" s="39">
        <v>0</v>
      </c>
      <c r="AB66" s="39">
        <v>0</v>
      </c>
      <c r="AC66" s="39">
        <v>0</v>
      </c>
      <c r="AD66" s="39">
        <v>0</v>
      </c>
      <c r="AE66" s="39">
        <v>0</v>
      </c>
      <c r="AF66" s="39">
        <v>0</v>
      </c>
      <c r="AG66" s="39">
        <v>0</v>
      </c>
      <c r="AH66" s="39">
        <v>0</v>
      </c>
      <c r="AI66" s="39">
        <v>0</v>
      </c>
      <c r="AJ66" s="39">
        <v>0</v>
      </c>
      <c r="AK66" s="39">
        <v>0</v>
      </c>
      <c r="AL66" s="39">
        <v>0</v>
      </c>
      <c r="AM66" s="39">
        <v>0</v>
      </c>
      <c r="AN66" s="39">
        <v>0</v>
      </c>
      <c r="AO66" s="39">
        <v>0</v>
      </c>
      <c r="AP66" s="39">
        <v>0</v>
      </c>
      <c r="AQ66" s="39">
        <v>0</v>
      </c>
      <c r="AR66" s="39">
        <v>0</v>
      </c>
    </row>
    <row r="67" spans="1:44">
      <c r="A67" s="40"/>
      <c r="B67" s="12"/>
      <c r="C67" s="8" t="s">
        <v>180</v>
      </c>
      <c r="D67" s="8"/>
      <c r="E67" s="34" t="s">
        <v>92</v>
      </c>
      <c r="F67" s="39">
        <v>7.15</v>
      </c>
      <c r="G67" s="39">
        <v>6.09</v>
      </c>
      <c r="H67" s="39">
        <v>4.88</v>
      </c>
      <c r="I67" s="39">
        <v>3.67</v>
      </c>
      <c r="J67" s="39">
        <v>3.67</v>
      </c>
      <c r="K67" s="39">
        <v>2.4500000000000002</v>
      </c>
      <c r="L67" s="39">
        <v>2.9</v>
      </c>
      <c r="M67" s="39">
        <v>4.57</v>
      </c>
      <c r="N67" s="39">
        <v>4.57</v>
      </c>
      <c r="O67" s="39">
        <v>4.57</v>
      </c>
      <c r="P67" s="39">
        <v>4.57</v>
      </c>
      <c r="Q67" s="39">
        <v>4.57</v>
      </c>
      <c r="R67" s="39">
        <v>6.24</v>
      </c>
      <c r="S67" s="39">
        <v>7.91</v>
      </c>
      <c r="T67" s="39">
        <v>7.91</v>
      </c>
      <c r="U67" s="39">
        <v>7.91</v>
      </c>
      <c r="V67" s="39">
        <v>7.91</v>
      </c>
      <c r="W67" s="39">
        <v>7.91</v>
      </c>
      <c r="X67" s="39">
        <v>7.91</v>
      </c>
      <c r="Y67" s="39">
        <v>7.91</v>
      </c>
      <c r="Z67" s="39">
        <v>7.91</v>
      </c>
      <c r="AA67" s="39">
        <v>7.91</v>
      </c>
      <c r="AB67" s="39">
        <v>7.91</v>
      </c>
      <c r="AC67" s="39">
        <v>7.91</v>
      </c>
      <c r="AD67" s="39">
        <v>7.91</v>
      </c>
      <c r="AE67" s="39">
        <v>7.91</v>
      </c>
      <c r="AF67" s="39">
        <v>7.91</v>
      </c>
      <c r="AG67" s="39">
        <v>7.91</v>
      </c>
      <c r="AH67" s="39">
        <v>7.91</v>
      </c>
      <c r="AI67" s="39">
        <v>7.91</v>
      </c>
      <c r="AJ67" s="39">
        <v>7.91</v>
      </c>
      <c r="AK67" s="39">
        <v>7.91</v>
      </c>
      <c r="AL67" s="39">
        <v>7.91</v>
      </c>
      <c r="AM67" s="39">
        <v>6.68</v>
      </c>
      <c r="AN67" s="39">
        <v>6.68</v>
      </c>
      <c r="AO67" s="39">
        <v>6.68</v>
      </c>
      <c r="AP67" s="39">
        <v>6.68</v>
      </c>
      <c r="AQ67" s="39">
        <v>6.68</v>
      </c>
      <c r="AR67" s="39">
        <v>6.68</v>
      </c>
    </row>
    <row r="68" spans="1:44">
      <c r="A68" s="12"/>
      <c r="B68" s="37" t="s">
        <v>181</v>
      </c>
    </row>
    <row r="69" spans="1:44">
      <c r="A69" s="12"/>
      <c r="C69" s="8"/>
      <c r="D69" s="8"/>
      <c r="E69" s="8"/>
      <c r="F69" s="43"/>
      <c r="G69" s="43"/>
      <c r="H69" s="43"/>
      <c r="I69" s="43"/>
      <c r="J69" s="43"/>
      <c r="K69" s="43"/>
      <c r="L69" s="43"/>
      <c r="M69" s="43"/>
      <c r="N69" s="43"/>
      <c r="O69" s="43"/>
      <c r="P69" s="43"/>
      <c r="Q69" s="43"/>
      <c r="R69" s="43"/>
      <c r="S69" s="43"/>
      <c r="T69" s="43"/>
      <c r="U69" s="43"/>
      <c r="V69" s="43"/>
      <c r="W69" s="43"/>
      <c r="X69" s="43"/>
      <c r="Y69" s="43"/>
      <c r="Z69" s="43"/>
      <c r="AA69" s="43"/>
      <c r="AB69" s="43"/>
      <c r="AC69" s="43"/>
      <c r="AD69" s="43"/>
      <c r="AE69" s="43"/>
      <c r="AF69" s="43"/>
      <c r="AG69" s="43"/>
      <c r="AH69" s="43"/>
      <c r="AI69" s="43"/>
      <c r="AJ69" s="43"/>
      <c r="AK69" s="43"/>
      <c r="AL69" s="43"/>
      <c r="AM69" s="43"/>
      <c r="AN69" s="43"/>
      <c r="AO69" s="43"/>
      <c r="AP69" s="43"/>
      <c r="AQ69" s="43"/>
      <c r="AR69" s="43"/>
    </row>
    <row r="70" spans="1:44">
      <c r="A70" s="32"/>
      <c r="B70" s="32"/>
      <c r="C70" s="32" t="s">
        <v>164</v>
      </c>
      <c r="D70" s="32"/>
      <c r="E70" s="32" t="s">
        <v>51</v>
      </c>
      <c r="F70" s="33">
        <v>2022</v>
      </c>
      <c r="G70" s="33">
        <v>2023</v>
      </c>
      <c r="H70" s="33">
        <v>2024</v>
      </c>
      <c r="I70" s="33">
        <v>2025</v>
      </c>
      <c r="J70" s="33">
        <v>2026</v>
      </c>
      <c r="K70" s="33">
        <v>2027</v>
      </c>
      <c r="L70" s="33">
        <v>2028</v>
      </c>
      <c r="M70" s="33">
        <v>2029</v>
      </c>
      <c r="N70" s="33">
        <v>2030</v>
      </c>
      <c r="O70" s="33">
        <v>2031</v>
      </c>
      <c r="P70" s="33">
        <v>2032</v>
      </c>
      <c r="Q70" s="33">
        <v>2033</v>
      </c>
      <c r="R70" s="33">
        <v>2034</v>
      </c>
      <c r="S70" s="33">
        <v>2035</v>
      </c>
      <c r="T70" s="33">
        <v>2036</v>
      </c>
      <c r="U70" s="33">
        <v>2037</v>
      </c>
      <c r="V70" s="33">
        <v>2038</v>
      </c>
      <c r="W70" s="33">
        <v>2039</v>
      </c>
      <c r="X70" s="33">
        <v>2040</v>
      </c>
      <c r="Y70" s="33">
        <v>2041</v>
      </c>
      <c r="Z70" s="33">
        <v>2042</v>
      </c>
      <c r="AA70" s="33">
        <v>2043</v>
      </c>
      <c r="AB70" s="33">
        <v>2044</v>
      </c>
      <c r="AC70" s="33">
        <v>2045</v>
      </c>
      <c r="AD70" s="33">
        <v>2046</v>
      </c>
      <c r="AE70" s="33">
        <v>2047</v>
      </c>
      <c r="AF70" s="33">
        <v>2048</v>
      </c>
      <c r="AG70" s="33">
        <v>2049</v>
      </c>
      <c r="AH70" s="33">
        <v>2050</v>
      </c>
      <c r="AI70" s="33">
        <v>2051</v>
      </c>
      <c r="AJ70" s="33">
        <v>2052</v>
      </c>
      <c r="AK70" s="33">
        <v>2053</v>
      </c>
      <c r="AL70" s="33">
        <v>2054</v>
      </c>
      <c r="AM70" s="33">
        <v>2055</v>
      </c>
      <c r="AN70" s="33">
        <v>2056</v>
      </c>
      <c r="AO70" s="33">
        <v>2057</v>
      </c>
      <c r="AP70" s="33">
        <v>2058</v>
      </c>
      <c r="AQ70" s="33">
        <v>2059</v>
      </c>
      <c r="AR70" s="33">
        <v>2060</v>
      </c>
    </row>
    <row r="71" spans="1:44">
      <c r="A71" s="12"/>
      <c r="B71" s="12" t="s">
        <v>182</v>
      </c>
      <c r="C71" s="8" t="s" cm="1">
        <v>166</v>
      </c>
      <c r="D71" s="8"/>
      <c r="E71" s="34" t="s">
        <v>92</v>
      </c>
      <c r="F71" s="39" t="s">
        <v>159</v>
      </c>
      <c r="G71" s="39">
        <v>1.9000000000000004</v>
      </c>
      <c r="H71" s="39">
        <v>2.7999999999999989</v>
      </c>
      <c r="I71" s="39">
        <v>2.8000000000000007</v>
      </c>
      <c r="J71" s="39">
        <v>0</v>
      </c>
      <c r="K71" s="39">
        <v>0</v>
      </c>
      <c r="L71" s="39">
        <v>0</v>
      </c>
      <c r="M71" s="39">
        <v>0</v>
      </c>
      <c r="N71" s="39">
        <v>1.9999999999999982</v>
      </c>
      <c r="O71" s="39">
        <v>0</v>
      </c>
      <c r="P71" s="39">
        <v>0</v>
      </c>
      <c r="Q71" s="39">
        <v>0</v>
      </c>
      <c r="R71" s="39">
        <v>0</v>
      </c>
      <c r="S71" s="39">
        <v>0</v>
      </c>
      <c r="T71" s="39">
        <v>0</v>
      </c>
      <c r="U71" s="39">
        <v>0</v>
      </c>
      <c r="V71" s="39">
        <v>0</v>
      </c>
      <c r="W71" s="39">
        <v>0</v>
      </c>
      <c r="X71" s="39">
        <v>0</v>
      </c>
      <c r="Y71" s="39">
        <v>0</v>
      </c>
      <c r="Z71" s="39">
        <v>0</v>
      </c>
      <c r="AA71" s="39">
        <v>0</v>
      </c>
      <c r="AB71" s="39">
        <v>0</v>
      </c>
      <c r="AC71" s="39">
        <v>0</v>
      </c>
      <c r="AD71" s="39">
        <v>0</v>
      </c>
      <c r="AE71" s="39">
        <v>0</v>
      </c>
      <c r="AF71" s="39">
        <v>0</v>
      </c>
      <c r="AG71" s="39">
        <v>0</v>
      </c>
      <c r="AH71" s="39">
        <v>0</v>
      </c>
      <c r="AI71" s="39">
        <v>0</v>
      </c>
      <c r="AJ71" s="39">
        <v>0</v>
      </c>
      <c r="AK71" s="39">
        <v>0</v>
      </c>
      <c r="AL71" s="39">
        <v>0</v>
      </c>
      <c r="AM71" s="39">
        <v>0</v>
      </c>
      <c r="AN71" s="39">
        <v>0</v>
      </c>
      <c r="AO71" s="39">
        <v>0</v>
      </c>
      <c r="AP71" s="39">
        <v>0</v>
      </c>
      <c r="AQ71" s="39">
        <v>0</v>
      </c>
      <c r="AR71" s="39">
        <v>0</v>
      </c>
    </row>
    <row r="72" spans="1:44" s="35" customFormat="1">
      <c r="A72" s="12"/>
      <c r="B72" s="12"/>
      <c r="C72" s="8" t="s">
        <v>167</v>
      </c>
      <c r="D72" s="8"/>
      <c r="E72" s="34" t="s">
        <v>92</v>
      </c>
      <c r="F72" s="39" t="s">
        <v>159</v>
      </c>
      <c r="G72" s="39">
        <v>0.3</v>
      </c>
      <c r="H72" s="39">
        <v>0.43</v>
      </c>
      <c r="I72" s="39">
        <v>0.42</v>
      </c>
      <c r="J72" s="39">
        <v>0.42</v>
      </c>
      <c r="K72" s="39">
        <v>0.42</v>
      </c>
      <c r="L72" s="39">
        <v>0.42</v>
      </c>
      <c r="M72" s="39">
        <v>0.42</v>
      </c>
      <c r="N72" s="39">
        <v>5.42</v>
      </c>
      <c r="O72" s="39">
        <v>0.8</v>
      </c>
      <c r="P72" s="39">
        <v>0.72</v>
      </c>
      <c r="Q72" s="39">
        <v>0.72</v>
      </c>
      <c r="R72" s="39">
        <v>0.72</v>
      </c>
      <c r="S72" s="39">
        <v>0.64</v>
      </c>
      <c r="T72" s="39">
        <v>0.6</v>
      </c>
      <c r="U72" s="39">
        <v>0.5</v>
      </c>
      <c r="V72" s="39">
        <v>0.56000000000000005</v>
      </c>
      <c r="W72" s="39">
        <v>0.3</v>
      </c>
      <c r="X72" s="39">
        <v>0.3</v>
      </c>
      <c r="Y72" s="39">
        <v>0.28999999999999998</v>
      </c>
      <c r="Z72" s="39">
        <v>0.28000000000000003</v>
      </c>
      <c r="AA72" s="39">
        <v>0.33</v>
      </c>
      <c r="AB72" s="39">
        <v>0.35</v>
      </c>
      <c r="AC72" s="39">
        <v>0.34</v>
      </c>
      <c r="AD72" s="39">
        <v>0.35</v>
      </c>
      <c r="AE72" s="39">
        <v>0.37</v>
      </c>
      <c r="AF72" s="39">
        <v>0.39</v>
      </c>
      <c r="AG72" s="39">
        <v>0.38</v>
      </c>
      <c r="AH72" s="39">
        <v>0.23</v>
      </c>
      <c r="AI72" s="39">
        <v>0.31</v>
      </c>
      <c r="AJ72" s="39">
        <v>0.31</v>
      </c>
      <c r="AK72" s="39">
        <v>0.31</v>
      </c>
      <c r="AL72" s="39">
        <v>0.31</v>
      </c>
      <c r="AM72" s="39">
        <v>0.31</v>
      </c>
      <c r="AN72" s="39">
        <v>0.31</v>
      </c>
      <c r="AO72" s="39">
        <v>0.31</v>
      </c>
      <c r="AP72" s="39">
        <v>0.31</v>
      </c>
      <c r="AQ72" s="39">
        <v>0.31</v>
      </c>
      <c r="AR72" s="39">
        <v>0.31</v>
      </c>
    </row>
    <row r="73" spans="1:44">
      <c r="A73" s="12"/>
      <c r="B73" s="12"/>
      <c r="C73" s="8" t="s">
        <v>158</v>
      </c>
      <c r="D73" s="8"/>
      <c r="E73" s="34" t="s">
        <v>92</v>
      </c>
      <c r="F73" s="39" t="s">
        <v>159</v>
      </c>
      <c r="G73" s="39">
        <v>0.48</v>
      </c>
      <c r="H73" s="39">
        <v>0.56999999999999995</v>
      </c>
      <c r="I73" s="39">
        <v>2.98</v>
      </c>
      <c r="J73" s="39">
        <v>0</v>
      </c>
      <c r="K73" s="39">
        <v>0</v>
      </c>
      <c r="L73" s="39">
        <v>0</v>
      </c>
      <c r="M73" s="39">
        <v>0</v>
      </c>
      <c r="N73" s="39">
        <v>0</v>
      </c>
      <c r="O73" s="39">
        <v>0</v>
      </c>
      <c r="P73" s="39">
        <v>0</v>
      </c>
      <c r="Q73" s="39">
        <v>0</v>
      </c>
      <c r="R73" s="39">
        <v>0.04</v>
      </c>
      <c r="S73" s="39">
        <v>0.68</v>
      </c>
      <c r="T73" s="39">
        <v>0.67</v>
      </c>
      <c r="U73" s="39">
        <v>0.41</v>
      </c>
      <c r="V73" s="39">
        <v>0.57999999999999996</v>
      </c>
      <c r="W73" s="39">
        <v>0.8</v>
      </c>
      <c r="X73" s="39">
        <v>3.07</v>
      </c>
      <c r="Y73" s="39">
        <v>0.32</v>
      </c>
      <c r="Z73" s="39">
        <v>0.32</v>
      </c>
      <c r="AA73" s="39">
        <v>0</v>
      </c>
      <c r="AB73" s="39">
        <v>0</v>
      </c>
      <c r="AC73" s="39">
        <v>0</v>
      </c>
      <c r="AD73" s="39">
        <v>0</v>
      </c>
      <c r="AE73" s="39">
        <v>0</v>
      </c>
      <c r="AF73" s="39">
        <v>0</v>
      </c>
      <c r="AG73" s="39">
        <v>0.01</v>
      </c>
      <c r="AH73" s="39">
        <v>0.01</v>
      </c>
      <c r="AI73" s="39">
        <v>0</v>
      </c>
      <c r="AJ73" s="39">
        <v>0</v>
      </c>
      <c r="AK73" s="39">
        <v>0.28999999999999998</v>
      </c>
      <c r="AL73" s="39">
        <v>0.28999999999999998</v>
      </c>
      <c r="AM73" s="39">
        <v>0.34</v>
      </c>
      <c r="AN73" s="39">
        <v>0.34</v>
      </c>
      <c r="AO73" s="39">
        <v>0.48</v>
      </c>
      <c r="AP73" s="39">
        <v>0.48</v>
      </c>
      <c r="AQ73" s="39">
        <v>0</v>
      </c>
      <c r="AR73" s="39">
        <v>0</v>
      </c>
    </row>
    <row r="74" spans="1:44">
      <c r="A74" s="12"/>
      <c r="B74" s="12"/>
      <c r="C74" s="8" t="s">
        <v>160</v>
      </c>
      <c r="D74" s="8"/>
      <c r="E74" s="34" t="s">
        <v>92</v>
      </c>
      <c r="F74" s="39" t="s">
        <v>159</v>
      </c>
      <c r="G74" s="39">
        <v>0</v>
      </c>
      <c r="H74" s="39">
        <v>0</v>
      </c>
      <c r="I74" s="39">
        <v>0</v>
      </c>
      <c r="J74" s="39">
        <v>0</v>
      </c>
      <c r="K74" s="39">
        <v>0</v>
      </c>
      <c r="L74" s="39">
        <v>0</v>
      </c>
      <c r="M74" s="39">
        <v>0</v>
      </c>
      <c r="N74" s="39">
        <v>0.3</v>
      </c>
      <c r="O74" s="39">
        <v>0</v>
      </c>
      <c r="P74" s="39">
        <v>0</v>
      </c>
      <c r="Q74" s="39">
        <v>0.3</v>
      </c>
      <c r="R74" s="39">
        <v>0</v>
      </c>
      <c r="S74" s="39">
        <v>0</v>
      </c>
      <c r="T74" s="39">
        <v>0</v>
      </c>
      <c r="U74" s="39">
        <v>0.3</v>
      </c>
      <c r="V74" s="39">
        <v>0.3</v>
      </c>
      <c r="W74" s="39">
        <v>0.3</v>
      </c>
      <c r="X74" s="39">
        <v>0.3</v>
      </c>
      <c r="Y74" s="39">
        <v>0.2</v>
      </c>
      <c r="Z74" s="39">
        <v>0.15</v>
      </c>
      <c r="AA74" s="39">
        <v>0.2</v>
      </c>
      <c r="AB74" s="39">
        <v>0.2</v>
      </c>
      <c r="AC74" s="39">
        <v>0.4</v>
      </c>
      <c r="AD74" s="39">
        <v>0.24</v>
      </c>
      <c r="AE74" s="39">
        <v>0.44</v>
      </c>
      <c r="AF74" s="39">
        <v>0.24</v>
      </c>
      <c r="AG74" s="39">
        <v>0.54</v>
      </c>
      <c r="AH74" s="39">
        <v>0.44</v>
      </c>
      <c r="AI74" s="39">
        <v>0.3</v>
      </c>
      <c r="AJ74" s="39">
        <v>0.35</v>
      </c>
      <c r="AK74" s="39">
        <v>0.4</v>
      </c>
      <c r="AL74" s="39">
        <v>0.43</v>
      </c>
      <c r="AM74" s="39">
        <v>0.5</v>
      </c>
      <c r="AN74" s="39">
        <v>0.41</v>
      </c>
      <c r="AO74" s="39">
        <v>0.45</v>
      </c>
      <c r="AP74" s="39">
        <v>0.5</v>
      </c>
      <c r="AQ74" s="39">
        <v>0.5</v>
      </c>
      <c r="AR74" s="39">
        <v>0.52</v>
      </c>
    </row>
    <row r="75" spans="1:44">
      <c r="A75" s="12"/>
      <c r="B75" s="12"/>
      <c r="C75" s="8" t="s">
        <v>161</v>
      </c>
      <c r="D75" s="8"/>
      <c r="E75" s="34" t="s">
        <v>92</v>
      </c>
      <c r="F75" s="39" t="s">
        <v>159</v>
      </c>
      <c r="G75" s="39">
        <v>0.97</v>
      </c>
      <c r="H75" s="39">
        <v>0.63</v>
      </c>
      <c r="I75" s="39">
        <v>0.75</v>
      </c>
      <c r="J75" s="39">
        <v>0.5</v>
      </c>
      <c r="K75" s="39">
        <v>0.15</v>
      </c>
      <c r="L75" s="39">
        <v>0.31</v>
      </c>
      <c r="M75" s="39">
        <v>0.28000000000000003</v>
      </c>
      <c r="N75" s="39">
        <v>0.14000000000000001</v>
      </c>
      <c r="O75" s="39">
        <v>0.08</v>
      </c>
      <c r="P75" s="39">
        <v>0.12</v>
      </c>
      <c r="Q75" s="39">
        <v>0.11</v>
      </c>
      <c r="R75" s="39">
        <v>0.08</v>
      </c>
      <c r="S75" s="39">
        <v>0.04</v>
      </c>
      <c r="T75" s="39">
        <v>0.03</v>
      </c>
      <c r="U75" s="39">
        <v>7.0000000000000007E-2</v>
      </c>
      <c r="V75" s="39">
        <v>0.05</v>
      </c>
      <c r="W75" s="39">
        <v>0.05</v>
      </c>
      <c r="X75" s="39">
        <v>0</v>
      </c>
      <c r="Y75" s="39">
        <v>0</v>
      </c>
      <c r="Z75" s="39">
        <v>0</v>
      </c>
      <c r="AA75" s="39">
        <v>0</v>
      </c>
      <c r="AB75" s="39">
        <v>0</v>
      </c>
      <c r="AC75" s="39">
        <v>0</v>
      </c>
      <c r="AD75" s="39">
        <v>0</v>
      </c>
      <c r="AE75" s="39">
        <v>0</v>
      </c>
      <c r="AF75" s="39">
        <v>0</v>
      </c>
      <c r="AG75" s="39">
        <v>0</v>
      </c>
      <c r="AH75" s="39">
        <v>0</v>
      </c>
      <c r="AI75" s="39">
        <v>0</v>
      </c>
      <c r="AJ75" s="39">
        <v>0</v>
      </c>
      <c r="AK75" s="39">
        <v>0</v>
      </c>
      <c r="AL75" s="39">
        <v>0</v>
      </c>
      <c r="AM75" s="39">
        <v>0</v>
      </c>
      <c r="AN75" s="39">
        <v>0</v>
      </c>
      <c r="AO75" s="39">
        <v>0</v>
      </c>
      <c r="AP75" s="39">
        <v>0</v>
      </c>
      <c r="AQ75" s="39">
        <v>0</v>
      </c>
      <c r="AR75" s="39">
        <v>0</v>
      </c>
    </row>
    <row r="76" spans="1:44">
      <c r="A76" s="12"/>
      <c r="B76" s="12"/>
      <c r="C76" s="8" t="s">
        <v>162</v>
      </c>
      <c r="D76" s="8"/>
      <c r="E76" s="34" t="s">
        <v>92</v>
      </c>
      <c r="F76" s="39" t="s">
        <v>159</v>
      </c>
      <c r="G76" s="39">
        <v>0.03</v>
      </c>
      <c r="H76" s="39">
        <v>0.9</v>
      </c>
      <c r="I76" s="39">
        <v>0.3</v>
      </c>
      <c r="J76" s="39">
        <v>0</v>
      </c>
      <c r="K76" s="39">
        <v>0</v>
      </c>
      <c r="L76" s="39">
        <v>0</v>
      </c>
      <c r="M76" s="39">
        <v>0</v>
      </c>
      <c r="N76" s="39">
        <v>0</v>
      </c>
      <c r="O76" s="39">
        <v>0</v>
      </c>
      <c r="P76" s="39">
        <v>0</v>
      </c>
      <c r="Q76" s="39">
        <v>0</v>
      </c>
      <c r="R76" s="39">
        <v>0</v>
      </c>
      <c r="S76" s="39">
        <v>0</v>
      </c>
      <c r="T76" s="39">
        <v>0</v>
      </c>
      <c r="U76" s="39">
        <v>0</v>
      </c>
      <c r="V76" s="39">
        <v>0</v>
      </c>
      <c r="W76" s="39">
        <v>0</v>
      </c>
      <c r="X76" s="39">
        <v>0.86</v>
      </c>
      <c r="Y76" s="39">
        <v>0</v>
      </c>
      <c r="Z76" s="39">
        <v>0</v>
      </c>
      <c r="AA76" s="39">
        <v>0</v>
      </c>
      <c r="AB76" s="39">
        <v>0</v>
      </c>
      <c r="AC76" s="39">
        <v>0</v>
      </c>
      <c r="AD76" s="39">
        <v>0</v>
      </c>
      <c r="AE76" s="39">
        <v>0</v>
      </c>
      <c r="AF76" s="39">
        <v>0</v>
      </c>
      <c r="AG76" s="39">
        <v>0</v>
      </c>
      <c r="AH76" s="39">
        <v>0</v>
      </c>
      <c r="AI76" s="39">
        <v>0</v>
      </c>
      <c r="AJ76" s="39">
        <v>0</v>
      </c>
      <c r="AK76" s="39">
        <v>0</v>
      </c>
      <c r="AL76" s="39">
        <v>0</v>
      </c>
      <c r="AM76" s="39">
        <v>0</v>
      </c>
      <c r="AN76" s="39">
        <v>0</v>
      </c>
      <c r="AO76" s="39">
        <v>0</v>
      </c>
      <c r="AP76" s="39">
        <v>0</v>
      </c>
      <c r="AQ76" s="39">
        <v>0</v>
      </c>
      <c r="AR76" s="39">
        <v>0</v>
      </c>
    </row>
    <row r="77" spans="1:44">
      <c r="A77" s="12"/>
      <c r="B77" s="12"/>
      <c r="C77" s="8" t="s">
        <v>168</v>
      </c>
      <c r="D77" s="8"/>
      <c r="E77" s="34" t="s">
        <v>92</v>
      </c>
      <c r="F77" s="39" t="s">
        <v>159</v>
      </c>
      <c r="G77" s="39">
        <v>0</v>
      </c>
      <c r="H77" s="39">
        <v>0</v>
      </c>
      <c r="I77" s="39">
        <v>0</v>
      </c>
      <c r="J77" s="39">
        <v>0</v>
      </c>
      <c r="K77" s="39">
        <v>0</v>
      </c>
      <c r="L77" s="39">
        <v>0</v>
      </c>
      <c r="M77" s="39">
        <v>0</v>
      </c>
      <c r="N77" s="39">
        <v>0</v>
      </c>
      <c r="O77" s="39">
        <v>0</v>
      </c>
      <c r="P77" s="39">
        <v>0</v>
      </c>
      <c r="Q77" s="39">
        <v>0</v>
      </c>
      <c r="R77" s="39">
        <v>0</v>
      </c>
      <c r="S77" s="39">
        <v>0</v>
      </c>
      <c r="T77" s="39">
        <v>0</v>
      </c>
      <c r="U77" s="39">
        <v>0</v>
      </c>
      <c r="V77" s="39">
        <v>0</v>
      </c>
      <c r="W77" s="39">
        <v>0</v>
      </c>
      <c r="X77" s="39">
        <v>0</v>
      </c>
      <c r="Y77" s="39">
        <v>0</v>
      </c>
      <c r="Z77" s="39">
        <v>0</v>
      </c>
      <c r="AA77" s="39">
        <v>0</v>
      </c>
      <c r="AB77" s="39">
        <v>0</v>
      </c>
      <c r="AC77" s="39">
        <v>0</v>
      </c>
      <c r="AD77" s="39">
        <v>0</v>
      </c>
      <c r="AE77" s="39">
        <v>0</v>
      </c>
      <c r="AF77" s="39">
        <v>0</v>
      </c>
      <c r="AG77" s="39">
        <v>0</v>
      </c>
      <c r="AH77" s="39">
        <v>0</v>
      </c>
      <c r="AI77" s="39">
        <v>0</v>
      </c>
      <c r="AJ77" s="39">
        <v>0</v>
      </c>
      <c r="AK77" s="39">
        <v>0</v>
      </c>
      <c r="AL77" s="39">
        <v>0</v>
      </c>
      <c r="AM77" s="39">
        <v>0</v>
      </c>
      <c r="AN77" s="39">
        <v>0</v>
      </c>
      <c r="AO77" s="39">
        <v>0</v>
      </c>
      <c r="AP77" s="39">
        <v>0</v>
      </c>
      <c r="AQ77" s="39">
        <v>0</v>
      </c>
      <c r="AR77" s="39">
        <v>0</v>
      </c>
    </row>
    <row r="78" spans="1:44">
      <c r="A78" s="12"/>
      <c r="B78" s="12"/>
      <c r="C78" s="8" t="s">
        <v>169</v>
      </c>
      <c r="D78" s="8"/>
      <c r="E78" s="34" t="s">
        <v>92</v>
      </c>
      <c r="F78" s="39" t="s">
        <v>159</v>
      </c>
      <c r="G78" s="39">
        <v>0</v>
      </c>
      <c r="H78" s="39">
        <v>0</v>
      </c>
      <c r="I78" s="39">
        <v>0</v>
      </c>
      <c r="J78" s="39">
        <v>0</v>
      </c>
      <c r="K78" s="39">
        <v>0</v>
      </c>
      <c r="L78" s="39">
        <v>0</v>
      </c>
      <c r="M78" s="39">
        <v>0</v>
      </c>
      <c r="N78" s="39">
        <v>1.2</v>
      </c>
      <c r="O78" s="39">
        <v>0</v>
      </c>
      <c r="P78" s="39">
        <v>0</v>
      </c>
      <c r="Q78" s="39">
        <v>0</v>
      </c>
      <c r="R78" s="39">
        <v>0</v>
      </c>
      <c r="S78" s="39">
        <v>0</v>
      </c>
      <c r="T78" s="39">
        <v>0</v>
      </c>
      <c r="U78" s="39">
        <v>0.59</v>
      </c>
      <c r="V78" s="39">
        <v>0</v>
      </c>
      <c r="W78" s="39">
        <v>0</v>
      </c>
      <c r="X78" s="39">
        <v>0</v>
      </c>
      <c r="Y78" s="39">
        <v>0</v>
      </c>
      <c r="Z78" s="39">
        <v>0</v>
      </c>
      <c r="AA78" s="39">
        <v>0.2</v>
      </c>
      <c r="AB78" s="39">
        <v>0</v>
      </c>
      <c r="AC78" s="39">
        <v>0</v>
      </c>
      <c r="AD78" s="39">
        <v>0</v>
      </c>
      <c r="AE78" s="39">
        <v>0.3</v>
      </c>
      <c r="AF78" s="39">
        <v>0</v>
      </c>
      <c r="AG78" s="39">
        <v>0</v>
      </c>
      <c r="AH78" s="39">
        <v>0</v>
      </c>
      <c r="AI78" s="39">
        <v>0</v>
      </c>
      <c r="AJ78" s="39">
        <v>0.2</v>
      </c>
      <c r="AK78" s="39">
        <v>0</v>
      </c>
      <c r="AL78" s="39">
        <v>0</v>
      </c>
      <c r="AM78" s="39">
        <v>0</v>
      </c>
      <c r="AN78" s="39">
        <v>0</v>
      </c>
      <c r="AO78" s="39">
        <v>0</v>
      </c>
      <c r="AP78" s="39">
        <v>0</v>
      </c>
      <c r="AQ78" s="39">
        <v>0</v>
      </c>
      <c r="AR78" s="39">
        <v>0</v>
      </c>
    </row>
    <row r="79" spans="1:44">
      <c r="A79" s="40"/>
      <c r="B79" s="12"/>
      <c r="C79" s="8" t="s">
        <v>170</v>
      </c>
      <c r="D79" s="8"/>
      <c r="E79" s="34" t="s">
        <v>92</v>
      </c>
      <c r="F79" s="39" t="s">
        <v>159</v>
      </c>
      <c r="G79" s="39">
        <v>0.83</v>
      </c>
      <c r="H79" s="39">
        <v>1.29</v>
      </c>
      <c r="I79" s="39">
        <v>2.5099999999999998</v>
      </c>
      <c r="J79" s="39">
        <v>1.56</v>
      </c>
      <c r="K79" s="39">
        <v>1.71</v>
      </c>
      <c r="L79" s="39">
        <v>1.6</v>
      </c>
      <c r="M79" s="39">
        <v>0.67</v>
      </c>
      <c r="N79" s="39">
        <v>0.9</v>
      </c>
      <c r="O79" s="39">
        <v>0.79</v>
      </c>
      <c r="P79" s="39">
        <v>0.74</v>
      </c>
      <c r="Q79" s="39">
        <v>2.74</v>
      </c>
      <c r="R79" s="39">
        <v>1.76</v>
      </c>
      <c r="S79" s="39">
        <v>1.7</v>
      </c>
      <c r="T79" s="39">
        <v>2.21</v>
      </c>
      <c r="U79" s="39">
        <v>3.94</v>
      </c>
      <c r="V79" s="39">
        <v>1.17</v>
      </c>
      <c r="W79" s="39">
        <v>1.24</v>
      </c>
      <c r="X79" s="39">
        <v>1.75</v>
      </c>
      <c r="Y79" s="39">
        <v>1.54</v>
      </c>
      <c r="Z79" s="39">
        <v>1.1200000000000001</v>
      </c>
      <c r="AA79" s="39">
        <v>1.36</v>
      </c>
      <c r="AB79" s="39">
        <v>1.3</v>
      </c>
      <c r="AC79" s="39">
        <v>1.1399999999999999</v>
      </c>
      <c r="AD79" s="39">
        <v>1.21</v>
      </c>
      <c r="AE79" s="39">
        <v>2.15</v>
      </c>
      <c r="AF79" s="39">
        <v>0.93</v>
      </c>
      <c r="AG79" s="39">
        <v>0.82</v>
      </c>
      <c r="AH79" s="39">
        <v>0.9</v>
      </c>
      <c r="AI79" s="39">
        <v>0.82</v>
      </c>
      <c r="AJ79" s="39">
        <v>0.43</v>
      </c>
      <c r="AK79" s="39">
        <v>0.56999999999999995</v>
      </c>
      <c r="AL79" s="39">
        <v>0.33</v>
      </c>
      <c r="AM79" s="39">
        <v>0.48</v>
      </c>
      <c r="AN79" s="39">
        <v>0.54</v>
      </c>
      <c r="AO79" s="39">
        <v>0.59</v>
      </c>
      <c r="AP79" s="39">
        <v>0.74</v>
      </c>
      <c r="AQ79" s="39">
        <v>1.27</v>
      </c>
      <c r="AR79" s="39">
        <v>0.94</v>
      </c>
    </row>
    <row r="80" spans="1:44">
      <c r="A80" s="12"/>
      <c r="B80" s="12"/>
      <c r="C80" s="8" t="s">
        <v>171</v>
      </c>
      <c r="D80" s="8"/>
      <c r="E80" s="34" t="s">
        <v>92</v>
      </c>
      <c r="F80" s="39" t="s">
        <v>159</v>
      </c>
      <c r="G80" s="39">
        <v>1.1200000000000001</v>
      </c>
      <c r="H80" s="39">
        <v>2.13</v>
      </c>
      <c r="I80" s="39">
        <v>5.82</v>
      </c>
      <c r="J80" s="39">
        <v>6.18</v>
      </c>
      <c r="K80" s="39">
        <v>7.59</v>
      </c>
      <c r="L80" s="39">
        <v>6.1</v>
      </c>
      <c r="M80" s="39">
        <v>5.21</v>
      </c>
      <c r="N80" s="39">
        <v>4.1399999999999997</v>
      </c>
      <c r="O80" s="39">
        <v>2.08</v>
      </c>
      <c r="P80" s="39">
        <v>2.5299999999999998</v>
      </c>
      <c r="Q80" s="39">
        <v>3.49</v>
      </c>
      <c r="R80" s="39">
        <v>3.98</v>
      </c>
      <c r="S80" s="39">
        <v>3.06</v>
      </c>
      <c r="T80" s="39">
        <v>2.4300000000000002</v>
      </c>
      <c r="U80" s="39">
        <v>3.49</v>
      </c>
      <c r="V80" s="39">
        <v>2.4900000000000002</v>
      </c>
      <c r="W80" s="39">
        <v>2.62</v>
      </c>
      <c r="X80" s="39">
        <v>5.48</v>
      </c>
      <c r="Y80" s="39">
        <v>6.48</v>
      </c>
      <c r="Z80" s="39">
        <v>5.73</v>
      </c>
      <c r="AA80" s="39">
        <v>4.0599999999999996</v>
      </c>
      <c r="AB80" s="39">
        <v>5.12</v>
      </c>
      <c r="AC80" s="39">
        <v>3.36</v>
      </c>
      <c r="AD80" s="39">
        <v>3.54</v>
      </c>
      <c r="AE80" s="39">
        <v>3.71</v>
      </c>
      <c r="AF80" s="39">
        <v>3.83</v>
      </c>
      <c r="AG80" s="39">
        <v>2.84</v>
      </c>
      <c r="AH80" s="39">
        <v>2.37</v>
      </c>
      <c r="AI80" s="39">
        <v>1.52</v>
      </c>
      <c r="AJ80" s="39">
        <v>1.03</v>
      </c>
      <c r="AK80" s="39">
        <v>1.21</v>
      </c>
      <c r="AL80" s="39">
        <v>3</v>
      </c>
      <c r="AM80" s="39">
        <v>6.02</v>
      </c>
      <c r="AN80" s="39">
        <v>7.19</v>
      </c>
      <c r="AO80" s="39">
        <v>6.16</v>
      </c>
      <c r="AP80" s="39">
        <v>4.17</v>
      </c>
      <c r="AQ80" s="39">
        <v>4.1399999999999997</v>
      </c>
      <c r="AR80" s="39">
        <v>1.99</v>
      </c>
    </row>
    <row r="81" spans="1:44">
      <c r="A81" s="12"/>
      <c r="B81" s="12"/>
      <c r="C81" s="8" t="s">
        <v>172</v>
      </c>
      <c r="D81" s="8"/>
      <c r="E81" s="34" t="s">
        <v>92</v>
      </c>
      <c r="F81" s="39" t="s">
        <v>159</v>
      </c>
      <c r="G81" s="39">
        <v>0.02</v>
      </c>
      <c r="H81" s="39">
        <v>0.02</v>
      </c>
      <c r="I81" s="39">
        <v>0.02</v>
      </c>
      <c r="J81" s="39">
        <v>0.02</v>
      </c>
      <c r="K81" s="39">
        <v>0.02</v>
      </c>
      <c r="L81" s="39">
        <v>0.02</v>
      </c>
      <c r="M81" s="39">
        <v>0.02</v>
      </c>
      <c r="N81" s="39">
        <v>0.02</v>
      </c>
      <c r="O81" s="39">
        <v>0.02</v>
      </c>
      <c r="P81" s="39">
        <v>0.01</v>
      </c>
      <c r="Q81" s="39">
        <v>0</v>
      </c>
      <c r="R81" s="39">
        <v>0</v>
      </c>
      <c r="S81" s="39">
        <v>0</v>
      </c>
      <c r="T81" s="39">
        <v>0</v>
      </c>
      <c r="U81" s="39">
        <v>0</v>
      </c>
      <c r="V81" s="39">
        <v>0</v>
      </c>
      <c r="W81" s="39">
        <v>0</v>
      </c>
      <c r="X81" s="39">
        <v>0</v>
      </c>
      <c r="Y81" s="39">
        <v>0</v>
      </c>
      <c r="Z81" s="39">
        <v>0</v>
      </c>
      <c r="AA81" s="39">
        <v>0</v>
      </c>
      <c r="AB81" s="39">
        <v>0</v>
      </c>
      <c r="AC81" s="39">
        <v>0</v>
      </c>
      <c r="AD81" s="39">
        <v>0</v>
      </c>
      <c r="AE81" s="39">
        <v>0</v>
      </c>
      <c r="AF81" s="39">
        <v>0</v>
      </c>
      <c r="AG81" s="39">
        <v>0</v>
      </c>
      <c r="AH81" s="39">
        <v>0</v>
      </c>
      <c r="AI81" s="39">
        <v>0</v>
      </c>
      <c r="AJ81" s="39">
        <v>0</v>
      </c>
      <c r="AK81" s="39">
        <v>0</v>
      </c>
      <c r="AL81" s="39">
        <v>0</v>
      </c>
      <c r="AM81" s="39">
        <v>0</v>
      </c>
      <c r="AN81" s="39">
        <v>0</v>
      </c>
      <c r="AO81" s="39">
        <v>0</v>
      </c>
      <c r="AP81" s="39">
        <v>0</v>
      </c>
      <c r="AQ81" s="39">
        <v>0</v>
      </c>
      <c r="AR81" s="39">
        <v>0</v>
      </c>
    </row>
    <row r="82" spans="1:44">
      <c r="A82" s="40"/>
      <c r="B82" s="12"/>
      <c r="C82" s="8" t="s">
        <v>173</v>
      </c>
      <c r="D82" s="8"/>
      <c r="E82" s="34" t="s">
        <v>92</v>
      </c>
      <c r="F82" s="39" t="s">
        <v>159</v>
      </c>
      <c r="G82" s="39">
        <v>0</v>
      </c>
      <c r="H82" s="39">
        <v>0</v>
      </c>
      <c r="I82" s="39">
        <v>0</v>
      </c>
      <c r="J82" s="39">
        <v>0</v>
      </c>
      <c r="K82" s="39">
        <v>0</v>
      </c>
      <c r="L82" s="39">
        <v>0</v>
      </c>
      <c r="M82" s="39">
        <v>0</v>
      </c>
      <c r="N82" s="39">
        <v>0.1</v>
      </c>
      <c r="O82" s="39">
        <v>0.57999999999999996</v>
      </c>
      <c r="P82" s="39">
        <v>0.57999999999999996</v>
      </c>
      <c r="Q82" s="39">
        <v>0</v>
      </c>
      <c r="R82" s="39">
        <v>0.57999999999999996</v>
      </c>
      <c r="S82" s="39">
        <v>0.57999999999999996</v>
      </c>
      <c r="T82" s="39">
        <v>0.3</v>
      </c>
      <c r="U82" s="39">
        <v>0</v>
      </c>
      <c r="V82" s="39">
        <v>0</v>
      </c>
      <c r="W82" s="39">
        <v>0</v>
      </c>
      <c r="X82" s="39">
        <v>0.3</v>
      </c>
      <c r="Y82" s="39">
        <v>0</v>
      </c>
      <c r="Z82" s="39">
        <v>0</v>
      </c>
      <c r="AA82" s="39">
        <v>0.5</v>
      </c>
      <c r="AB82" s="39">
        <v>0</v>
      </c>
      <c r="AC82" s="39">
        <v>0</v>
      </c>
      <c r="AD82" s="39">
        <v>0.5</v>
      </c>
      <c r="AE82" s="39">
        <v>0</v>
      </c>
      <c r="AF82" s="39">
        <v>0.5</v>
      </c>
      <c r="AG82" s="39">
        <v>0</v>
      </c>
      <c r="AH82" s="39">
        <v>0</v>
      </c>
      <c r="AI82" s="39">
        <v>0</v>
      </c>
      <c r="AJ82" s="39">
        <v>0.48</v>
      </c>
      <c r="AK82" s="39">
        <v>0</v>
      </c>
      <c r="AL82" s="39">
        <v>0</v>
      </c>
      <c r="AM82" s="39">
        <v>0</v>
      </c>
      <c r="AN82" s="39">
        <v>0</v>
      </c>
      <c r="AO82" s="39">
        <v>0</v>
      </c>
      <c r="AP82" s="39">
        <v>0</v>
      </c>
      <c r="AQ82" s="39">
        <v>0</v>
      </c>
      <c r="AR82" s="39">
        <v>0</v>
      </c>
    </row>
    <row r="83" spans="1:44">
      <c r="A83" s="40"/>
      <c r="B83" s="12"/>
      <c r="C83" s="8" t="s">
        <v>174</v>
      </c>
      <c r="D83" s="8"/>
      <c r="E83" s="34" t="s">
        <v>92</v>
      </c>
      <c r="F83" s="39" t="s">
        <v>159</v>
      </c>
      <c r="G83" s="39">
        <v>0.18</v>
      </c>
      <c r="H83" s="39">
        <v>0.09</v>
      </c>
      <c r="I83" s="39">
        <v>0.04</v>
      </c>
      <c r="J83" s="39">
        <v>0</v>
      </c>
      <c r="K83" s="39">
        <v>0.65</v>
      </c>
      <c r="L83" s="39">
        <v>0</v>
      </c>
      <c r="M83" s="39">
        <v>0</v>
      </c>
      <c r="N83" s="39">
        <v>0</v>
      </c>
      <c r="O83" s="39">
        <v>0</v>
      </c>
      <c r="P83" s="39">
        <v>0</v>
      </c>
      <c r="Q83" s="39">
        <v>0</v>
      </c>
      <c r="R83" s="39">
        <v>0</v>
      </c>
      <c r="S83" s="39">
        <v>0</v>
      </c>
      <c r="T83" s="39">
        <v>0</v>
      </c>
      <c r="U83" s="39">
        <v>0</v>
      </c>
      <c r="V83" s="39">
        <v>0</v>
      </c>
      <c r="W83" s="39">
        <v>0</v>
      </c>
      <c r="X83" s="39">
        <v>0</v>
      </c>
      <c r="Y83" s="39">
        <v>0</v>
      </c>
      <c r="Z83" s="39">
        <v>0</v>
      </c>
      <c r="AA83" s="39">
        <v>0</v>
      </c>
      <c r="AB83" s="39">
        <v>0</v>
      </c>
      <c r="AC83" s="39">
        <v>0</v>
      </c>
      <c r="AD83" s="39">
        <v>0</v>
      </c>
      <c r="AE83" s="39">
        <v>0</v>
      </c>
      <c r="AF83" s="39">
        <v>0</v>
      </c>
      <c r="AG83" s="39">
        <v>0</v>
      </c>
      <c r="AH83" s="39">
        <v>0</v>
      </c>
      <c r="AI83" s="39">
        <v>0</v>
      </c>
      <c r="AJ83" s="39">
        <v>0</v>
      </c>
      <c r="AK83" s="39">
        <v>0</v>
      </c>
      <c r="AL83" s="39">
        <v>0</v>
      </c>
      <c r="AM83" s="39">
        <v>0</v>
      </c>
      <c r="AN83" s="39">
        <v>0</v>
      </c>
      <c r="AO83" s="39">
        <v>0</v>
      </c>
      <c r="AP83" s="39">
        <v>0</v>
      </c>
      <c r="AQ83" s="39">
        <v>0</v>
      </c>
      <c r="AR83" s="39">
        <v>0</v>
      </c>
    </row>
    <row r="84" spans="1:44">
      <c r="A84" s="40"/>
      <c r="B84" s="12"/>
      <c r="C84" s="8" t="s">
        <v>163</v>
      </c>
      <c r="D84" s="8"/>
      <c r="E84" s="34" t="s">
        <v>92</v>
      </c>
      <c r="F84" s="39" t="s">
        <v>159</v>
      </c>
      <c r="G84" s="39">
        <v>0.38</v>
      </c>
      <c r="H84" s="39">
        <v>4.03</v>
      </c>
      <c r="I84" s="39">
        <v>4</v>
      </c>
      <c r="J84" s="39">
        <v>5</v>
      </c>
      <c r="K84" s="39">
        <v>4</v>
      </c>
      <c r="L84" s="39">
        <v>4</v>
      </c>
      <c r="M84" s="39">
        <v>4</v>
      </c>
      <c r="N84" s="39">
        <v>6</v>
      </c>
      <c r="O84" s="39">
        <v>5</v>
      </c>
      <c r="P84" s="39">
        <v>7.1</v>
      </c>
      <c r="Q84" s="39">
        <v>5.0999999999999996</v>
      </c>
      <c r="R84" s="39">
        <v>7.15</v>
      </c>
      <c r="S84" s="39">
        <v>11.81</v>
      </c>
      <c r="T84" s="39">
        <v>8.43</v>
      </c>
      <c r="U84" s="39">
        <v>7.04</v>
      </c>
      <c r="V84" s="39">
        <v>5.04</v>
      </c>
      <c r="W84" s="39">
        <v>6.11</v>
      </c>
      <c r="X84" s="39">
        <v>8.07</v>
      </c>
      <c r="Y84" s="39">
        <v>8.56</v>
      </c>
      <c r="Z84" s="39">
        <v>6.49</v>
      </c>
      <c r="AA84" s="39">
        <v>5.8</v>
      </c>
      <c r="AB84" s="39">
        <v>4.1500000000000004</v>
      </c>
      <c r="AC84" s="39">
        <v>6.55</v>
      </c>
      <c r="AD84" s="39">
        <v>5.38</v>
      </c>
      <c r="AE84" s="39">
        <v>2.75</v>
      </c>
      <c r="AF84" s="39">
        <v>1.82</v>
      </c>
      <c r="AG84" s="39">
        <v>0.91</v>
      </c>
      <c r="AH84" s="39">
        <v>1.27</v>
      </c>
      <c r="AI84" s="39">
        <v>0.98</v>
      </c>
      <c r="AJ84" s="39">
        <v>1.5</v>
      </c>
      <c r="AK84" s="39">
        <v>1.1499999999999999</v>
      </c>
      <c r="AL84" s="39">
        <v>2.13</v>
      </c>
      <c r="AM84" s="39">
        <v>2.73</v>
      </c>
      <c r="AN84" s="39">
        <v>3.77</v>
      </c>
      <c r="AO84" s="39">
        <v>4.5999999999999996</v>
      </c>
      <c r="AP84" s="39">
        <v>5.59</v>
      </c>
      <c r="AQ84" s="39">
        <v>4.58</v>
      </c>
      <c r="AR84" s="39">
        <v>2.14</v>
      </c>
    </row>
    <row r="85" spans="1:44">
      <c r="A85" s="40"/>
      <c r="B85" s="12"/>
      <c r="C85" s="8" t="s">
        <v>175</v>
      </c>
      <c r="D85" s="8"/>
      <c r="E85" s="34" t="s">
        <v>92</v>
      </c>
      <c r="F85" s="39" t="s">
        <v>159</v>
      </c>
      <c r="G85" s="39">
        <v>0</v>
      </c>
      <c r="H85" s="39">
        <v>0</v>
      </c>
      <c r="I85" s="39">
        <v>0.09</v>
      </c>
      <c r="J85" s="39">
        <v>0</v>
      </c>
      <c r="K85" s="39">
        <v>0</v>
      </c>
      <c r="L85" s="39">
        <v>0</v>
      </c>
      <c r="M85" s="39">
        <v>0</v>
      </c>
      <c r="N85" s="39">
        <v>0</v>
      </c>
      <c r="O85" s="39">
        <v>0</v>
      </c>
      <c r="P85" s="39">
        <v>0</v>
      </c>
      <c r="Q85" s="39">
        <v>0</v>
      </c>
      <c r="R85" s="39">
        <v>0</v>
      </c>
      <c r="S85" s="39">
        <v>0</v>
      </c>
      <c r="T85" s="39">
        <v>0</v>
      </c>
      <c r="U85" s="39">
        <v>0</v>
      </c>
      <c r="V85" s="39">
        <v>0</v>
      </c>
      <c r="W85" s="39">
        <v>0</v>
      </c>
      <c r="X85" s="39">
        <v>0</v>
      </c>
      <c r="Y85" s="39">
        <v>0</v>
      </c>
      <c r="Z85" s="39">
        <v>0</v>
      </c>
      <c r="AA85" s="39">
        <v>0</v>
      </c>
      <c r="AB85" s="39">
        <v>0</v>
      </c>
      <c r="AC85" s="39">
        <v>0</v>
      </c>
      <c r="AD85" s="39">
        <v>0</v>
      </c>
      <c r="AE85" s="39">
        <v>0</v>
      </c>
      <c r="AF85" s="39">
        <v>0</v>
      </c>
      <c r="AG85" s="39">
        <v>0</v>
      </c>
      <c r="AH85" s="39">
        <v>0</v>
      </c>
      <c r="AI85" s="39">
        <v>0</v>
      </c>
      <c r="AJ85" s="39">
        <v>0</v>
      </c>
      <c r="AK85" s="39">
        <v>0</v>
      </c>
      <c r="AL85" s="39">
        <v>0</v>
      </c>
      <c r="AM85" s="39">
        <v>0</v>
      </c>
      <c r="AN85" s="39">
        <v>0</v>
      </c>
      <c r="AO85" s="39">
        <v>0</v>
      </c>
      <c r="AP85" s="39">
        <v>0</v>
      </c>
      <c r="AQ85" s="39">
        <v>0</v>
      </c>
      <c r="AR85" s="39">
        <v>0</v>
      </c>
    </row>
    <row r="86" spans="1:44">
      <c r="A86" s="40"/>
      <c r="B86" s="12"/>
      <c r="C86" s="8" t="s">
        <v>176</v>
      </c>
      <c r="D86" s="8"/>
      <c r="E86" s="34" t="s">
        <v>92</v>
      </c>
      <c r="F86" s="39" t="s">
        <v>159</v>
      </c>
      <c r="G86" s="39">
        <v>0</v>
      </c>
      <c r="H86" s="39">
        <v>0</v>
      </c>
      <c r="I86" s="39">
        <v>0.2</v>
      </c>
      <c r="J86" s="39">
        <v>0.2</v>
      </c>
      <c r="K86" s="39">
        <v>0</v>
      </c>
      <c r="L86" s="39">
        <v>0.4</v>
      </c>
      <c r="M86" s="39">
        <v>0</v>
      </c>
      <c r="N86" s="39">
        <v>0.4</v>
      </c>
      <c r="O86" s="39">
        <v>0</v>
      </c>
      <c r="P86" s="39">
        <v>0.4</v>
      </c>
      <c r="Q86" s="39">
        <v>0</v>
      </c>
      <c r="R86" s="39">
        <v>0.4</v>
      </c>
      <c r="S86" s="39">
        <v>1</v>
      </c>
      <c r="T86" s="39">
        <v>0.6</v>
      </c>
      <c r="U86" s="39">
        <v>0.6</v>
      </c>
      <c r="V86" s="39">
        <v>0.2</v>
      </c>
      <c r="W86" s="39">
        <v>0.6</v>
      </c>
      <c r="X86" s="39">
        <v>0.6</v>
      </c>
      <c r="Y86" s="39">
        <v>0.2</v>
      </c>
      <c r="Z86" s="39">
        <v>0.6</v>
      </c>
      <c r="AA86" s="39">
        <v>0.7</v>
      </c>
      <c r="AB86" s="39">
        <v>0.8</v>
      </c>
      <c r="AC86" s="39">
        <v>0.8</v>
      </c>
      <c r="AD86" s="39">
        <v>1</v>
      </c>
      <c r="AE86" s="39">
        <v>0.7</v>
      </c>
      <c r="AF86" s="39">
        <v>1</v>
      </c>
      <c r="AG86" s="39">
        <v>0.7</v>
      </c>
      <c r="AH86" s="39">
        <v>0.7</v>
      </c>
      <c r="AI86" s="39">
        <v>0</v>
      </c>
      <c r="AJ86" s="39">
        <v>0.6</v>
      </c>
      <c r="AK86" s="39">
        <v>0.6</v>
      </c>
      <c r="AL86" s="39">
        <v>0.3</v>
      </c>
      <c r="AM86" s="39">
        <v>0.9</v>
      </c>
      <c r="AN86" s="39">
        <v>0.6</v>
      </c>
      <c r="AO86" s="39">
        <v>0.6</v>
      </c>
      <c r="AP86" s="39">
        <v>0.6</v>
      </c>
      <c r="AQ86" s="39">
        <v>0.3</v>
      </c>
      <c r="AR86" s="39">
        <v>0.6</v>
      </c>
    </row>
    <row r="87" spans="1:44">
      <c r="A87" s="40"/>
      <c r="B87" s="12"/>
      <c r="C87" s="8" t="s">
        <v>177</v>
      </c>
      <c r="D87" s="8"/>
      <c r="E87" s="34" t="s">
        <v>92</v>
      </c>
      <c r="F87" s="39" t="s">
        <v>159</v>
      </c>
      <c r="G87" s="39">
        <v>0</v>
      </c>
      <c r="H87" s="39">
        <v>0</v>
      </c>
      <c r="I87" s="39">
        <v>0.74</v>
      </c>
      <c r="J87" s="39">
        <v>1.42</v>
      </c>
      <c r="K87" s="39">
        <v>1.3</v>
      </c>
      <c r="L87" s="39">
        <v>1.99</v>
      </c>
      <c r="M87" s="39">
        <v>0</v>
      </c>
      <c r="N87" s="39">
        <v>1.45</v>
      </c>
      <c r="O87" s="39">
        <v>0.5</v>
      </c>
      <c r="P87" s="39">
        <v>0.5</v>
      </c>
      <c r="Q87" s="39">
        <v>0.3</v>
      </c>
      <c r="R87" s="39">
        <v>0.5</v>
      </c>
      <c r="S87" s="39">
        <v>0.1</v>
      </c>
      <c r="T87" s="39">
        <v>0.8</v>
      </c>
      <c r="U87" s="39">
        <v>0.2</v>
      </c>
      <c r="V87" s="39">
        <v>0.3</v>
      </c>
      <c r="W87" s="39">
        <v>0.2</v>
      </c>
      <c r="X87" s="39">
        <v>0.2</v>
      </c>
      <c r="Y87" s="39">
        <v>0.4</v>
      </c>
      <c r="Z87" s="39">
        <v>0.4</v>
      </c>
      <c r="AA87" s="39">
        <v>0.4</v>
      </c>
      <c r="AB87" s="39">
        <v>0.49</v>
      </c>
      <c r="AC87" s="39">
        <v>0.28000000000000003</v>
      </c>
      <c r="AD87" s="39">
        <v>0.73</v>
      </c>
      <c r="AE87" s="39">
        <v>0.99</v>
      </c>
      <c r="AF87" s="39">
        <v>0.82</v>
      </c>
      <c r="AG87" s="39">
        <v>0.91</v>
      </c>
      <c r="AH87" s="39">
        <v>1.08</v>
      </c>
      <c r="AI87" s="39">
        <v>0.6</v>
      </c>
      <c r="AJ87" s="39">
        <v>0.6</v>
      </c>
      <c r="AK87" s="39">
        <v>0.5</v>
      </c>
      <c r="AL87" s="39">
        <v>0.4</v>
      </c>
      <c r="AM87" s="39">
        <v>0.3</v>
      </c>
      <c r="AN87" s="39">
        <v>0.3</v>
      </c>
      <c r="AO87" s="39">
        <v>0.3</v>
      </c>
      <c r="AP87" s="39">
        <v>0</v>
      </c>
      <c r="AQ87" s="39">
        <v>0</v>
      </c>
      <c r="AR87" s="39">
        <v>0</v>
      </c>
    </row>
    <row r="88" spans="1:44">
      <c r="A88" s="40"/>
      <c r="B88" s="12"/>
      <c r="C88" s="8" t="s">
        <v>178</v>
      </c>
      <c r="D88" s="8"/>
      <c r="E88" s="34" t="s">
        <v>92</v>
      </c>
      <c r="F88" s="39" t="s">
        <v>159</v>
      </c>
      <c r="G88" s="39">
        <v>0</v>
      </c>
      <c r="H88" s="39">
        <v>0</v>
      </c>
      <c r="I88" s="39">
        <v>0</v>
      </c>
      <c r="J88" s="39">
        <v>0</v>
      </c>
      <c r="K88" s="39">
        <v>1.18</v>
      </c>
      <c r="L88" s="39">
        <v>0</v>
      </c>
      <c r="M88" s="39">
        <v>0</v>
      </c>
      <c r="N88" s="39">
        <v>0</v>
      </c>
      <c r="O88" s="39">
        <v>0</v>
      </c>
      <c r="P88" s="39">
        <v>0</v>
      </c>
      <c r="Q88" s="39">
        <v>0</v>
      </c>
      <c r="R88" s="39">
        <v>0</v>
      </c>
      <c r="S88" s="39">
        <v>0</v>
      </c>
      <c r="T88" s="39">
        <v>0</v>
      </c>
      <c r="U88" s="39">
        <v>0</v>
      </c>
      <c r="V88" s="39">
        <v>0</v>
      </c>
      <c r="W88" s="39">
        <v>0</v>
      </c>
      <c r="X88" s="39">
        <v>0</v>
      </c>
      <c r="Y88" s="39">
        <v>0</v>
      </c>
      <c r="Z88" s="39">
        <v>0</v>
      </c>
      <c r="AA88" s="39">
        <v>0</v>
      </c>
      <c r="AB88" s="39">
        <v>0</v>
      </c>
      <c r="AC88" s="39">
        <v>0</v>
      </c>
      <c r="AD88" s="39">
        <v>0</v>
      </c>
      <c r="AE88" s="39">
        <v>0</v>
      </c>
      <c r="AF88" s="39">
        <v>0</v>
      </c>
      <c r="AG88" s="39">
        <v>0</v>
      </c>
      <c r="AH88" s="39">
        <v>0</v>
      </c>
      <c r="AI88" s="39">
        <v>0</v>
      </c>
      <c r="AJ88" s="39">
        <v>0</v>
      </c>
      <c r="AK88" s="39">
        <v>0</v>
      </c>
      <c r="AL88" s="39">
        <v>0</v>
      </c>
      <c r="AM88" s="39">
        <v>0</v>
      </c>
      <c r="AN88" s="39">
        <v>0</v>
      </c>
      <c r="AO88" s="39">
        <v>0</v>
      </c>
      <c r="AP88" s="39">
        <v>0</v>
      </c>
      <c r="AQ88" s="39">
        <v>0</v>
      </c>
      <c r="AR88" s="39">
        <v>0</v>
      </c>
    </row>
    <row r="89" spans="1:44">
      <c r="A89" s="40"/>
      <c r="B89" s="12"/>
      <c r="C89" s="8" t="s">
        <v>179</v>
      </c>
      <c r="D89" s="8"/>
      <c r="E89" s="34" t="s">
        <v>92</v>
      </c>
      <c r="F89" s="39" t="s">
        <v>159</v>
      </c>
      <c r="G89" s="39">
        <v>0</v>
      </c>
      <c r="H89" s="39">
        <v>0</v>
      </c>
      <c r="I89" s="39">
        <v>0</v>
      </c>
      <c r="J89" s="39">
        <v>0</v>
      </c>
      <c r="K89" s="39">
        <v>0</v>
      </c>
      <c r="L89" s="39">
        <v>0</v>
      </c>
      <c r="M89" s="39">
        <v>0</v>
      </c>
      <c r="N89" s="39">
        <v>0</v>
      </c>
      <c r="O89" s="39">
        <v>0</v>
      </c>
      <c r="P89" s="39">
        <v>0</v>
      </c>
      <c r="Q89" s="39">
        <v>0</v>
      </c>
      <c r="R89" s="39">
        <v>0</v>
      </c>
      <c r="S89" s="39">
        <v>0</v>
      </c>
      <c r="T89" s="39">
        <v>0</v>
      </c>
      <c r="U89" s="39">
        <v>0</v>
      </c>
      <c r="V89" s="39">
        <v>0</v>
      </c>
      <c r="W89" s="39">
        <v>0</v>
      </c>
      <c r="X89" s="39">
        <v>0</v>
      </c>
      <c r="Y89" s="39">
        <v>0</v>
      </c>
      <c r="Z89" s="39">
        <v>0</v>
      </c>
      <c r="AA89" s="39">
        <v>0</v>
      </c>
      <c r="AB89" s="39">
        <v>0</v>
      </c>
      <c r="AC89" s="39">
        <v>0</v>
      </c>
      <c r="AD89" s="39">
        <v>0</v>
      </c>
      <c r="AE89" s="39">
        <v>0</v>
      </c>
      <c r="AF89" s="39">
        <v>0</v>
      </c>
      <c r="AG89" s="39">
        <v>0</v>
      </c>
      <c r="AH89" s="39">
        <v>0</v>
      </c>
      <c r="AI89" s="39">
        <v>0</v>
      </c>
      <c r="AJ89" s="39">
        <v>0</v>
      </c>
      <c r="AK89" s="39">
        <v>0</v>
      </c>
      <c r="AL89" s="39">
        <v>0</v>
      </c>
      <c r="AM89" s="39">
        <v>0</v>
      </c>
      <c r="AN89" s="39">
        <v>0</v>
      </c>
      <c r="AO89" s="39">
        <v>0</v>
      </c>
      <c r="AP89" s="39">
        <v>0</v>
      </c>
      <c r="AQ89" s="39">
        <v>0</v>
      </c>
      <c r="AR89" s="39">
        <v>0</v>
      </c>
    </row>
    <row r="90" spans="1:44">
      <c r="A90" s="40"/>
      <c r="B90" s="12"/>
      <c r="C90" s="8" t="s">
        <v>180</v>
      </c>
      <c r="D90" s="8"/>
      <c r="E90" s="34" t="s">
        <v>92</v>
      </c>
      <c r="F90" s="39" t="s">
        <v>159</v>
      </c>
      <c r="G90" s="39">
        <v>0</v>
      </c>
      <c r="H90" s="39">
        <v>0</v>
      </c>
      <c r="I90" s="39">
        <v>0</v>
      </c>
      <c r="J90" s="39">
        <v>0</v>
      </c>
      <c r="K90" s="39">
        <v>0</v>
      </c>
      <c r="L90" s="39">
        <v>1.67</v>
      </c>
      <c r="M90" s="39">
        <v>1.67</v>
      </c>
      <c r="N90" s="39">
        <v>0</v>
      </c>
      <c r="O90" s="39">
        <v>0</v>
      </c>
      <c r="P90" s="39">
        <v>0</v>
      </c>
      <c r="Q90" s="39">
        <v>0</v>
      </c>
      <c r="R90" s="39">
        <v>1.67</v>
      </c>
      <c r="S90" s="39">
        <v>1.67</v>
      </c>
      <c r="T90" s="39">
        <v>0</v>
      </c>
      <c r="U90" s="39">
        <v>0</v>
      </c>
      <c r="V90" s="39">
        <v>0</v>
      </c>
      <c r="W90" s="39">
        <v>0</v>
      </c>
      <c r="X90" s="39">
        <v>0</v>
      </c>
      <c r="Y90" s="39">
        <v>0</v>
      </c>
      <c r="Z90" s="39">
        <v>0</v>
      </c>
      <c r="AA90" s="39">
        <v>0</v>
      </c>
      <c r="AB90" s="39">
        <v>0</v>
      </c>
      <c r="AC90" s="39">
        <v>0</v>
      </c>
      <c r="AD90" s="39">
        <v>0</v>
      </c>
      <c r="AE90" s="39">
        <v>0</v>
      </c>
      <c r="AF90" s="39">
        <v>0</v>
      </c>
      <c r="AG90" s="39">
        <v>0</v>
      </c>
      <c r="AH90" s="39">
        <v>0</v>
      </c>
      <c r="AI90" s="39">
        <v>0</v>
      </c>
      <c r="AJ90" s="39">
        <v>0</v>
      </c>
      <c r="AK90" s="39">
        <v>0</v>
      </c>
      <c r="AL90" s="39">
        <v>0</v>
      </c>
      <c r="AM90" s="39">
        <v>0</v>
      </c>
      <c r="AN90" s="39">
        <v>0</v>
      </c>
      <c r="AO90" s="39">
        <v>0</v>
      </c>
      <c r="AP90" s="39">
        <v>0</v>
      </c>
      <c r="AQ90" s="39">
        <v>0</v>
      </c>
      <c r="AR90" s="39">
        <v>0</v>
      </c>
    </row>
    <row r="91" spans="1:44">
      <c r="A91" s="12"/>
      <c r="B91" s="37" t="s">
        <v>181</v>
      </c>
    </row>
    <row r="92" spans="1:44">
      <c r="A92" s="12"/>
      <c r="C92" s="8"/>
      <c r="D92" s="8"/>
      <c r="E92" s="8"/>
      <c r="F92" s="43"/>
      <c r="G92" s="43"/>
      <c r="H92" s="43"/>
      <c r="I92" s="43"/>
      <c r="J92" s="43"/>
      <c r="K92" s="43"/>
      <c r="L92" s="43"/>
      <c r="M92" s="43"/>
      <c r="N92" s="43"/>
      <c r="O92" s="43"/>
      <c r="P92" s="43"/>
      <c r="Q92" s="43"/>
      <c r="R92" s="43"/>
      <c r="S92" s="43"/>
      <c r="T92" s="43"/>
      <c r="U92" s="43"/>
      <c r="V92" s="43"/>
      <c r="W92" s="43"/>
      <c r="X92" s="43"/>
      <c r="Y92" s="43"/>
      <c r="Z92" s="43"/>
      <c r="AA92" s="43"/>
      <c r="AB92" s="43"/>
      <c r="AC92" s="43"/>
      <c r="AD92" s="43"/>
      <c r="AE92" s="43"/>
      <c r="AF92" s="43"/>
      <c r="AG92" s="43"/>
      <c r="AH92" s="43"/>
      <c r="AI92" s="43"/>
      <c r="AJ92" s="43"/>
      <c r="AK92" s="43"/>
      <c r="AL92" s="43"/>
      <c r="AM92" s="43"/>
      <c r="AN92" s="43"/>
      <c r="AO92" s="43"/>
      <c r="AP92" s="43"/>
      <c r="AQ92" s="43"/>
      <c r="AR92" s="43"/>
    </row>
    <row r="93" spans="1:44">
      <c r="A93" s="32"/>
      <c r="B93" s="32"/>
      <c r="C93" s="32" t="s">
        <v>164</v>
      </c>
      <c r="D93" s="32"/>
      <c r="E93" s="32" t="s">
        <v>51</v>
      </c>
      <c r="F93" s="33">
        <v>2022</v>
      </c>
      <c r="G93" s="33">
        <v>2023</v>
      </c>
      <c r="H93" s="33">
        <v>2024</v>
      </c>
      <c r="I93" s="33">
        <v>2025</v>
      </c>
      <c r="J93" s="33">
        <v>2026</v>
      </c>
      <c r="K93" s="33">
        <v>2027</v>
      </c>
      <c r="L93" s="33">
        <v>2028</v>
      </c>
      <c r="M93" s="33">
        <v>2029</v>
      </c>
      <c r="N93" s="33">
        <v>2030</v>
      </c>
      <c r="O93" s="33">
        <v>2031</v>
      </c>
      <c r="P93" s="33">
        <v>2032</v>
      </c>
      <c r="Q93" s="33">
        <v>2033</v>
      </c>
      <c r="R93" s="33">
        <v>2034</v>
      </c>
      <c r="S93" s="33">
        <v>2035</v>
      </c>
      <c r="T93" s="33">
        <v>2036</v>
      </c>
      <c r="U93" s="33">
        <v>2037</v>
      </c>
      <c r="V93" s="33">
        <v>2038</v>
      </c>
      <c r="W93" s="33">
        <v>2039</v>
      </c>
      <c r="X93" s="33">
        <v>2040</v>
      </c>
      <c r="Y93" s="33">
        <v>2041</v>
      </c>
      <c r="Z93" s="33">
        <v>2042</v>
      </c>
      <c r="AA93" s="33">
        <v>2043</v>
      </c>
      <c r="AB93" s="33">
        <v>2044</v>
      </c>
      <c r="AC93" s="33">
        <v>2045</v>
      </c>
      <c r="AD93" s="33">
        <v>2046</v>
      </c>
      <c r="AE93" s="33">
        <v>2047</v>
      </c>
      <c r="AF93" s="33">
        <v>2048</v>
      </c>
      <c r="AG93" s="33">
        <v>2049</v>
      </c>
      <c r="AH93" s="33">
        <v>2050</v>
      </c>
      <c r="AI93" s="33">
        <v>2051</v>
      </c>
      <c r="AJ93" s="33">
        <v>2052</v>
      </c>
      <c r="AK93" s="33">
        <v>2053</v>
      </c>
      <c r="AL93" s="33">
        <v>2054</v>
      </c>
      <c r="AM93" s="33">
        <v>2055</v>
      </c>
      <c r="AN93" s="33">
        <v>2056</v>
      </c>
      <c r="AO93" s="33">
        <v>2057</v>
      </c>
      <c r="AP93" s="33">
        <v>2058</v>
      </c>
      <c r="AQ93" s="33">
        <v>2059</v>
      </c>
      <c r="AR93" s="33">
        <v>2060</v>
      </c>
    </row>
    <row r="94" spans="1:44">
      <c r="A94" s="12"/>
      <c r="B94" s="12" t="s">
        <v>183</v>
      </c>
      <c r="C94" s="8" t="s" cm="1">
        <v>166</v>
      </c>
      <c r="D94" s="8"/>
      <c r="E94" s="34" t="s">
        <v>92</v>
      </c>
      <c r="F94" s="39" t="s">
        <v>159</v>
      </c>
      <c r="G94" s="39">
        <v>0</v>
      </c>
      <c r="H94" s="39">
        <v>0</v>
      </c>
      <c r="I94" s="39">
        <v>0</v>
      </c>
      <c r="J94" s="39">
        <v>0</v>
      </c>
      <c r="K94" s="39">
        <v>0</v>
      </c>
      <c r="L94" s="39">
        <v>0</v>
      </c>
      <c r="M94" s="39">
        <v>0</v>
      </c>
      <c r="N94" s="39">
        <v>0</v>
      </c>
      <c r="O94" s="39">
        <v>0</v>
      </c>
      <c r="P94" s="39">
        <v>0</v>
      </c>
      <c r="Q94" s="39">
        <v>0</v>
      </c>
      <c r="R94" s="39">
        <v>0</v>
      </c>
      <c r="S94" s="39">
        <v>0</v>
      </c>
      <c r="T94" s="39">
        <v>0</v>
      </c>
      <c r="U94" s="39">
        <v>0</v>
      </c>
      <c r="V94" s="39">
        <v>0</v>
      </c>
      <c r="W94" s="39">
        <v>0</v>
      </c>
      <c r="X94" s="39">
        <v>0</v>
      </c>
      <c r="Y94" s="39">
        <v>0</v>
      </c>
      <c r="Z94" s="39">
        <v>0</v>
      </c>
      <c r="AA94" s="39">
        <v>0</v>
      </c>
      <c r="AB94" s="39">
        <v>0</v>
      </c>
      <c r="AC94" s="39">
        <v>0</v>
      </c>
      <c r="AD94" s="39">
        <v>0</v>
      </c>
      <c r="AE94" s="39">
        <v>0</v>
      </c>
      <c r="AF94" s="39">
        <v>0</v>
      </c>
      <c r="AG94" s="39">
        <v>0</v>
      </c>
      <c r="AH94" s="39">
        <v>0</v>
      </c>
      <c r="AI94" s="39">
        <v>0</v>
      </c>
      <c r="AJ94" s="39">
        <v>0</v>
      </c>
      <c r="AK94" s="39">
        <v>0</v>
      </c>
      <c r="AL94" s="39">
        <v>0</v>
      </c>
      <c r="AM94" s="39">
        <v>0</v>
      </c>
      <c r="AN94" s="39">
        <v>0</v>
      </c>
      <c r="AO94" s="39">
        <v>0</v>
      </c>
      <c r="AP94" s="39">
        <v>0</v>
      </c>
      <c r="AQ94" s="39">
        <v>0</v>
      </c>
      <c r="AR94" s="39">
        <v>0</v>
      </c>
    </row>
    <row r="95" spans="1:44" s="35" customFormat="1">
      <c r="A95" s="12"/>
      <c r="B95" s="12"/>
      <c r="C95" s="8" t="s">
        <v>167</v>
      </c>
      <c r="D95" s="8"/>
      <c r="E95" s="34" t="s">
        <v>92</v>
      </c>
      <c r="F95" s="39" t="s">
        <v>159</v>
      </c>
      <c r="G95" s="39">
        <v>0</v>
      </c>
      <c r="H95" s="39">
        <v>0.03</v>
      </c>
      <c r="I95" s="39">
        <v>0.02</v>
      </c>
      <c r="J95" s="39">
        <v>0</v>
      </c>
      <c r="K95" s="39">
        <v>0</v>
      </c>
      <c r="L95" s="39">
        <v>0</v>
      </c>
      <c r="M95" s="39">
        <v>0</v>
      </c>
      <c r="N95" s="39">
        <v>0</v>
      </c>
      <c r="O95" s="39">
        <v>0</v>
      </c>
      <c r="P95" s="39">
        <v>0</v>
      </c>
      <c r="Q95" s="39">
        <v>0</v>
      </c>
      <c r="R95" s="39">
        <v>0</v>
      </c>
      <c r="S95" s="39">
        <v>0</v>
      </c>
      <c r="T95" s="39">
        <v>0</v>
      </c>
      <c r="U95" s="39">
        <v>0</v>
      </c>
      <c r="V95" s="39">
        <v>0.16</v>
      </c>
      <c r="W95" s="39">
        <v>0</v>
      </c>
      <c r="X95" s="39">
        <v>0</v>
      </c>
      <c r="Y95" s="39">
        <v>0</v>
      </c>
      <c r="Z95" s="39">
        <v>0</v>
      </c>
      <c r="AA95" s="39">
        <v>0</v>
      </c>
      <c r="AB95" s="39">
        <v>0</v>
      </c>
      <c r="AC95" s="39">
        <v>0</v>
      </c>
      <c r="AD95" s="39">
        <v>0</v>
      </c>
      <c r="AE95" s="39">
        <v>0</v>
      </c>
      <c r="AF95" s="39">
        <v>0</v>
      </c>
      <c r="AG95" s="39">
        <v>0</v>
      </c>
      <c r="AH95" s="39">
        <v>0</v>
      </c>
      <c r="AI95" s="39">
        <v>0</v>
      </c>
      <c r="AJ95" s="39">
        <v>0</v>
      </c>
      <c r="AK95" s="39">
        <v>0</v>
      </c>
      <c r="AL95" s="39">
        <v>0</v>
      </c>
      <c r="AM95" s="39">
        <v>0</v>
      </c>
      <c r="AN95" s="39">
        <v>0</v>
      </c>
      <c r="AO95" s="39">
        <v>0</v>
      </c>
      <c r="AP95" s="39">
        <v>0</v>
      </c>
      <c r="AQ95" s="39">
        <v>0</v>
      </c>
      <c r="AR95" s="39">
        <v>0</v>
      </c>
    </row>
    <row r="96" spans="1:44">
      <c r="A96" s="12"/>
      <c r="B96" s="12"/>
      <c r="C96" s="8" t="s">
        <v>158</v>
      </c>
      <c r="D96" s="8"/>
      <c r="E96" s="34" t="s">
        <v>92</v>
      </c>
      <c r="F96" s="39" t="s">
        <v>159</v>
      </c>
      <c r="G96" s="39">
        <v>0</v>
      </c>
      <c r="H96" s="39">
        <v>0</v>
      </c>
      <c r="I96" s="39">
        <v>0</v>
      </c>
      <c r="J96" s="39">
        <v>0</v>
      </c>
      <c r="K96" s="39">
        <v>0</v>
      </c>
      <c r="L96" s="39">
        <v>0</v>
      </c>
      <c r="M96" s="39">
        <v>0</v>
      </c>
      <c r="N96" s="39">
        <v>0</v>
      </c>
      <c r="O96" s="39">
        <v>0</v>
      </c>
      <c r="P96" s="39">
        <v>0</v>
      </c>
      <c r="Q96" s="39">
        <v>0</v>
      </c>
      <c r="R96" s="39">
        <v>0</v>
      </c>
      <c r="S96" s="39">
        <v>0.9</v>
      </c>
      <c r="T96" s="39">
        <v>0.41</v>
      </c>
      <c r="U96" s="39">
        <v>0.13</v>
      </c>
      <c r="V96" s="39">
        <v>0.51</v>
      </c>
      <c r="W96" s="39">
        <v>0.56999999999999995</v>
      </c>
      <c r="X96" s="39">
        <v>3.63</v>
      </c>
      <c r="Y96" s="39">
        <v>0</v>
      </c>
      <c r="Z96" s="39">
        <v>0</v>
      </c>
      <c r="AA96" s="39">
        <v>0</v>
      </c>
      <c r="AB96" s="39">
        <v>0</v>
      </c>
      <c r="AC96" s="39">
        <v>0</v>
      </c>
      <c r="AD96" s="39">
        <v>0</v>
      </c>
      <c r="AE96" s="39">
        <v>0</v>
      </c>
      <c r="AF96" s="39">
        <v>0</v>
      </c>
      <c r="AG96" s="39">
        <v>0</v>
      </c>
      <c r="AH96" s="39">
        <v>0</v>
      </c>
      <c r="AI96" s="39">
        <v>0</v>
      </c>
      <c r="AJ96" s="39">
        <v>0</v>
      </c>
      <c r="AK96" s="39">
        <v>0</v>
      </c>
      <c r="AL96" s="39">
        <v>0</v>
      </c>
      <c r="AM96" s="39">
        <v>0</v>
      </c>
      <c r="AN96" s="39">
        <v>0</v>
      </c>
      <c r="AO96" s="39">
        <v>0</v>
      </c>
      <c r="AP96" s="39">
        <v>0</v>
      </c>
      <c r="AQ96" s="39">
        <v>0</v>
      </c>
      <c r="AR96" s="39">
        <v>0</v>
      </c>
    </row>
    <row r="97" spans="1:44">
      <c r="A97" s="12"/>
      <c r="B97" s="12"/>
      <c r="C97" s="8" t="s">
        <v>160</v>
      </c>
      <c r="D97" s="8"/>
      <c r="E97" s="34" t="s">
        <v>92</v>
      </c>
      <c r="F97" s="39" t="s">
        <v>159</v>
      </c>
      <c r="G97" s="39">
        <v>0</v>
      </c>
      <c r="H97" s="39">
        <v>0</v>
      </c>
      <c r="I97" s="39">
        <v>0</v>
      </c>
      <c r="J97" s="39">
        <v>0</v>
      </c>
      <c r="K97" s="39">
        <v>0</v>
      </c>
      <c r="L97" s="39">
        <v>0</v>
      </c>
      <c r="M97" s="39">
        <v>0</v>
      </c>
      <c r="N97" s="39">
        <v>0</v>
      </c>
      <c r="O97" s="39">
        <v>0</v>
      </c>
      <c r="P97" s="39">
        <v>0</v>
      </c>
      <c r="Q97" s="39">
        <v>0</v>
      </c>
      <c r="R97" s="39">
        <v>0</v>
      </c>
      <c r="S97" s="39">
        <v>0</v>
      </c>
      <c r="T97" s="39">
        <v>0</v>
      </c>
      <c r="U97" s="39">
        <v>0</v>
      </c>
      <c r="V97" s="39">
        <v>0</v>
      </c>
      <c r="W97" s="39">
        <v>0</v>
      </c>
      <c r="X97" s="39">
        <v>0</v>
      </c>
      <c r="Y97" s="39">
        <v>0</v>
      </c>
      <c r="Z97" s="39">
        <v>0</v>
      </c>
      <c r="AA97" s="39">
        <v>0</v>
      </c>
      <c r="AB97" s="39">
        <v>0</v>
      </c>
      <c r="AC97" s="39">
        <v>0</v>
      </c>
      <c r="AD97" s="39">
        <v>0</v>
      </c>
      <c r="AE97" s="39">
        <v>0</v>
      </c>
      <c r="AF97" s="39">
        <v>0</v>
      </c>
      <c r="AG97" s="39">
        <v>0</v>
      </c>
      <c r="AH97" s="39">
        <v>0</v>
      </c>
      <c r="AI97" s="39">
        <v>0</v>
      </c>
      <c r="AJ97" s="39">
        <v>0</v>
      </c>
      <c r="AK97" s="39">
        <v>0</v>
      </c>
      <c r="AL97" s="39">
        <v>0</v>
      </c>
      <c r="AM97" s="39">
        <v>0</v>
      </c>
      <c r="AN97" s="39">
        <v>0</v>
      </c>
      <c r="AO97" s="39">
        <v>0</v>
      </c>
      <c r="AP97" s="39">
        <v>0</v>
      </c>
      <c r="AQ97" s="39">
        <v>0</v>
      </c>
      <c r="AR97" s="39">
        <v>0</v>
      </c>
    </row>
    <row r="98" spans="1:44">
      <c r="A98" s="12"/>
      <c r="B98" s="12"/>
      <c r="C98" s="8" t="s">
        <v>161</v>
      </c>
      <c r="D98" s="8"/>
      <c r="E98" s="34" t="s">
        <v>92</v>
      </c>
      <c r="F98" s="39" t="s">
        <v>159</v>
      </c>
      <c r="G98" s="39">
        <v>0</v>
      </c>
      <c r="H98" s="39">
        <v>0</v>
      </c>
      <c r="I98" s="39">
        <v>0</v>
      </c>
      <c r="J98" s="39">
        <v>0</v>
      </c>
      <c r="K98" s="39">
        <v>0</v>
      </c>
      <c r="L98" s="39">
        <v>0</v>
      </c>
      <c r="M98" s="39">
        <v>0</v>
      </c>
      <c r="N98" s="39">
        <v>0</v>
      </c>
      <c r="O98" s="39">
        <v>0</v>
      </c>
      <c r="P98" s="39">
        <v>0</v>
      </c>
      <c r="Q98" s="39">
        <v>0</v>
      </c>
      <c r="R98" s="39">
        <v>0</v>
      </c>
      <c r="S98" s="39">
        <v>0</v>
      </c>
      <c r="T98" s="39">
        <v>0</v>
      </c>
      <c r="U98" s="39">
        <v>0</v>
      </c>
      <c r="V98" s="39">
        <v>0</v>
      </c>
      <c r="W98" s="39">
        <v>0</v>
      </c>
      <c r="X98" s="39">
        <v>0</v>
      </c>
      <c r="Y98" s="39">
        <v>0</v>
      </c>
      <c r="Z98" s="39">
        <v>0.21</v>
      </c>
      <c r="AA98" s="39">
        <v>0</v>
      </c>
      <c r="AB98" s="39">
        <v>2.11</v>
      </c>
      <c r="AC98" s="39">
        <v>0</v>
      </c>
      <c r="AD98" s="39">
        <v>1.8</v>
      </c>
      <c r="AE98" s="39">
        <v>0</v>
      </c>
      <c r="AF98" s="39">
        <v>1</v>
      </c>
      <c r="AG98" s="39">
        <v>0</v>
      </c>
      <c r="AH98" s="39">
        <v>0.98</v>
      </c>
      <c r="AI98" s="39">
        <v>0</v>
      </c>
      <c r="AJ98" s="39">
        <v>0</v>
      </c>
      <c r="AK98" s="39">
        <v>0</v>
      </c>
      <c r="AL98" s="39">
        <v>0</v>
      </c>
      <c r="AM98" s="39">
        <v>0</v>
      </c>
      <c r="AN98" s="39">
        <v>0</v>
      </c>
      <c r="AO98" s="39">
        <v>0</v>
      </c>
      <c r="AP98" s="39">
        <v>0</v>
      </c>
      <c r="AQ98" s="39">
        <v>0</v>
      </c>
      <c r="AR98" s="39">
        <v>0</v>
      </c>
    </row>
    <row r="99" spans="1:44">
      <c r="A99" s="12"/>
      <c r="B99" s="12"/>
      <c r="C99" s="8" t="s">
        <v>162</v>
      </c>
      <c r="D99" s="8"/>
      <c r="E99" s="34" t="s">
        <v>92</v>
      </c>
      <c r="F99" s="39" t="s">
        <v>159</v>
      </c>
      <c r="G99" s="39">
        <v>0</v>
      </c>
      <c r="H99" s="39">
        <v>0</v>
      </c>
      <c r="I99" s="39">
        <v>0.62</v>
      </c>
      <c r="J99" s="39">
        <v>0.86</v>
      </c>
      <c r="K99" s="39">
        <v>0</v>
      </c>
      <c r="L99" s="39">
        <v>0</v>
      </c>
      <c r="M99" s="39">
        <v>0</v>
      </c>
      <c r="N99" s="39">
        <v>0</v>
      </c>
      <c r="O99" s="39">
        <v>0</v>
      </c>
      <c r="P99" s="39">
        <v>0</v>
      </c>
      <c r="Q99" s="39">
        <v>0</v>
      </c>
      <c r="R99" s="39">
        <v>0</v>
      </c>
      <c r="S99" s="39">
        <v>0</v>
      </c>
      <c r="T99" s="39">
        <v>0</v>
      </c>
      <c r="U99" s="39">
        <v>0</v>
      </c>
      <c r="V99" s="39">
        <v>0</v>
      </c>
      <c r="W99" s="39">
        <v>0</v>
      </c>
      <c r="X99" s="39">
        <v>0</v>
      </c>
      <c r="Y99" s="39">
        <v>0</v>
      </c>
      <c r="Z99" s="39">
        <v>0</v>
      </c>
      <c r="AA99" s="39">
        <v>0</v>
      </c>
      <c r="AB99" s="39">
        <v>0.86</v>
      </c>
      <c r="AC99" s="39">
        <v>0</v>
      </c>
      <c r="AD99" s="39">
        <v>0.32</v>
      </c>
      <c r="AE99" s="39">
        <v>0</v>
      </c>
      <c r="AF99" s="39">
        <v>0.03</v>
      </c>
      <c r="AG99" s="39">
        <v>0</v>
      </c>
      <c r="AH99" s="39">
        <v>0</v>
      </c>
      <c r="AI99" s="39">
        <v>0</v>
      </c>
      <c r="AJ99" s="39">
        <v>0</v>
      </c>
      <c r="AK99" s="39">
        <v>0</v>
      </c>
      <c r="AL99" s="39">
        <v>0</v>
      </c>
      <c r="AM99" s="39">
        <v>0</v>
      </c>
      <c r="AN99" s="39">
        <v>0</v>
      </c>
      <c r="AO99" s="39">
        <v>0</v>
      </c>
      <c r="AP99" s="39">
        <v>0</v>
      </c>
      <c r="AQ99" s="39">
        <v>0</v>
      </c>
      <c r="AR99" s="39">
        <v>0</v>
      </c>
    </row>
    <row r="100" spans="1:44">
      <c r="A100" s="12"/>
      <c r="B100" s="12"/>
      <c r="C100" s="8" t="s">
        <v>168</v>
      </c>
      <c r="D100" s="8"/>
      <c r="E100" s="34" t="s">
        <v>92</v>
      </c>
      <c r="F100" s="39" t="s">
        <v>159</v>
      </c>
      <c r="G100" s="39">
        <v>0</v>
      </c>
      <c r="H100" s="39">
        <v>0</v>
      </c>
      <c r="I100" s="39">
        <v>0</v>
      </c>
      <c r="J100" s="39">
        <v>0</v>
      </c>
      <c r="K100" s="39">
        <v>0</v>
      </c>
      <c r="L100" s="39">
        <v>0</v>
      </c>
      <c r="M100" s="39">
        <v>0</v>
      </c>
      <c r="N100" s="39">
        <v>0</v>
      </c>
      <c r="O100" s="39">
        <v>0</v>
      </c>
      <c r="P100" s="39">
        <v>0</v>
      </c>
      <c r="Q100" s="39">
        <v>0</v>
      </c>
      <c r="R100" s="39">
        <v>0</v>
      </c>
      <c r="S100" s="39">
        <v>0</v>
      </c>
      <c r="T100" s="39">
        <v>0</v>
      </c>
      <c r="U100" s="39">
        <v>0</v>
      </c>
      <c r="V100" s="39">
        <v>0</v>
      </c>
      <c r="W100" s="39">
        <v>0</v>
      </c>
      <c r="X100" s="39">
        <v>0</v>
      </c>
      <c r="Y100" s="39">
        <v>0</v>
      </c>
      <c r="Z100" s="39">
        <v>0</v>
      </c>
      <c r="AA100" s="39">
        <v>0</v>
      </c>
      <c r="AB100" s="39">
        <v>0</v>
      </c>
      <c r="AC100" s="39">
        <v>0</v>
      </c>
      <c r="AD100" s="39">
        <v>0</v>
      </c>
      <c r="AE100" s="39">
        <v>0</v>
      </c>
      <c r="AF100" s="39">
        <v>0</v>
      </c>
      <c r="AG100" s="39">
        <v>0</v>
      </c>
      <c r="AH100" s="39">
        <v>0</v>
      </c>
      <c r="AI100" s="39">
        <v>0</v>
      </c>
      <c r="AJ100" s="39">
        <v>0</v>
      </c>
      <c r="AK100" s="39">
        <v>0</v>
      </c>
      <c r="AL100" s="39">
        <v>0</v>
      </c>
      <c r="AM100" s="39">
        <v>0</v>
      </c>
      <c r="AN100" s="39">
        <v>0</v>
      </c>
      <c r="AO100" s="39">
        <v>0</v>
      </c>
      <c r="AP100" s="39">
        <v>0</v>
      </c>
      <c r="AQ100" s="39">
        <v>0</v>
      </c>
      <c r="AR100" s="39">
        <v>0</v>
      </c>
    </row>
    <row r="101" spans="1:44">
      <c r="A101" s="12"/>
      <c r="B101" s="12"/>
      <c r="C101" s="8" t="s">
        <v>169</v>
      </c>
      <c r="D101" s="8"/>
      <c r="E101" s="34" t="s">
        <v>92</v>
      </c>
      <c r="F101" s="39" t="s">
        <v>159</v>
      </c>
      <c r="G101" s="39">
        <v>0</v>
      </c>
      <c r="H101" s="39">
        <v>0</v>
      </c>
      <c r="I101" s="39">
        <v>0</v>
      </c>
      <c r="J101" s="39">
        <v>0</v>
      </c>
      <c r="K101" s="39">
        <v>0</v>
      </c>
      <c r="L101" s="39">
        <v>0</v>
      </c>
      <c r="M101" s="39">
        <v>0</v>
      </c>
      <c r="N101" s="39">
        <v>0</v>
      </c>
      <c r="O101" s="39">
        <v>0</v>
      </c>
      <c r="P101" s="39">
        <v>0.6</v>
      </c>
      <c r="Q101" s="39">
        <v>0</v>
      </c>
      <c r="R101" s="39">
        <v>0</v>
      </c>
      <c r="S101" s="39">
        <v>0</v>
      </c>
      <c r="T101" s="39">
        <v>0</v>
      </c>
      <c r="U101" s="39">
        <v>0</v>
      </c>
      <c r="V101" s="39">
        <v>0</v>
      </c>
      <c r="W101" s="39">
        <v>0</v>
      </c>
      <c r="X101" s="39">
        <v>0</v>
      </c>
      <c r="Y101" s="39">
        <v>0</v>
      </c>
      <c r="Z101" s="39">
        <v>0</v>
      </c>
      <c r="AA101" s="39">
        <v>0</v>
      </c>
      <c r="AB101" s="39">
        <v>0</v>
      </c>
      <c r="AC101" s="39">
        <v>0</v>
      </c>
      <c r="AD101" s="39">
        <v>0</v>
      </c>
      <c r="AE101" s="39">
        <v>0</v>
      </c>
      <c r="AF101" s="39">
        <v>0</v>
      </c>
      <c r="AG101" s="39">
        <v>0</v>
      </c>
      <c r="AH101" s="39">
        <v>0</v>
      </c>
      <c r="AI101" s="39">
        <v>0</v>
      </c>
      <c r="AJ101" s="39">
        <v>0</v>
      </c>
      <c r="AK101" s="39">
        <v>0</v>
      </c>
      <c r="AL101" s="39">
        <v>0</v>
      </c>
      <c r="AM101" s="39">
        <v>0</v>
      </c>
      <c r="AN101" s="39">
        <v>0</v>
      </c>
      <c r="AO101" s="39">
        <v>0</v>
      </c>
      <c r="AP101" s="39">
        <v>0</v>
      </c>
      <c r="AQ101" s="39">
        <v>0</v>
      </c>
      <c r="AR101" s="39">
        <v>0</v>
      </c>
    </row>
    <row r="102" spans="1:44">
      <c r="A102" s="40"/>
      <c r="B102" s="12"/>
      <c r="C102" s="8" t="s">
        <v>170</v>
      </c>
      <c r="D102" s="8"/>
      <c r="E102" s="34" t="s">
        <v>92</v>
      </c>
      <c r="F102" s="39" t="s">
        <v>159</v>
      </c>
      <c r="G102" s="39">
        <v>0.05</v>
      </c>
      <c r="H102" s="39">
        <v>0.03</v>
      </c>
      <c r="I102" s="39">
        <v>0.03</v>
      </c>
      <c r="J102" s="39">
        <v>0.04</v>
      </c>
      <c r="K102" s="39">
        <v>0.24</v>
      </c>
      <c r="L102" s="39">
        <v>0.13</v>
      </c>
      <c r="M102" s="39">
        <v>0.17</v>
      </c>
      <c r="N102" s="39">
        <v>0.4</v>
      </c>
      <c r="O102" s="39">
        <v>0.51</v>
      </c>
      <c r="P102" s="39">
        <v>0.53</v>
      </c>
      <c r="Q102" s="39">
        <v>2.31</v>
      </c>
      <c r="R102" s="39">
        <v>1.74</v>
      </c>
      <c r="S102" s="39">
        <v>1.1000000000000001</v>
      </c>
      <c r="T102" s="39">
        <v>1.6</v>
      </c>
      <c r="U102" s="39">
        <v>3.37</v>
      </c>
      <c r="V102" s="39">
        <v>0.47</v>
      </c>
      <c r="W102" s="39">
        <v>0.34</v>
      </c>
      <c r="X102" s="39">
        <v>0.65</v>
      </c>
      <c r="Y102" s="39">
        <v>0.12</v>
      </c>
      <c r="Z102" s="39">
        <v>0.23</v>
      </c>
      <c r="AA102" s="39">
        <v>0.46</v>
      </c>
      <c r="AB102" s="39">
        <v>0.4</v>
      </c>
      <c r="AC102" s="39">
        <v>0.24</v>
      </c>
      <c r="AD102" s="39">
        <v>0.71</v>
      </c>
      <c r="AE102" s="39">
        <v>1.63</v>
      </c>
      <c r="AF102" s="39">
        <v>0.44</v>
      </c>
      <c r="AG102" s="39">
        <v>0.32</v>
      </c>
      <c r="AH102" s="39">
        <v>0.32</v>
      </c>
      <c r="AI102" s="39">
        <v>0.56000000000000005</v>
      </c>
      <c r="AJ102" s="39">
        <v>0.48</v>
      </c>
      <c r="AK102" s="39">
        <v>0.72</v>
      </c>
      <c r="AL102" s="39">
        <v>0.06</v>
      </c>
      <c r="AM102" s="39">
        <v>0.89</v>
      </c>
      <c r="AN102" s="39">
        <v>0.54</v>
      </c>
      <c r="AO102" s="39">
        <v>0.59</v>
      </c>
      <c r="AP102" s="39">
        <v>0.74</v>
      </c>
      <c r="AQ102" s="39">
        <v>1.27</v>
      </c>
      <c r="AR102" s="39">
        <v>0.94</v>
      </c>
    </row>
    <row r="103" spans="1:44">
      <c r="A103" s="12"/>
      <c r="B103" s="12"/>
      <c r="C103" s="8" t="s">
        <v>171</v>
      </c>
      <c r="D103" s="8"/>
      <c r="E103" s="34" t="s">
        <v>92</v>
      </c>
      <c r="F103" s="39" t="s">
        <v>159</v>
      </c>
      <c r="G103" s="39">
        <v>0</v>
      </c>
      <c r="H103" s="39">
        <v>0</v>
      </c>
      <c r="I103" s="39">
        <v>0.01</v>
      </c>
      <c r="J103" s="39">
        <v>0</v>
      </c>
      <c r="K103" s="39">
        <v>0</v>
      </c>
      <c r="L103" s="39">
        <v>0.01</v>
      </c>
      <c r="M103" s="39">
        <v>0.09</v>
      </c>
      <c r="N103" s="39">
        <v>0.06</v>
      </c>
      <c r="O103" s="39">
        <v>0.14000000000000001</v>
      </c>
      <c r="P103" s="39">
        <v>0.92</v>
      </c>
      <c r="Q103" s="39">
        <v>2.06</v>
      </c>
      <c r="R103" s="39">
        <v>2.62</v>
      </c>
      <c r="S103" s="39">
        <v>1.75</v>
      </c>
      <c r="T103" s="39">
        <v>1.22</v>
      </c>
      <c r="U103" s="39">
        <v>2.64</v>
      </c>
      <c r="V103" s="39">
        <v>1.5</v>
      </c>
      <c r="W103" s="39">
        <v>1.74</v>
      </c>
      <c r="X103" s="39">
        <v>4.67</v>
      </c>
      <c r="Y103" s="39">
        <v>5.69</v>
      </c>
      <c r="Z103" s="39">
        <v>4.6399999999999997</v>
      </c>
      <c r="AA103" s="39">
        <v>3.05</v>
      </c>
      <c r="AB103" s="39">
        <v>2.48</v>
      </c>
      <c r="AC103" s="39">
        <v>0.74</v>
      </c>
      <c r="AD103" s="39">
        <v>0.61</v>
      </c>
      <c r="AE103" s="39">
        <v>0.53</v>
      </c>
      <c r="AF103" s="39">
        <v>0.82</v>
      </c>
      <c r="AG103" s="39">
        <v>0.14000000000000001</v>
      </c>
      <c r="AH103" s="39">
        <v>0.14000000000000001</v>
      </c>
      <c r="AI103" s="39">
        <v>0.96</v>
      </c>
      <c r="AJ103" s="39">
        <v>0.87</v>
      </c>
      <c r="AK103" s="39">
        <v>1.08</v>
      </c>
      <c r="AL103" s="39">
        <v>2.5499999999999998</v>
      </c>
      <c r="AM103" s="39">
        <v>5.66</v>
      </c>
      <c r="AN103" s="39">
        <v>7.11</v>
      </c>
      <c r="AO103" s="39">
        <v>5.97</v>
      </c>
      <c r="AP103" s="39">
        <v>3.89</v>
      </c>
      <c r="AQ103" s="39">
        <v>4.04</v>
      </c>
      <c r="AR103" s="39">
        <v>1.74</v>
      </c>
    </row>
    <row r="104" spans="1:44">
      <c r="A104" s="12"/>
      <c r="B104" s="12"/>
      <c r="C104" s="8" t="s">
        <v>172</v>
      </c>
      <c r="D104" s="8"/>
      <c r="E104" s="34" t="s">
        <v>92</v>
      </c>
      <c r="F104" s="39" t="s">
        <v>159</v>
      </c>
      <c r="G104" s="39">
        <v>0</v>
      </c>
      <c r="H104" s="39">
        <v>0</v>
      </c>
      <c r="I104" s="39">
        <v>0</v>
      </c>
      <c r="J104" s="39">
        <v>0</v>
      </c>
      <c r="K104" s="39">
        <v>0</v>
      </c>
      <c r="L104" s="39">
        <v>0</v>
      </c>
      <c r="M104" s="39">
        <v>0</v>
      </c>
      <c r="N104" s="39">
        <v>0</v>
      </c>
      <c r="O104" s="39">
        <v>0</v>
      </c>
      <c r="P104" s="39">
        <v>0</v>
      </c>
      <c r="Q104" s="39">
        <v>0</v>
      </c>
      <c r="R104" s="39">
        <v>0</v>
      </c>
      <c r="S104" s="39">
        <v>0</v>
      </c>
      <c r="T104" s="39">
        <v>0</v>
      </c>
      <c r="U104" s="39">
        <v>0</v>
      </c>
      <c r="V104" s="39">
        <v>0</v>
      </c>
      <c r="W104" s="39">
        <v>0</v>
      </c>
      <c r="X104" s="39">
        <v>0</v>
      </c>
      <c r="Y104" s="39">
        <v>0</v>
      </c>
      <c r="Z104" s="39">
        <v>0</v>
      </c>
      <c r="AA104" s="39">
        <v>0</v>
      </c>
      <c r="AB104" s="39">
        <v>0</v>
      </c>
      <c r="AC104" s="39">
        <v>0</v>
      </c>
      <c r="AD104" s="39">
        <v>0</v>
      </c>
      <c r="AE104" s="39">
        <v>0</v>
      </c>
      <c r="AF104" s="39">
        <v>0</v>
      </c>
      <c r="AG104" s="39">
        <v>0</v>
      </c>
      <c r="AH104" s="39">
        <v>0</v>
      </c>
      <c r="AI104" s="39">
        <v>0</v>
      </c>
      <c r="AJ104" s="39">
        <v>0</v>
      </c>
      <c r="AK104" s="39">
        <v>0</v>
      </c>
      <c r="AL104" s="39">
        <v>0</v>
      </c>
      <c r="AM104" s="39">
        <v>0</v>
      </c>
      <c r="AN104" s="39">
        <v>0</v>
      </c>
      <c r="AO104" s="39">
        <v>0</v>
      </c>
      <c r="AP104" s="39">
        <v>0</v>
      </c>
      <c r="AQ104" s="39">
        <v>0</v>
      </c>
      <c r="AR104" s="39">
        <v>0</v>
      </c>
    </row>
    <row r="105" spans="1:44">
      <c r="A105" s="40"/>
      <c r="B105" s="12"/>
      <c r="C105" s="8" t="s">
        <v>173</v>
      </c>
      <c r="D105" s="8"/>
      <c r="E105" s="34" t="s">
        <v>92</v>
      </c>
      <c r="F105" s="39" t="s">
        <v>159</v>
      </c>
      <c r="G105" s="39">
        <v>0</v>
      </c>
      <c r="H105" s="39">
        <v>0</v>
      </c>
      <c r="I105" s="39">
        <v>0</v>
      </c>
      <c r="J105" s="39">
        <v>0</v>
      </c>
      <c r="K105" s="39">
        <v>0</v>
      </c>
      <c r="L105" s="39">
        <v>0</v>
      </c>
      <c r="M105" s="39">
        <v>0</v>
      </c>
      <c r="N105" s="39">
        <v>0</v>
      </c>
      <c r="O105" s="39">
        <v>0</v>
      </c>
      <c r="P105" s="39">
        <v>0</v>
      </c>
      <c r="Q105" s="39">
        <v>0</v>
      </c>
      <c r="R105" s="39">
        <v>0</v>
      </c>
      <c r="S105" s="39">
        <v>0</v>
      </c>
      <c r="T105" s="39">
        <v>0</v>
      </c>
      <c r="U105" s="39">
        <v>0</v>
      </c>
      <c r="V105" s="39">
        <v>0</v>
      </c>
      <c r="W105" s="39">
        <v>0</v>
      </c>
      <c r="X105" s="39">
        <v>0</v>
      </c>
      <c r="Y105" s="39">
        <v>0</v>
      </c>
      <c r="Z105" s="39">
        <v>0</v>
      </c>
      <c r="AA105" s="39">
        <v>0</v>
      </c>
      <c r="AB105" s="39">
        <v>0</v>
      </c>
      <c r="AC105" s="39">
        <v>0</v>
      </c>
      <c r="AD105" s="39">
        <v>0</v>
      </c>
      <c r="AE105" s="39">
        <v>0</v>
      </c>
      <c r="AF105" s="39">
        <v>0</v>
      </c>
      <c r="AG105" s="39">
        <v>0</v>
      </c>
      <c r="AH105" s="39">
        <v>0</v>
      </c>
      <c r="AI105" s="39">
        <v>0</v>
      </c>
      <c r="AJ105" s="39">
        <v>0</v>
      </c>
      <c r="AK105" s="39">
        <v>0</v>
      </c>
      <c r="AL105" s="39">
        <v>0</v>
      </c>
      <c r="AM105" s="39">
        <v>0</v>
      </c>
      <c r="AN105" s="39">
        <v>0</v>
      </c>
      <c r="AO105" s="39">
        <v>0</v>
      </c>
      <c r="AP105" s="39">
        <v>0</v>
      </c>
      <c r="AQ105" s="39">
        <v>0</v>
      </c>
      <c r="AR105" s="39">
        <v>0</v>
      </c>
    </row>
    <row r="106" spans="1:44">
      <c r="A106" s="40"/>
      <c r="B106" s="12"/>
      <c r="C106" s="8" t="s">
        <v>174</v>
      </c>
      <c r="D106" s="8"/>
      <c r="E106" s="34" t="s">
        <v>92</v>
      </c>
      <c r="F106" s="39" t="s">
        <v>159</v>
      </c>
      <c r="G106" s="39">
        <v>0</v>
      </c>
      <c r="H106" s="39">
        <v>0</v>
      </c>
      <c r="I106" s="39">
        <v>0</v>
      </c>
      <c r="J106" s="39">
        <v>0</v>
      </c>
      <c r="K106" s="39">
        <v>1.19</v>
      </c>
      <c r="L106" s="39">
        <v>1.29</v>
      </c>
      <c r="M106" s="39">
        <v>0.05</v>
      </c>
      <c r="N106" s="39">
        <v>0.01</v>
      </c>
      <c r="O106" s="39">
        <v>0</v>
      </c>
      <c r="P106" s="39">
        <v>7.0000000000000007E-2</v>
      </c>
      <c r="Q106" s="39">
        <v>0</v>
      </c>
      <c r="R106" s="39">
        <v>0</v>
      </c>
      <c r="S106" s="39">
        <v>0.3</v>
      </c>
      <c r="T106" s="39">
        <v>1.31</v>
      </c>
      <c r="U106" s="39">
        <v>0</v>
      </c>
      <c r="V106" s="39">
        <v>0</v>
      </c>
      <c r="W106" s="39">
        <v>0</v>
      </c>
      <c r="X106" s="39">
        <v>0</v>
      </c>
      <c r="Y106" s="39">
        <v>0</v>
      </c>
      <c r="Z106" s="39">
        <v>0</v>
      </c>
      <c r="AA106" s="39">
        <v>0</v>
      </c>
      <c r="AB106" s="39">
        <v>0</v>
      </c>
      <c r="AC106" s="39">
        <v>0</v>
      </c>
      <c r="AD106" s="39">
        <v>0</v>
      </c>
      <c r="AE106" s="39">
        <v>0</v>
      </c>
      <c r="AF106" s="39">
        <v>0</v>
      </c>
      <c r="AG106" s="39">
        <v>0</v>
      </c>
      <c r="AH106" s="39">
        <v>0</v>
      </c>
      <c r="AI106" s="39">
        <v>0</v>
      </c>
      <c r="AJ106" s="39">
        <v>0</v>
      </c>
      <c r="AK106" s="39">
        <v>0</v>
      </c>
      <c r="AL106" s="39">
        <v>0</v>
      </c>
      <c r="AM106" s="39">
        <v>0</v>
      </c>
      <c r="AN106" s="39">
        <v>0</v>
      </c>
      <c r="AO106" s="39">
        <v>0</v>
      </c>
      <c r="AP106" s="39">
        <v>0</v>
      </c>
      <c r="AQ106" s="39">
        <v>0</v>
      </c>
      <c r="AR106" s="39">
        <v>0</v>
      </c>
    </row>
    <row r="107" spans="1:44">
      <c r="A107" s="40"/>
      <c r="B107" s="12"/>
      <c r="C107" s="8" t="s">
        <v>163</v>
      </c>
      <c r="D107" s="8"/>
      <c r="E107" s="34" t="s">
        <v>92</v>
      </c>
      <c r="F107" s="39" t="s">
        <v>159</v>
      </c>
      <c r="G107" s="39">
        <v>0</v>
      </c>
      <c r="H107" s="39">
        <v>0</v>
      </c>
      <c r="I107" s="39">
        <v>0</v>
      </c>
      <c r="J107" s="39">
        <v>0</v>
      </c>
      <c r="K107" s="39">
        <v>0</v>
      </c>
      <c r="L107" s="39">
        <v>0</v>
      </c>
      <c r="M107" s="39">
        <v>0</v>
      </c>
      <c r="N107" s="39">
        <v>0</v>
      </c>
      <c r="O107" s="39">
        <v>0</v>
      </c>
      <c r="P107" s="39">
        <v>0</v>
      </c>
      <c r="Q107" s="39">
        <v>0</v>
      </c>
      <c r="R107" s="39">
        <v>3</v>
      </c>
      <c r="S107" s="39">
        <v>7.66</v>
      </c>
      <c r="T107" s="39">
        <v>6.48</v>
      </c>
      <c r="U107" s="39">
        <v>4.99</v>
      </c>
      <c r="V107" s="39">
        <v>2.99</v>
      </c>
      <c r="W107" s="39">
        <v>4.0599999999999996</v>
      </c>
      <c r="X107" s="39">
        <v>6.02</v>
      </c>
      <c r="Y107" s="39">
        <v>6.61</v>
      </c>
      <c r="Z107" s="39">
        <v>4.54</v>
      </c>
      <c r="AA107" s="39">
        <v>4.21</v>
      </c>
      <c r="AB107" s="39">
        <v>3.06</v>
      </c>
      <c r="AC107" s="39">
        <v>3.85</v>
      </c>
      <c r="AD107" s="39">
        <v>2.67</v>
      </c>
      <c r="AE107" s="39">
        <v>1.36</v>
      </c>
      <c r="AF107" s="39">
        <v>0.43</v>
      </c>
      <c r="AG107" s="39">
        <v>0.26</v>
      </c>
      <c r="AH107" s="39">
        <v>0.62</v>
      </c>
      <c r="AI107" s="39">
        <v>0.73</v>
      </c>
      <c r="AJ107" s="39">
        <v>1.26</v>
      </c>
      <c r="AK107" s="39">
        <v>0.9</v>
      </c>
      <c r="AL107" s="39">
        <v>1.88</v>
      </c>
      <c r="AM107" s="39">
        <v>2.54</v>
      </c>
      <c r="AN107" s="39">
        <v>3.58</v>
      </c>
      <c r="AO107" s="39">
        <v>4.41</v>
      </c>
      <c r="AP107" s="39">
        <v>5.4</v>
      </c>
      <c r="AQ107" s="39">
        <v>4.3899999999999997</v>
      </c>
      <c r="AR107" s="39">
        <v>1.94</v>
      </c>
    </row>
    <row r="108" spans="1:44">
      <c r="A108" s="40"/>
      <c r="B108" s="12"/>
      <c r="C108" s="8" t="s">
        <v>175</v>
      </c>
      <c r="D108" s="8"/>
      <c r="E108" s="34" t="s">
        <v>92</v>
      </c>
      <c r="F108" s="39" t="s">
        <v>159</v>
      </c>
      <c r="G108" s="39">
        <v>0</v>
      </c>
      <c r="H108" s="39">
        <v>0</v>
      </c>
      <c r="I108" s="39">
        <v>0</v>
      </c>
      <c r="J108" s="39">
        <v>0</v>
      </c>
      <c r="K108" s="39">
        <v>0</v>
      </c>
      <c r="L108" s="39">
        <v>0</v>
      </c>
      <c r="M108" s="39">
        <v>0</v>
      </c>
      <c r="N108" s="39">
        <v>0</v>
      </c>
      <c r="O108" s="39">
        <v>0</v>
      </c>
      <c r="P108" s="39">
        <v>0</v>
      </c>
      <c r="Q108" s="39">
        <v>0</v>
      </c>
      <c r="R108" s="39">
        <v>0</v>
      </c>
      <c r="S108" s="39">
        <v>0</v>
      </c>
      <c r="T108" s="39">
        <v>0</v>
      </c>
      <c r="U108" s="39">
        <v>0</v>
      </c>
      <c r="V108" s="39">
        <v>0</v>
      </c>
      <c r="W108" s="39">
        <v>0</v>
      </c>
      <c r="X108" s="39">
        <v>0</v>
      </c>
      <c r="Y108" s="39">
        <v>0.14000000000000001</v>
      </c>
      <c r="Z108" s="39">
        <v>0.14000000000000001</v>
      </c>
      <c r="AA108" s="39">
        <v>0.14000000000000001</v>
      </c>
      <c r="AB108" s="39">
        <v>0.14000000000000001</v>
      </c>
      <c r="AC108" s="39">
        <v>0.14000000000000001</v>
      </c>
      <c r="AD108" s="39">
        <v>0.2</v>
      </c>
      <c r="AE108" s="39">
        <v>0.2</v>
      </c>
      <c r="AF108" s="39">
        <v>0.2</v>
      </c>
      <c r="AG108" s="39">
        <v>0.2</v>
      </c>
      <c r="AH108" s="39">
        <v>0.2</v>
      </c>
      <c r="AI108" s="39">
        <v>0.18</v>
      </c>
      <c r="AJ108" s="39">
        <v>0.18</v>
      </c>
      <c r="AK108" s="39">
        <v>0.18</v>
      </c>
      <c r="AL108" s="39">
        <v>0.18</v>
      </c>
      <c r="AM108" s="39">
        <v>0.18</v>
      </c>
      <c r="AN108" s="39">
        <v>0.1</v>
      </c>
      <c r="AO108" s="39">
        <v>0</v>
      </c>
      <c r="AP108" s="39">
        <v>0</v>
      </c>
      <c r="AQ108" s="39">
        <v>0</v>
      </c>
      <c r="AR108" s="39">
        <v>0</v>
      </c>
    </row>
    <row r="109" spans="1:44">
      <c r="A109" s="40"/>
      <c r="B109" s="12"/>
      <c r="C109" s="8" t="s">
        <v>176</v>
      </c>
      <c r="D109" s="8"/>
      <c r="E109" s="34" t="s">
        <v>92</v>
      </c>
      <c r="F109" s="39" t="s">
        <v>159</v>
      </c>
      <c r="G109" s="39">
        <v>0</v>
      </c>
      <c r="H109" s="39">
        <v>0</v>
      </c>
      <c r="I109" s="39">
        <v>0</v>
      </c>
      <c r="J109" s="39">
        <v>0</v>
      </c>
      <c r="K109" s="39">
        <v>0</v>
      </c>
      <c r="L109" s="39">
        <v>0</v>
      </c>
      <c r="M109" s="39">
        <v>0</v>
      </c>
      <c r="N109" s="39">
        <v>0</v>
      </c>
      <c r="O109" s="39">
        <v>0</v>
      </c>
      <c r="P109" s="39">
        <v>0</v>
      </c>
      <c r="Q109" s="39">
        <v>0</v>
      </c>
      <c r="R109" s="39">
        <v>0</v>
      </c>
      <c r="S109" s="39">
        <v>0</v>
      </c>
      <c r="T109" s="39">
        <v>0</v>
      </c>
      <c r="U109" s="39">
        <v>0</v>
      </c>
      <c r="V109" s="39">
        <v>0</v>
      </c>
      <c r="W109" s="39">
        <v>0</v>
      </c>
      <c r="X109" s="39">
        <v>0</v>
      </c>
      <c r="Y109" s="39">
        <v>0</v>
      </c>
      <c r="Z109" s="39">
        <v>0</v>
      </c>
      <c r="AA109" s="39">
        <v>0</v>
      </c>
      <c r="AB109" s="39">
        <v>0</v>
      </c>
      <c r="AC109" s="39">
        <v>0</v>
      </c>
      <c r="AD109" s="39">
        <v>0</v>
      </c>
      <c r="AE109" s="39">
        <v>0</v>
      </c>
      <c r="AF109" s="39">
        <v>0</v>
      </c>
      <c r="AG109" s="39">
        <v>0</v>
      </c>
      <c r="AH109" s="39">
        <v>0</v>
      </c>
      <c r="AI109" s="39">
        <v>0</v>
      </c>
      <c r="AJ109" s="39">
        <v>0</v>
      </c>
      <c r="AK109" s="39">
        <v>0</v>
      </c>
      <c r="AL109" s="39">
        <v>0</v>
      </c>
      <c r="AM109" s="39">
        <v>0</v>
      </c>
      <c r="AN109" s="39">
        <v>0</v>
      </c>
      <c r="AO109" s="39">
        <v>0</v>
      </c>
      <c r="AP109" s="39">
        <v>0</v>
      </c>
      <c r="AQ109" s="39">
        <v>0</v>
      </c>
      <c r="AR109" s="39">
        <v>0</v>
      </c>
    </row>
    <row r="110" spans="1:44">
      <c r="A110" s="40"/>
      <c r="B110" s="12"/>
      <c r="C110" s="8" t="s">
        <v>177</v>
      </c>
      <c r="D110" s="8"/>
      <c r="E110" s="34" t="s">
        <v>92</v>
      </c>
      <c r="F110" s="39" t="s">
        <v>159</v>
      </c>
      <c r="G110" s="39">
        <v>0</v>
      </c>
      <c r="H110" s="39">
        <v>0</v>
      </c>
      <c r="I110" s="39">
        <v>0</v>
      </c>
      <c r="J110" s="39">
        <v>0</v>
      </c>
      <c r="K110" s="39">
        <v>0</v>
      </c>
      <c r="L110" s="39">
        <v>0</v>
      </c>
      <c r="M110" s="39">
        <v>0</v>
      </c>
      <c r="N110" s="39">
        <v>0</v>
      </c>
      <c r="O110" s="39">
        <v>0</v>
      </c>
      <c r="P110" s="39">
        <v>0</v>
      </c>
      <c r="Q110" s="39">
        <v>0</v>
      </c>
      <c r="R110" s="39">
        <v>0</v>
      </c>
      <c r="S110" s="39">
        <v>0</v>
      </c>
      <c r="T110" s="39">
        <v>0</v>
      </c>
      <c r="U110" s="39">
        <v>0</v>
      </c>
      <c r="V110" s="39">
        <v>0</v>
      </c>
      <c r="W110" s="39">
        <v>0</v>
      </c>
      <c r="X110" s="39">
        <v>0</v>
      </c>
      <c r="Y110" s="39">
        <v>0</v>
      </c>
      <c r="Z110" s="39">
        <v>0</v>
      </c>
      <c r="AA110" s="39">
        <v>0</v>
      </c>
      <c r="AB110" s="39">
        <v>0</v>
      </c>
      <c r="AC110" s="39">
        <v>0</v>
      </c>
      <c r="AD110" s="39">
        <v>0</v>
      </c>
      <c r="AE110" s="39">
        <v>0</v>
      </c>
      <c r="AF110" s="39">
        <v>0</v>
      </c>
      <c r="AG110" s="39">
        <v>0</v>
      </c>
      <c r="AH110" s="39">
        <v>0</v>
      </c>
      <c r="AI110" s="39">
        <v>0</v>
      </c>
      <c r="AJ110" s="39">
        <v>0</v>
      </c>
      <c r="AK110" s="39">
        <v>0</v>
      </c>
      <c r="AL110" s="39">
        <v>0</v>
      </c>
      <c r="AM110" s="39">
        <v>0</v>
      </c>
      <c r="AN110" s="39">
        <v>0</v>
      </c>
      <c r="AO110" s="39">
        <v>0</v>
      </c>
      <c r="AP110" s="39">
        <v>0</v>
      </c>
      <c r="AQ110" s="39">
        <v>0</v>
      </c>
      <c r="AR110" s="39">
        <v>0</v>
      </c>
    </row>
    <row r="111" spans="1:44">
      <c r="A111" s="40"/>
      <c r="B111" s="12"/>
      <c r="C111" s="8" t="s">
        <v>178</v>
      </c>
      <c r="D111" s="8"/>
      <c r="E111" s="34" t="s">
        <v>92</v>
      </c>
      <c r="F111" s="39" t="s">
        <v>159</v>
      </c>
      <c r="G111" s="39">
        <v>0.71</v>
      </c>
      <c r="H111" s="39">
        <v>1.1100000000000001</v>
      </c>
      <c r="I111" s="39">
        <v>0.92</v>
      </c>
      <c r="J111" s="39">
        <v>5.9</v>
      </c>
      <c r="K111" s="39">
        <v>0.1</v>
      </c>
      <c r="L111" s="39">
        <v>2.78</v>
      </c>
      <c r="M111" s="39">
        <v>0.9</v>
      </c>
      <c r="N111" s="39">
        <v>2.4700000000000002</v>
      </c>
      <c r="O111" s="39">
        <v>2.35</v>
      </c>
      <c r="P111" s="39">
        <v>0</v>
      </c>
      <c r="Q111" s="39">
        <v>0</v>
      </c>
      <c r="R111" s="39">
        <v>1.42</v>
      </c>
      <c r="S111" s="39">
        <v>0.7</v>
      </c>
      <c r="T111" s="39">
        <v>0</v>
      </c>
      <c r="U111" s="39">
        <v>0</v>
      </c>
      <c r="V111" s="39">
        <v>0</v>
      </c>
      <c r="W111" s="39">
        <v>0.84</v>
      </c>
      <c r="X111" s="39">
        <v>2.62</v>
      </c>
      <c r="Y111" s="39">
        <v>1.32</v>
      </c>
      <c r="Z111" s="39">
        <v>3.59</v>
      </c>
      <c r="AA111" s="39">
        <v>0</v>
      </c>
      <c r="AB111" s="39">
        <v>0</v>
      </c>
      <c r="AC111" s="39">
        <v>0</v>
      </c>
      <c r="AD111" s="39">
        <v>1.18</v>
      </c>
      <c r="AE111" s="39">
        <v>0</v>
      </c>
      <c r="AF111" s="39">
        <v>0.91</v>
      </c>
      <c r="AG111" s="39">
        <v>0</v>
      </c>
      <c r="AH111" s="39">
        <v>0.37</v>
      </c>
      <c r="AI111" s="39">
        <v>0</v>
      </c>
      <c r="AJ111" s="39">
        <v>0</v>
      </c>
      <c r="AK111" s="39">
        <v>0</v>
      </c>
      <c r="AL111" s="39">
        <v>0.84</v>
      </c>
      <c r="AM111" s="39">
        <v>0</v>
      </c>
      <c r="AN111" s="39">
        <v>0</v>
      </c>
      <c r="AO111" s="39">
        <v>0</v>
      </c>
      <c r="AP111" s="39">
        <v>0</v>
      </c>
      <c r="AQ111" s="39">
        <v>0</v>
      </c>
      <c r="AR111" s="39">
        <v>0</v>
      </c>
    </row>
    <row r="112" spans="1:44">
      <c r="A112" s="40"/>
      <c r="B112" s="12"/>
      <c r="C112" s="8" t="s">
        <v>179</v>
      </c>
      <c r="D112" s="8"/>
      <c r="E112" s="34" t="s">
        <v>92</v>
      </c>
      <c r="F112" s="39" t="s">
        <v>159</v>
      </c>
      <c r="G112" s="39">
        <v>2.72</v>
      </c>
      <c r="H112" s="39">
        <v>0</v>
      </c>
      <c r="I112" s="39">
        <v>1.54</v>
      </c>
      <c r="J112" s="39">
        <v>0</v>
      </c>
      <c r="K112" s="39">
        <v>0</v>
      </c>
      <c r="L112" s="39">
        <v>0</v>
      </c>
      <c r="M112" s="39">
        <v>0</v>
      </c>
      <c r="N112" s="39">
        <v>0</v>
      </c>
      <c r="O112" s="39">
        <v>0</v>
      </c>
      <c r="P112" s="39">
        <v>0</v>
      </c>
      <c r="Q112" s="39">
        <v>0</v>
      </c>
      <c r="R112" s="39">
        <v>0</v>
      </c>
      <c r="S112" s="39">
        <v>0</v>
      </c>
      <c r="T112" s="39">
        <v>0</v>
      </c>
      <c r="U112" s="39">
        <v>0</v>
      </c>
      <c r="V112" s="39">
        <v>0</v>
      </c>
      <c r="W112" s="39">
        <v>0</v>
      </c>
      <c r="X112" s="39">
        <v>0</v>
      </c>
      <c r="Y112" s="39">
        <v>0</v>
      </c>
      <c r="Z112" s="39">
        <v>0</v>
      </c>
      <c r="AA112" s="39">
        <v>0</v>
      </c>
      <c r="AB112" s="39">
        <v>0</v>
      </c>
      <c r="AC112" s="39">
        <v>0</v>
      </c>
      <c r="AD112" s="39">
        <v>0</v>
      </c>
      <c r="AE112" s="39">
        <v>0</v>
      </c>
      <c r="AF112" s="39">
        <v>0</v>
      </c>
      <c r="AG112" s="39">
        <v>0</v>
      </c>
      <c r="AH112" s="39">
        <v>0</v>
      </c>
      <c r="AI112" s="39">
        <v>0</v>
      </c>
      <c r="AJ112" s="39">
        <v>0</v>
      </c>
      <c r="AK112" s="39">
        <v>0</v>
      </c>
      <c r="AL112" s="39">
        <v>0</v>
      </c>
      <c r="AM112" s="39">
        <v>0</v>
      </c>
      <c r="AN112" s="39">
        <v>0</v>
      </c>
      <c r="AO112" s="39">
        <v>0</v>
      </c>
      <c r="AP112" s="39">
        <v>0</v>
      </c>
      <c r="AQ112" s="39">
        <v>0</v>
      </c>
      <c r="AR112" s="39">
        <v>0</v>
      </c>
    </row>
    <row r="113" spans="1:44">
      <c r="A113" s="40"/>
      <c r="B113" s="12"/>
      <c r="C113" s="8" t="s">
        <v>180</v>
      </c>
      <c r="D113" s="8"/>
      <c r="E113" s="34" t="s">
        <v>92</v>
      </c>
      <c r="F113" s="39" t="s">
        <v>159</v>
      </c>
      <c r="G113" s="39">
        <v>1.06</v>
      </c>
      <c r="H113" s="39">
        <v>1.21</v>
      </c>
      <c r="I113" s="39">
        <v>1.21</v>
      </c>
      <c r="J113" s="39">
        <v>0</v>
      </c>
      <c r="K113" s="39">
        <v>1.22</v>
      </c>
      <c r="L113" s="39">
        <v>1.22</v>
      </c>
      <c r="M113" s="39">
        <v>0</v>
      </c>
      <c r="N113" s="39">
        <v>0</v>
      </c>
      <c r="O113" s="39">
        <v>0</v>
      </c>
      <c r="P113" s="39">
        <v>0</v>
      </c>
      <c r="Q113" s="39">
        <v>0</v>
      </c>
      <c r="R113" s="39">
        <v>0</v>
      </c>
      <c r="S113" s="39">
        <v>0</v>
      </c>
      <c r="T113" s="39">
        <v>0</v>
      </c>
      <c r="U113" s="39">
        <v>0</v>
      </c>
      <c r="V113" s="39">
        <v>0</v>
      </c>
      <c r="W113" s="39">
        <v>0</v>
      </c>
      <c r="X113" s="39">
        <v>0</v>
      </c>
      <c r="Y113" s="39">
        <v>0</v>
      </c>
      <c r="Z113" s="39">
        <v>0</v>
      </c>
      <c r="AA113" s="39">
        <v>0</v>
      </c>
      <c r="AB113" s="39">
        <v>0</v>
      </c>
      <c r="AC113" s="39">
        <v>0</v>
      </c>
      <c r="AD113" s="39">
        <v>0</v>
      </c>
      <c r="AE113" s="39">
        <v>0</v>
      </c>
      <c r="AF113" s="39">
        <v>0</v>
      </c>
      <c r="AG113" s="39">
        <v>0</v>
      </c>
      <c r="AH113" s="39">
        <v>0</v>
      </c>
      <c r="AI113" s="39">
        <v>0</v>
      </c>
      <c r="AJ113" s="39">
        <v>0</v>
      </c>
      <c r="AK113" s="39">
        <v>0</v>
      </c>
      <c r="AL113" s="39">
        <v>0</v>
      </c>
      <c r="AM113" s="39">
        <v>1.23</v>
      </c>
      <c r="AN113" s="39">
        <v>0</v>
      </c>
      <c r="AO113" s="39">
        <v>0</v>
      </c>
      <c r="AP113" s="39">
        <v>0</v>
      </c>
      <c r="AQ113" s="39">
        <v>0</v>
      </c>
      <c r="AR113" s="39">
        <v>0</v>
      </c>
    </row>
    <row r="114" spans="1:44">
      <c r="A114" s="12"/>
      <c r="B114" s="37" t="s">
        <v>181</v>
      </c>
    </row>
    <row r="115" spans="1:44">
      <c r="A115" s="12"/>
      <c r="C115" s="8"/>
      <c r="D115" s="8"/>
      <c r="E115" s="8"/>
      <c r="F115" s="43"/>
      <c r="G115" s="43"/>
      <c r="H115" s="43"/>
      <c r="I115" s="43"/>
      <c r="J115" s="43"/>
      <c r="K115" s="43"/>
      <c r="L115" s="43"/>
      <c r="M115" s="43"/>
      <c r="N115" s="43"/>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43"/>
      <c r="AL115" s="43"/>
      <c r="AM115" s="43"/>
      <c r="AN115" s="43"/>
      <c r="AO115" s="43"/>
      <c r="AP115" s="43"/>
      <c r="AQ115" s="43"/>
      <c r="AR115" s="43"/>
    </row>
    <row r="116" spans="1:44">
      <c r="A116" s="32"/>
      <c r="B116" s="32"/>
      <c r="C116" s="32" t="s">
        <v>164</v>
      </c>
      <c r="D116" s="32"/>
      <c r="E116" s="32" t="s">
        <v>51</v>
      </c>
      <c r="F116" s="33">
        <v>2022</v>
      </c>
      <c r="G116" s="33">
        <v>2023</v>
      </c>
      <c r="H116" s="33">
        <v>2024</v>
      </c>
      <c r="I116" s="33">
        <v>2025</v>
      </c>
      <c r="J116" s="33">
        <v>2026</v>
      </c>
      <c r="K116" s="33">
        <v>2027</v>
      </c>
      <c r="L116" s="33">
        <v>2028</v>
      </c>
      <c r="M116" s="33">
        <v>2029</v>
      </c>
      <c r="N116" s="33">
        <v>2030</v>
      </c>
      <c r="O116" s="33">
        <v>2031</v>
      </c>
      <c r="P116" s="33">
        <v>2032</v>
      </c>
      <c r="Q116" s="33">
        <v>2033</v>
      </c>
      <c r="R116" s="33">
        <v>2034</v>
      </c>
      <c r="S116" s="33">
        <v>2035</v>
      </c>
      <c r="T116" s="33">
        <v>2036</v>
      </c>
      <c r="U116" s="33">
        <v>2037</v>
      </c>
      <c r="V116" s="33">
        <v>2038</v>
      </c>
      <c r="W116" s="33">
        <v>2039</v>
      </c>
      <c r="X116" s="33">
        <v>2040</v>
      </c>
      <c r="Y116" s="33">
        <v>2041</v>
      </c>
      <c r="Z116" s="33">
        <v>2042</v>
      </c>
      <c r="AA116" s="33">
        <v>2043</v>
      </c>
      <c r="AB116" s="33">
        <v>2044</v>
      </c>
      <c r="AC116" s="33">
        <v>2045</v>
      </c>
      <c r="AD116" s="33">
        <v>2046</v>
      </c>
      <c r="AE116" s="33">
        <v>2047</v>
      </c>
      <c r="AF116" s="33">
        <v>2048</v>
      </c>
      <c r="AG116" s="33">
        <v>2049</v>
      </c>
      <c r="AH116" s="33">
        <v>2050</v>
      </c>
      <c r="AI116" s="33">
        <v>2051</v>
      </c>
      <c r="AJ116" s="33">
        <v>2052</v>
      </c>
      <c r="AK116" s="33">
        <v>2053</v>
      </c>
      <c r="AL116" s="33">
        <v>2054</v>
      </c>
      <c r="AM116" s="33">
        <v>2055</v>
      </c>
      <c r="AN116" s="33">
        <v>2056</v>
      </c>
      <c r="AO116" s="33">
        <v>2057</v>
      </c>
      <c r="AP116" s="33">
        <v>2058</v>
      </c>
      <c r="AQ116" s="33">
        <v>2059</v>
      </c>
      <c r="AR116" s="33">
        <v>2060</v>
      </c>
    </row>
    <row r="117" spans="1:44">
      <c r="A117" s="12"/>
      <c r="B117" s="12" t="s">
        <v>184</v>
      </c>
      <c r="C117" s="8" t="s" cm="1">
        <v>166</v>
      </c>
      <c r="D117" s="8"/>
      <c r="E117" s="34" t="s">
        <v>96</v>
      </c>
      <c r="F117" s="39">
        <v>35.33</v>
      </c>
      <c r="G117" s="39">
        <v>30.68</v>
      </c>
      <c r="H117" s="39">
        <v>35.32</v>
      </c>
      <c r="I117" s="39">
        <v>36.119999999999997</v>
      </c>
      <c r="J117" s="39">
        <v>23.67</v>
      </c>
      <c r="K117" s="39">
        <v>12.61</v>
      </c>
      <c r="L117" s="39">
        <v>0.65</v>
      </c>
      <c r="M117" s="39">
        <v>-9.18</v>
      </c>
      <c r="N117" s="39">
        <v>-17.899999999999999</v>
      </c>
      <c r="O117" s="39">
        <v>-22.18</v>
      </c>
      <c r="P117" s="39">
        <v>-25.78</v>
      </c>
      <c r="Q117" s="39">
        <v>-25.23</v>
      </c>
      <c r="R117" s="39">
        <v>-27.31</v>
      </c>
      <c r="S117" s="39">
        <v>-31.98</v>
      </c>
      <c r="T117" s="39">
        <v>-33.29</v>
      </c>
      <c r="U117" s="39">
        <v>-27.79</v>
      </c>
      <c r="V117" s="39">
        <v>-29.75</v>
      </c>
      <c r="W117" s="39">
        <v>-29.67</v>
      </c>
      <c r="X117" s="39">
        <v>-25.26</v>
      </c>
      <c r="Y117" s="39">
        <v>-20.43</v>
      </c>
      <c r="Z117" s="39">
        <v>-13.5</v>
      </c>
      <c r="AA117" s="39">
        <v>-11.06</v>
      </c>
      <c r="AB117" s="39">
        <v>-9.08</v>
      </c>
      <c r="AC117" s="39">
        <v>-7.27</v>
      </c>
      <c r="AD117" s="39">
        <v>-9.82</v>
      </c>
      <c r="AE117" s="39">
        <v>-13.14</v>
      </c>
      <c r="AF117" s="39">
        <v>-14.22</v>
      </c>
      <c r="AG117" s="39">
        <v>-13.4</v>
      </c>
      <c r="AH117" s="39">
        <v>-11.41</v>
      </c>
      <c r="AI117" s="39">
        <v>-8.59</v>
      </c>
      <c r="AJ117" s="39">
        <v>-6.71</v>
      </c>
      <c r="AK117" s="39">
        <v>-4.83</v>
      </c>
      <c r="AL117" s="39">
        <v>-4.18</v>
      </c>
      <c r="AM117" s="39">
        <v>-4.6399999999999997</v>
      </c>
      <c r="AN117" s="39">
        <v>-5.94</v>
      </c>
      <c r="AO117" s="39">
        <v>-9</v>
      </c>
      <c r="AP117" s="39">
        <v>-10.36</v>
      </c>
      <c r="AQ117" s="39">
        <v>-10.28</v>
      </c>
      <c r="AR117" s="39">
        <v>-9.1999999999999993</v>
      </c>
    </row>
    <row r="118" spans="1:44" s="35" customFormat="1">
      <c r="A118" s="12"/>
      <c r="B118" s="12"/>
      <c r="C118" s="8" t="s">
        <v>167</v>
      </c>
      <c r="D118" s="8"/>
      <c r="E118" s="34" t="s">
        <v>96</v>
      </c>
      <c r="F118" s="39">
        <v>0.16</v>
      </c>
      <c r="G118" s="39">
        <v>0.11</v>
      </c>
      <c r="H118" s="39">
        <v>0.22</v>
      </c>
      <c r="I118" s="39">
        <v>0.32</v>
      </c>
      <c r="J118" s="39">
        <v>0.41</v>
      </c>
      <c r="K118" s="39">
        <v>0.48</v>
      </c>
      <c r="L118" s="39">
        <v>0.4</v>
      </c>
      <c r="M118" s="39">
        <v>0.39</v>
      </c>
      <c r="N118" s="39">
        <v>0.71</v>
      </c>
      <c r="O118" s="39">
        <v>0.87</v>
      </c>
      <c r="P118" s="39">
        <v>0.94</v>
      </c>
      <c r="Q118" s="39">
        <v>1.01</v>
      </c>
      <c r="R118" s="39">
        <v>1.1399999999999999</v>
      </c>
      <c r="S118" s="39">
        <v>1.18</v>
      </c>
      <c r="T118" s="39">
        <v>1.36</v>
      </c>
      <c r="U118" s="39">
        <v>1.51</v>
      </c>
      <c r="V118" s="39">
        <v>1.87</v>
      </c>
      <c r="W118" s="39">
        <v>2.12</v>
      </c>
      <c r="X118" s="39">
        <v>2.46</v>
      </c>
      <c r="Y118" s="39">
        <v>2.85</v>
      </c>
      <c r="Z118" s="39">
        <v>2.9</v>
      </c>
      <c r="AA118" s="39">
        <v>2.96</v>
      </c>
      <c r="AB118" s="39">
        <v>3.02</v>
      </c>
      <c r="AC118" s="39">
        <v>3.08</v>
      </c>
      <c r="AD118" s="39">
        <v>3.14</v>
      </c>
      <c r="AE118" s="39">
        <v>3.21</v>
      </c>
      <c r="AF118" s="39">
        <v>2.93</v>
      </c>
      <c r="AG118" s="39">
        <v>2.67</v>
      </c>
      <c r="AH118" s="39">
        <v>2.69</v>
      </c>
      <c r="AI118" s="39">
        <v>2.9</v>
      </c>
      <c r="AJ118" s="39">
        <v>2.83</v>
      </c>
      <c r="AK118" s="39">
        <v>2.99</v>
      </c>
      <c r="AL118" s="39">
        <v>3.12</v>
      </c>
      <c r="AM118" s="39">
        <v>3.1</v>
      </c>
      <c r="AN118" s="39">
        <v>3.15</v>
      </c>
      <c r="AO118" s="39">
        <v>3.51</v>
      </c>
      <c r="AP118" s="39">
        <v>3.83</v>
      </c>
      <c r="AQ118" s="39">
        <v>3.88</v>
      </c>
      <c r="AR118" s="39">
        <v>3.94</v>
      </c>
    </row>
    <row r="119" spans="1:44">
      <c r="A119" s="12"/>
      <c r="B119" s="12"/>
      <c r="C119" s="8" t="s">
        <v>158</v>
      </c>
      <c r="D119" s="8"/>
      <c r="E119" s="34" t="s">
        <v>96</v>
      </c>
      <c r="F119" s="39">
        <v>-0.03</v>
      </c>
      <c r="G119" s="39">
        <v>-0.03</v>
      </c>
      <c r="H119" s="39">
        <v>-0.02</v>
      </c>
      <c r="I119" s="39">
        <v>-0.04</v>
      </c>
      <c r="J119" s="39">
        <v>-0.04</v>
      </c>
      <c r="K119" s="39">
        <v>-0.05</v>
      </c>
      <c r="L119" s="39">
        <v>-0.06</v>
      </c>
      <c r="M119" s="39">
        <v>-7.0000000000000007E-2</v>
      </c>
      <c r="N119" s="39">
        <v>-0.06</v>
      </c>
      <c r="O119" s="39">
        <v>-0.06</v>
      </c>
      <c r="P119" s="39">
        <v>-7.0000000000000007E-2</v>
      </c>
      <c r="Q119" s="39">
        <v>-7.0000000000000007E-2</v>
      </c>
      <c r="R119" s="39">
        <v>-0.06</v>
      </c>
      <c r="S119" s="39">
        <v>-0.06</v>
      </c>
      <c r="T119" s="39">
        <v>-0.06</v>
      </c>
      <c r="U119" s="39">
        <v>-0.06</v>
      </c>
      <c r="V119" s="39">
        <v>-0.05</v>
      </c>
      <c r="W119" s="39">
        <v>-0.06</v>
      </c>
      <c r="X119" s="39">
        <v>-7.0000000000000007E-2</v>
      </c>
      <c r="Y119" s="39">
        <v>-7.0000000000000007E-2</v>
      </c>
      <c r="Z119" s="39">
        <v>-7.0000000000000007E-2</v>
      </c>
      <c r="AA119" s="39">
        <v>-0.06</v>
      </c>
      <c r="AB119" s="39">
        <v>-0.06</v>
      </c>
      <c r="AC119" s="39">
        <v>-0.05</v>
      </c>
      <c r="AD119" s="39">
        <v>-0.05</v>
      </c>
      <c r="AE119" s="39">
        <v>-0.05</v>
      </c>
      <c r="AF119" s="39">
        <v>-0.05</v>
      </c>
      <c r="AG119" s="39">
        <v>-0.05</v>
      </c>
      <c r="AH119" s="39">
        <v>-0.05</v>
      </c>
      <c r="AI119" s="39">
        <v>-0.05</v>
      </c>
      <c r="AJ119" s="39">
        <v>-0.05</v>
      </c>
      <c r="AK119" s="39">
        <v>-0.05</v>
      </c>
      <c r="AL119" s="39">
        <v>-0.05</v>
      </c>
      <c r="AM119" s="39">
        <v>-0.05</v>
      </c>
      <c r="AN119" s="39">
        <v>-0.05</v>
      </c>
      <c r="AO119" s="39">
        <v>-0.06</v>
      </c>
      <c r="AP119" s="39">
        <v>-0.06</v>
      </c>
      <c r="AQ119" s="39">
        <v>-0.06</v>
      </c>
      <c r="AR119" s="39">
        <v>-0.06</v>
      </c>
    </row>
    <row r="120" spans="1:44">
      <c r="A120" s="12"/>
      <c r="B120" s="12"/>
      <c r="C120" s="8" t="s">
        <v>160</v>
      </c>
      <c r="D120" s="8"/>
      <c r="E120" s="34" t="s">
        <v>96</v>
      </c>
      <c r="F120" s="39">
        <v>0</v>
      </c>
      <c r="G120" s="39">
        <v>0</v>
      </c>
      <c r="H120" s="39">
        <v>0</v>
      </c>
      <c r="I120" s="39">
        <v>0</v>
      </c>
      <c r="J120" s="39">
        <v>0</v>
      </c>
      <c r="K120" s="39">
        <v>0</v>
      </c>
      <c r="L120" s="39">
        <v>0</v>
      </c>
      <c r="M120" s="39">
        <v>0</v>
      </c>
      <c r="N120" s="39">
        <v>0</v>
      </c>
      <c r="O120" s="39">
        <v>0</v>
      </c>
      <c r="P120" s="39">
        <v>0</v>
      </c>
      <c r="Q120" s="39">
        <v>0</v>
      </c>
      <c r="R120" s="39">
        <v>0</v>
      </c>
      <c r="S120" s="39">
        <v>0</v>
      </c>
      <c r="T120" s="39">
        <v>0</v>
      </c>
      <c r="U120" s="39">
        <v>0</v>
      </c>
      <c r="V120" s="39">
        <v>0</v>
      </c>
      <c r="W120" s="39">
        <v>0</v>
      </c>
      <c r="X120" s="39">
        <v>0.03</v>
      </c>
      <c r="Y120" s="39">
        <v>0.03</v>
      </c>
      <c r="Z120" s="39">
        <v>0.09</v>
      </c>
      <c r="AA120" s="39">
        <v>0.06</v>
      </c>
      <c r="AB120" s="39">
        <v>0.05</v>
      </c>
      <c r="AC120" s="39">
        <v>0.06</v>
      </c>
      <c r="AD120" s="39">
        <v>0.02</v>
      </c>
      <c r="AE120" s="39">
        <v>0</v>
      </c>
      <c r="AF120" s="39">
        <v>0</v>
      </c>
      <c r="AG120" s="39">
        <v>0</v>
      </c>
      <c r="AH120" s="39">
        <v>0</v>
      </c>
      <c r="AI120" s="39">
        <v>0</v>
      </c>
      <c r="AJ120" s="39">
        <v>0</v>
      </c>
      <c r="AK120" s="39">
        <v>0</v>
      </c>
      <c r="AL120" s="39">
        <v>0</v>
      </c>
      <c r="AM120" s="39">
        <v>0</v>
      </c>
      <c r="AN120" s="39">
        <v>0</v>
      </c>
      <c r="AO120" s="39">
        <v>0</v>
      </c>
      <c r="AP120" s="39">
        <v>0</v>
      </c>
      <c r="AQ120" s="39">
        <v>0</v>
      </c>
      <c r="AR120" s="39">
        <v>0</v>
      </c>
    </row>
    <row r="121" spans="1:44">
      <c r="A121" s="12"/>
      <c r="B121" s="12"/>
      <c r="C121" s="8" t="s">
        <v>161</v>
      </c>
      <c r="D121" s="8"/>
      <c r="E121" s="34" t="s">
        <v>96</v>
      </c>
      <c r="F121" s="39">
        <v>0.46</v>
      </c>
      <c r="G121" s="39">
        <v>0.44</v>
      </c>
      <c r="H121" s="39">
        <v>0.54</v>
      </c>
      <c r="I121" s="39">
        <v>0.28000000000000003</v>
      </c>
      <c r="J121" s="39">
        <v>0.54</v>
      </c>
      <c r="K121" s="39">
        <v>0.24</v>
      </c>
      <c r="L121" s="39">
        <v>0.16</v>
      </c>
      <c r="M121" s="39">
        <v>0.08</v>
      </c>
      <c r="N121" s="39">
        <v>0.01</v>
      </c>
      <c r="O121" s="39">
        <v>0.05</v>
      </c>
      <c r="P121" s="39">
        <v>0.03</v>
      </c>
      <c r="Q121" s="39">
        <v>0.03</v>
      </c>
      <c r="R121" s="39">
        <v>0.02</v>
      </c>
      <c r="S121" s="39">
        <v>0.01</v>
      </c>
      <c r="T121" s="39">
        <v>0.01</v>
      </c>
      <c r="U121" s="39">
        <v>0.01</v>
      </c>
      <c r="V121" s="39">
        <v>0.01</v>
      </c>
      <c r="W121" s="39">
        <v>0.03</v>
      </c>
      <c r="X121" s="39">
        <v>0.05</v>
      </c>
      <c r="Y121" s="39">
        <v>0.06</v>
      </c>
      <c r="Z121" s="39">
        <v>0.1</v>
      </c>
      <c r="AA121" s="39">
        <v>0.06</v>
      </c>
      <c r="AB121" s="39">
        <v>0.02</v>
      </c>
      <c r="AC121" s="39">
        <v>0.02</v>
      </c>
      <c r="AD121" s="39">
        <v>0.01</v>
      </c>
      <c r="AE121" s="39">
        <v>0.01</v>
      </c>
      <c r="AF121" s="39">
        <v>0</v>
      </c>
      <c r="AG121" s="39">
        <v>0</v>
      </c>
      <c r="AH121" s="39">
        <v>0</v>
      </c>
      <c r="AI121" s="39">
        <v>0</v>
      </c>
      <c r="AJ121" s="39">
        <v>0</v>
      </c>
      <c r="AK121" s="39">
        <v>0</v>
      </c>
      <c r="AL121" s="39">
        <v>0</v>
      </c>
      <c r="AM121" s="39">
        <v>0</v>
      </c>
      <c r="AN121" s="39">
        <v>0</v>
      </c>
      <c r="AO121" s="39">
        <v>0</v>
      </c>
      <c r="AP121" s="39">
        <v>0</v>
      </c>
      <c r="AQ121" s="39">
        <v>0</v>
      </c>
      <c r="AR121" s="39">
        <v>0</v>
      </c>
    </row>
    <row r="122" spans="1:44">
      <c r="A122" s="12"/>
      <c r="B122" s="12"/>
      <c r="C122" s="8" t="s">
        <v>162</v>
      </c>
      <c r="D122" s="8"/>
      <c r="E122" s="34" t="s">
        <v>96</v>
      </c>
      <c r="F122" s="39">
        <v>0.01</v>
      </c>
      <c r="G122" s="39">
        <v>0.02</v>
      </c>
      <c r="H122" s="39">
        <v>0.02</v>
      </c>
      <c r="I122" s="39">
        <v>0.02</v>
      </c>
      <c r="J122" s="39">
        <v>0.05</v>
      </c>
      <c r="K122" s="39">
        <v>0.02</v>
      </c>
      <c r="L122" s="39">
        <v>0.02</v>
      </c>
      <c r="M122" s="39">
        <v>0</v>
      </c>
      <c r="N122" s="39">
        <v>0</v>
      </c>
      <c r="O122" s="39">
        <v>0</v>
      </c>
      <c r="P122" s="39">
        <v>0</v>
      </c>
      <c r="Q122" s="39">
        <v>0</v>
      </c>
      <c r="R122" s="39">
        <v>0</v>
      </c>
      <c r="S122" s="39">
        <v>0</v>
      </c>
      <c r="T122" s="39">
        <v>0</v>
      </c>
      <c r="U122" s="39">
        <v>0</v>
      </c>
      <c r="V122" s="39">
        <v>0</v>
      </c>
      <c r="W122" s="39">
        <v>0</v>
      </c>
      <c r="X122" s="39">
        <v>0</v>
      </c>
      <c r="Y122" s="39">
        <v>0</v>
      </c>
      <c r="Z122" s="39">
        <v>0.01</v>
      </c>
      <c r="AA122" s="39">
        <v>0.01</v>
      </c>
      <c r="AB122" s="39">
        <v>0</v>
      </c>
      <c r="AC122" s="39">
        <v>0</v>
      </c>
      <c r="AD122" s="39">
        <v>0</v>
      </c>
      <c r="AE122" s="39">
        <v>0</v>
      </c>
      <c r="AF122" s="39">
        <v>0</v>
      </c>
      <c r="AG122" s="39">
        <v>0</v>
      </c>
      <c r="AH122" s="39">
        <v>0</v>
      </c>
      <c r="AI122" s="39">
        <v>0</v>
      </c>
      <c r="AJ122" s="39">
        <v>0</v>
      </c>
      <c r="AK122" s="39">
        <v>0</v>
      </c>
      <c r="AL122" s="39">
        <v>0</v>
      </c>
      <c r="AM122" s="39">
        <v>0</v>
      </c>
      <c r="AN122" s="39">
        <v>0</v>
      </c>
      <c r="AO122" s="39">
        <v>0</v>
      </c>
      <c r="AP122" s="39">
        <v>0</v>
      </c>
      <c r="AQ122" s="39">
        <v>0</v>
      </c>
      <c r="AR122" s="39">
        <v>0</v>
      </c>
    </row>
    <row r="123" spans="1:44">
      <c r="A123" s="12"/>
      <c r="B123" s="12"/>
      <c r="C123" s="8" t="s">
        <v>168</v>
      </c>
      <c r="D123" s="8"/>
      <c r="E123" s="34" t="s">
        <v>96</v>
      </c>
      <c r="F123" s="39">
        <v>0.04</v>
      </c>
      <c r="G123" s="39">
        <v>0.01</v>
      </c>
      <c r="H123" s="39">
        <v>0</v>
      </c>
      <c r="I123" s="39">
        <v>0</v>
      </c>
      <c r="J123" s="39">
        <v>0</v>
      </c>
      <c r="K123" s="39">
        <v>0</v>
      </c>
      <c r="L123" s="39">
        <v>0</v>
      </c>
      <c r="M123" s="39">
        <v>0</v>
      </c>
      <c r="N123" s="39">
        <v>0</v>
      </c>
      <c r="O123" s="39">
        <v>0</v>
      </c>
      <c r="P123" s="39">
        <v>0</v>
      </c>
      <c r="Q123" s="39">
        <v>0</v>
      </c>
      <c r="R123" s="39">
        <v>0</v>
      </c>
      <c r="S123" s="39">
        <v>0</v>
      </c>
      <c r="T123" s="39">
        <v>0</v>
      </c>
      <c r="U123" s="39">
        <v>0</v>
      </c>
      <c r="V123" s="39">
        <v>0</v>
      </c>
      <c r="W123" s="39">
        <v>0</v>
      </c>
      <c r="X123" s="39">
        <v>0</v>
      </c>
      <c r="Y123" s="39">
        <v>0</v>
      </c>
      <c r="Z123" s="39">
        <v>0</v>
      </c>
      <c r="AA123" s="39">
        <v>0</v>
      </c>
      <c r="AB123" s="39">
        <v>0</v>
      </c>
      <c r="AC123" s="39">
        <v>0</v>
      </c>
      <c r="AD123" s="39">
        <v>0</v>
      </c>
      <c r="AE123" s="39">
        <v>0</v>
      </c>
      <c r="AF123" s="39">
        <v>0</v>
      </c>
      <c r="AG123" s="39">
        <v>0</v>
      </c>
      <c r="AH123" s="39">
        <v>0</v>
      </c>
      <c r="AI123" s="39">
        <v>0</v>
      </c>
      <c r="AJ123" s="39">
        <v>0</v>
      </c>
      <c r="AK123" s="39">
        <v>0</v>
      </c>
      <c r="AL123" s="39">
        <v>0</v>
      </c>
      <c r="AM123" s="39">
        <v>0</v>
      </c>
      <c r="AN123" s="39">
        <v>0</v>
      </c>
      <c r="AO123" s="39">
        <v>0</v>
      </c>
      <c r="AP123" s="39">
        <v>0</v>
      </c>
      <c r="AQ123" s="39">
        <v>0</v>
      </c>
      <c r="AR123" s="39">
        <v>0</v>
      </c>
    </row>
    <row r="124" spans="1:44">
      <c r="A124" s="12"/>
      <c r="B124" s="12"/>
      <c r="C124" s="8" t="s">
        <v>169</v>
      </c>
      <c r="D124" s="8"/>
      <c r="E124" s="34" t="s">
        <v>96</v>
      </c>
      <c r="F124" s="39">
        <v>-0.59</v>
      </c>
      <c r="G124" s="39">
        <v>-0.84</v>
      </c>
      <c r="H124" s="39">
        <v>-0.73</v>
      </c>
      <c r="I124" s="39">
        <v>-0.7</v>
      </c>
      <c r="J124" s="39">
        <v>-0.83</v>
      </c>
      <c r="K124" s="39">
        <v>-0.85</v>
      </c>
      <c r="L124" s="39">
        <v>-0.9</v>
      </c>
      <c r="M124" s="39">
        <v>-0.93</v>
      </c>
      <c r="N124" s="39">
        <v>-1.21</v>
      </c>
      <c r="O124" s="39">
        <v>-1.2</v>
      </c>
      <c r="P124" s="39">
        <v>-1.05</v>
      </c>
      <c r="Q124" s="39">
        <v>-1.01</v>
      </c>
      <c r="R124" s="39">
        <v>-0.98</v>
      </c>
      <c r="S124" s="39">
        <v>-0.95</v>
      </c>
      <c r="T124" s="39">
        <v>-0.83</v>
      </c>
      <c r="U124" s="39">
        <v>-0.85</v>
      </c>
      <c r="V124" s="39">
        <v>-0.75</v>
      </c>
      <c r="W124" s="39">
        <v>-0.69</v>
      </c>
      <c r="X124" s="39">
        <v>-0.64</v>
      </c>
      <c r="Y124" s="39">
        <v>-0.61</v>
      </c>
      <c r="Z124" s="39">
        <v>-0.59</v>
      </c>
      <c r="AA124" s="39">
        <v>-0.59</v>
      </c>
      <c r="AB124" s="39">
        <v>-0.56000000000000005</v>
      </c>
      <c r="AC124" s="39">
        <v>-0.56000000000000005</v>
      </c>
      <c r="AD124" s="39">
        <v>-0.55000000000000004</v>
      </c>
      <c r="AE124" s="39">
        <v>-0.62</v>
      </c>
      <c r="AF124" s="39">
        <v>-0.67</v>
      </c>
      <c r="AG124" s="39">
        <v>-0.67</v>
      </c>
      <c r="AH124" s="39">
        <v>-0.68</v>
      </c>
      <c r="AI124" s="39">
        <v>-0.67</v>
      </c>
      <c r="AJ124" s="39">
        <v>-0.7</v>
      </c>
      <c r="AK124" s="39">
        <v>-0.71</v>
      </c>
      <c r="AL124" s="39">
        <v>-0.71</v>
      </c>
      <c r="AM124" s="39">
        <v>-0.7</v>
      </c>
      <c r="AN124" s="39">
        <v>-0.7</v>
      </c>
      <c r="AO124" s="39">
        <v>-0.68</v>
      </c>
      <c r="AP124" s="39">
        <v>-0.7</v>
      </c>
      <c r="AQ124" s="39">
        <v>-0.7</v>
      </c>
      <c r="AR124" s="39">
        <v>-0.69</v>
      </c>
    </row>
    <row r="125" spans="1:44">
      <c r="A125" s="40"/>
      <c r="B125" s="12"/>
      <c r="C125" s="8" t="s">
        <v>170</v>
      </c>
      <c r="D125" s="8"/>
      <c r="E125" s="34" t="s">
        <v>96</v>
      </c>
      <c r="F125" s="39">
        <v>31.89</v>
      </c>
      <c r="G125" s="39">
        <v>34.369999999999997</v>
      </c>
      <c r="H125" s="39">
        <v>38.54</v>
      </c>
      <c r="I125" s="39">
        <v>46.04</v>
      </c>
      <c r="J125" s="39">
        <v>50.63</v>
      </c>
      <c r="K125" s="39">
        <v>55.1</v>
      </c>
      <c r="L125" s="39">
        <v>59.46</v>
      </c>
      <c r="M125" s="39">
        <v>59.99</v>
      </c>
      <c r="N125" s="39">
        <v>61.38</v>
      </c>
      <c r="O125" s="39">
        <v>62.13</v>
      </c>
      <c r="P125" s="39">
        <v>62.84</v>
      </c>
      <c r="Q125" s="39">
        <v>63.5</v>
      </c>
      <c r="R125" s="39">
        <v>63.5</v>
      </c>
      <c r="S125" s="39">
        <v>65.66</v>
      </c>
      <c r="T125" s="39">
        <v>68.569999999999993</v>
      </c>
      <c r="U125" s="39">
        <v>69.930000000000007</v>
      </c>
      <c r="V125" s="39">
        <v>72.66</v>
      </c>
      <c r="W125" s="39">
        <v>75.03</v>
      </c>
      <c r="X125" s="39">
        <v>78.209999999999994</v>
      </c>
      <c r="Y125" s="39">
        <v>82.38</v>
      </c>
      <c r="Z125" s="39">
        <v>86.63</v>
      </c>
      <c r="AA125" s="39">
        <v>91.02</v>
      </c>
      <c r="AB125" s="39">
        <v>95.5</v>
      </c>
      <c r="AC125" s="39">
        <v>97.98</v>
      </c>
      <c r="AD125" s="39">
        <v>100.53</v>
      </c>
      <c r="AE125" s="39">
        <v>105.08</v>
      </c>
      <c r="AF125" s="39">
        <v>107.81</v>
      </c>
      <c r="AG125" s="39">
        <v>108.64</v>
      </c>
      <c r="AH125" s="39">
        <v>108.88</v>
      </c>
      <c r="AI125" s="39">
        <v>107.92</v>
      </c>
      <c r="AJ125" s="39">
        <v>106.63</v>
      </c>
      <c r="AK125" s="39">
        <v>104.16</v>
      </c>
      <c r="AL125" s="39">
        <v>105.3</v>
      </c>
      <c r="AM125" s="39">
        <v>105.96</v>
      </c>
      <c r="AN125" s="39">
        <v>107.31</v>
      </c>
      <c r="AO125" s="39">
        <v>107.51</v>
      </c>
      <c r="AP125" s="39">
        <v>108.24</v>
      </c>
      <c r="AQ125" s="39">
        <v>107.2</v>
      </c>
      <c r="AR125" s="39">
        <v>106.83</v>
      </c>
    </row>
    <row r="126" spans="1:44">
      <c r="A126" s="12"/>
      <c r="B126" s="12"/>
      <c r="C126" s="8" t="s">
        <v>171</v>
      </c>
      <c r="D126" s="8"/>
      <c r="E126" s="34" t="s">
        <v>96</v>
      </c>
      <c r="F126" s="39">
        <v>44.78</v>
      </c>
      <c r="G126" s="39">
        <v>49.6</v>
      </c>
      <c r="H126" s="39">
        <v>59.16</v>
      </c>
      <c r="I126" s="39">
        <v>86.37</v>
      </c>
      <c r="J126" s="39">
        <v>115.04</v>
      </c>
      <c r="K126" s="39">
        <v>150.56</v>
      </c>
      <c r="L126" s="39">
        <v>180.25</v>
      </c>
      <c r="M126" s="39">
        <v>202.87</v>
      </c>
      <c r="N126" s="39">
        <v>222.02</v>
      </c>
      <c r="O126" s="39">
        <v>231.3</v>
      </c>
      <c r="P126" s="39">
        <v>239.78</v>
      </c>
      <c r="Q126" s="39">
        <v>244.76</v>
      </c>
      <c r="R126" s="39">
        <v>250.9</v>
      </c>
      <c r="S126" s="39">
        <v>256.64999999999998</v>
      </c>
      <c r="T126" s="39">
        <v>263.58</v>
      </c>
      <c r="U126" s="39">
        <v>265.69</v>
      </c>
      <c r="V126" s="39">
        <v>269.92</v>
      </c>
      <c r="W126" s="39">
        <v>273.31</v>
      </c>
      <c r="X126" s="39">
        <v>276.89999999999998</v>
      </c>
      <c r="Y126" s="39">
        <v>279.39</v>
      </c>
      <c r="Z126" s="39">
        <v>282.81</v>
      </c>
      <c r="AA126" s="39">
        <v>286.81</v>
      </c>
      <c r="AB126" s="39">
        <v>299.8</v>
      </c>
      <c r="AC126" s="39">
        <v>307.58999999999997</v>
      </c>
      <c r="AD126" s="39">
        <v>316.24</v>
      </c>
      <c r="AE126" s="39">
        <v>328.02</v>
      </c>
      <c r="AF126" s="39">
        <v>342.48</v>
      </c>
      <c r="AG126" s="39">
        <v>350</v>
      </c>
      <c r="AH126" s="39">
        <v>354.66</v>
      </c>
      <c r="AI126" s="39">
        <v>349.17</v>
      </c>
      <c r="AJ126" s="39">
        <v>346.33</v>
      </c>
      <c r="AK126" s="39">
        <v>339.44</v>
      </c>
      <c r="AL126" s="39">
        <v>337.92</v>
      </c>
      <c r="AM126" s="39">
        <v>346.56</v>
      </c>
      <c r="AN126" s="39">
        <v>357.51</v>
      </c>
      <c r="AO126" s="39">
        <v>368.21</v>
      </c>
      <c r="AP126" s="39">
        <v>377.46</v>
      </c>
      <c r="AQ126" s="39">
        <v>383.21</v>
      </c>
      <c r="AR126" s="39">
        <v>389.35</v>
      </c>
    </row>
    <row r="127" spans="1:44">
      <c r="A127" s="12"/>
      <c r="B127" s="12"/>
      <c r="C127" s="8" t="s">
        <v>172</v>
      </c>
      <c r="D127" s="8"/>
      <c r="E127" s="34" t="s">
        <v>96</v>
      </c>
      <c r="F127" s="39">
        <v>5.69</v>
      </c>
      <c r="G127" s="39">
        <v>5.74</v>
      </c>
      <c r="H127" s="39">
        <v>5.81</v>
      </c>
      <c r="I127" s="39">
        <v>5.84</v>
      </c>
      <c r="J127" s="39">
        <v>5.89</v>
      </c>
      <c r="K127" s="39">
        <v>5.95</v>
      </c>
      <c r="L127" s="39">
        <v>5.95</v>
      </c>
      <c r="M127" s="39">
        <v>5.82</v>
      </c>
      <c r="N127" s="39">
        <v>5.89</v>
      </c>
      <c r="O127" s="39">
        <v>5.98</v>
      </c>
      <c r="P127" s="39">
        <v>6.16</v>
      </c>
      <c r="Q127" s="39">
        <v>6.22</v>
      </c>
      <c r="R127" s="39">
        <v>6.22</v>
      </c>
      <c r="S127" s="39">
        <v>6.22</v>
      </c>
      <c r="T127" s="39">
        <v>6.24</v>
      </c>
      <c r="U127" s="39">
        <v>6.22</v>
      </c>
      <c r="V127" s="39">
        <v>6.22</v>
      </c>
      <c r="W127" s="39">
        <v>6.22</v>
      </c>
      <c r="X127" s="39">
        <v>6.24</v>
      </c>
      <c r="Y127" s="39">
        <v>6.22</v>
      </c>
      <c r="Z127" s="39">
        <v>6.22</v>
      </c>
      <c r="AA127" s="39">
        <v>6.22</v>
      </c>
      <c r="AB127" s="39">
        <v>6.24</v>
      </c>
      <c r="AC127" s="39">
        <v>6.22</v>
      </c>
      <c r="AD127" s="39">
        <v>6.22</v>
      </c>
      <c r="AE127" s="39">
        <v>6.22</v>
      </c>
      <c r="AF127" s="39">
        <v>6.24</v>
      </c>
      <c r="AG127" s="39">
        <v>6.22</v>
      </c>
      <c r="AH127" s="39">
        <v>6.22</v>
      </c>
      <c r="AI127" s="39">
        <v>6.22</v>
      </c>
      <c r="AJ127" s="39">
        <v>6.24</v>
      </c>
      <c r="AK127" s="39">
        <v>6.22</v>
      </c>
      <c r="AL127" s="39">
        <v>6.22</v>
      </c>
      <c r="AM127" s="39">
        <v>6.22</v>
      </c>
      <c r="AN127" s="39">
        <v>6.24</v>
      </c>
      <c r="AO127" s="39">
        <v>6.22</v>
      </c>
      <c r="AP127" s="39">
        <v>6.22</v>
      </c>
      <c r="AQ127" s="39">
        <v>6.22</v>
      </c>
      <c r="AR127" s="39">
        <v>6.24</v>
      </c>
    </row>
    <row r="128" spans="1:44">
      <c r="A128" s="40"/>
      <c r="B128" s="12"/>
      <c r="C128" s="8" t="s">
        <v>173</v>
      </c>
      <c r="D128" s="8"/>
      <c r="E128" s="34" t="s">
        <v>96</v>
      </c>
      <c r="F128" s="39">
        <v>0</v>
      </c>
      <c r="G128" s="39">
        <v>0</v>
      </c>
      <c r="H128" s="39">
        <v>0</v>
      </c>
      <c r="I128" s="39">
        <v>0</v>
      </c>
      <c r="J128" s="39">
        <v>0</v>
      </c>
      <c r="K128" s="39">
        <v>0</v>
      </c>
      <c r="L128" s="39">
        <v>0</v>
      </c>
      <c r="M128" s="39">
        <v>0</v>
      </c>
      <c r="N128" s="39">
        <v>0.42</v>
      </c>
      <c r="O128" s="39">
        <v>2.82</v>
      </c>
      <c r="P128" s="39">
        <v>5.03</v>
      </c>
      <c r="Q128" s="39">
        <v>5.0599999999999996</v>
      </c>
      <c r="R128" s="39">
        <v>7.19</v>
      </c>
      <c r="S128" s="39">
        <v>9.02</v>
      </c>
      <c r="T128" s="39">
        <v>10.07</v>
      </c>
      <c r="U128" s="39">
        <v>10.6</v>
      </c>
      <c r="V128" s="39">
        <v>11.38</v>
      </c>
      <c r="W128" s="39">
        <v>12.44</v>
      </c>
      <c r="X128" s="39">
        <v>14.02</v>
      </c>
      <c r="Y128" s="39">
        <v>14.81</v>
      </c>
      <c r="Z128" s="39">
        <v>15.73</v>
      </c>
      <c r="AA128" s="39">
        <v>18.45</v>
      </c>
      <c r="AB128" s="39">
        <v>18.7</v>
      </c>
      <c r="AC128" s="39">
        <v>19.55</v>
      </c>
      <c r="AD128" s="39">
        <v>22.31</v>
      </c>
      <c r="AE128" s="39">
        <v>22.29</v>
      </c>
      <c r="AF128" s="39">
        <v>25</v>
      </c>
      <c r="AG128" s="39">
        <v>24.86</v>
      </c>
      <c r="AH128" s="39">
        <v>24.77</v>
      </c>
      <c r="AI128" s="39">
        <v>25.08</v>
      </c>
      <c r="AJ128" s="39">
        <v>27.86</v>
      </c>
      <c r="AK128" s="39">
        <v>28.67</v>
      </c>
      <c r="AL128" s="39">
        <v>29.22</v>
      </c>
      <c r="AM128" s="39">
        <v>29.74</v>
      </c>
      <c r="AN128" s="39">
        <v>29.49</v>
      </c>
      <c r="AO128" s="39">
        <v>29.55</v>
      </c>
      <c r="AP128" s="39">
        <v>30.05</v>
      </c>
      <c r="AQ128" s="39">
        <v>30.1</v>
      </c>
      <c r="AR128" s="39">
        <v>29.98</v>
      </c>
    </row>
    <row r="129" spans="1:44">
      <c r="A129" s="40"/>
      <c r="B129" s="12"/>
      <c r="C129" s="8" t="s">
        <v>174</v>
      </c>
      <c r="D129" s="8"/>
      <c r="E129" s="34" t="s">
        <v>96</v>
      </c>
      <c r="F129" s="39">
        <v>47.59</v>
      </c>
      <c r="G129" s="39">
        <v>50.12</v>
      </c>
      <c r="H129" s="39">
        <v>50.19</v>
      </c>
      <c r="I129" s="39">
        <v>46.01</v>
      </c>
      <c r="J129" s="39">
        <v>43.27</v>
      </c>
      <c r="K129" s="39">
        <v>33.450000000000003</v>
      </c>
      <c r="L129" s="39">
        <v>23.49</v>
      </c>
      <c r="M129" s="39">
        <v>19.829999999999998</v>
      </c>
      <c r="N129" s="39">
        <v>18.309999999999999</v>
      </c>
      <c r="O129" s="39">
        <v>18.649999999999999</v>
      </c>
      <c r="P129" s="39">
        <v>17.47</v>
      </c>
      <c r="Q129" s="39">
        <v>17.73</v>
      </c>
      <c r="R129" s="39">
        <v>17.29</v>
      </c>
      <c r="S129" s="39">
        <v>16.170000000000002</v>
      </c>
      <c r="T129" s="39">
        <v>13.96</v>
      </c>
      <c r="U129" s="39">
        <v>14.57</v>
      </c>
      <c r="V129" s="39">
        <v>15.55</v>
      </c>
      <c r="W129" s="39">
        <v>16.82</v>
      </c>
      <c r="X129" s="39">
        <v>17.309999999999999</v>
      </c>
      <c r="Y129" s="39">
        <v>18.059999999999999</v>
      </c>
      <c r="Z129" s="39">
        <v>18.45</v>
      </c>
      <c r="AA129" s="39">
        <v>18.64</v>
      </c>
      <c r="AB129" s="39">
        <v>18.88</v>
      </c>
      <c r="AC129" s="39">
        <v>19.05</v>
      </c>
      <c r="AD129" s="39">
        <v>18.690000000000001</v>
      </c>
      <c r="AE129" s="39">
        <v>18.850000000000001</v>
      </c>
      <c r="AF129" s="39">
        <v>18.88</v>
      </c>
      <c r="AG129" s="39">
        <v>19.04</v>
      </c>
      <c r="AH129" s="39">
        <v>19.71</v>
      </c>
      <c r="AI129" s="39">
        <v>20.21</v>
      </c>
      <c r="AJ129" s="39">
        <v>20.399999999999999</v>
      </c>
      <c r="AK129" s="39">
        <v>20.68</v>
      </c>
      <c r="AL129" s="39">
        <v>20.95</v>
      </c>
      <c r="AM129" s="39">
        <v>21.18</v>
      </c>
      <c r="AN129" s="39">
        <v>20.84</v>
      </c>
      <c r="AO129" s="39">
        <v>20.87</v>
      </c>
      <c r="AP129" s="39">
        <v>20.63</v>
      </c>
      <c r="AQ129" s="39">
        <v>20.51</v>
      </c>
      <c r="AR129" s="39">
        <v>20.47</v>
      </c>
    </row>
    <row r="130" spans="1:44">
      <c r="A130" s="40"/>
      <c r="B130" s="12"/>
      <c r="C130" s="8" t="s">
        <v>163</v>
      </c>
      <c r="D130" s="8"/>
      <c r="E130" s="34" t="s">
        <v>96</v>
      </c>
      <c r="F130" s="39">
        <v>12.47</v>
      </c>
      <c r="G130" s="39">
        <v>12.76</v>
      </c>
      <c r="H130" s="39">
        <v>16.5</v>
      </c>
      <c r="I130" s="39">
        <v>20.05</v>
      </c>
      <c r="J130" s="39">
        <v>24.6</v>
      </c>
      <c r="K130" s="39">
        <v>28.23</v>
      </c>
      <c r="L130" s="39">
        <v>31.98</v>
      </c>
      <c r="M130" s="39">
        <v>35.229999999999997</v>
      </c>
      <c r="N130" s="39">
        <v>40.68</v>
      </c>
      <c r="O130" s="39">
        <v>45.22</v>
      </c>
      <c r="P130" s="39">
        <v>51.88</v>
      </c>
      <c r="Q130" s="39">
        <v>56.11</v>
      </c>
      <c r="R130" s="39">
        <v>59.62</v>
      </c>
      <c r="S130" s="39">
        <v>63.08</v>
      </c>
      <c r="T130" s="39">
        <v>64.72</v>
      </c>
      <c r="U130" s="39">
        <v>66.11</v>
      </c>
      <c r="V130" s="39">
        <v>67.84</v>
      </c>
      <c r="W130" s="39">
        <v>69.349999999999994</v>
      </c>
      <c r="X130" s="39">
        <v>70.92</v>
      </c>
      <c r="Y130" s="39">
        <v>72.33</v>
      </c>
      <c r="Z130" s="39">
        <v>73.930000000000007</v>
      </c>
      <c r="AA130" s="39">
        <v>74.95</v>
      </c>
      <c r="AB130" s="39">
        <v>76.23</v>
      </c>
      <c r="AC130" s="39">
        <v>79.44</v>
      </c>
      <c r="AD130" s="39">
        <v>83.3</v>
      </c>
      <c r="AE130" s="39">
        <v>85.13</v>
      </c>
      <c r="AF130" s="39">
        <v>86.91</v>
      </c>
      <c r="AG130" s="39">
        <v>87.07</v>
      </c>
      <c r="AH130" s="39">
        <v>87.61</v>
      </c>
      <c r="AI130" s="39">
        <v>87.75</v>
      </c>
      <c r="AJ130" s="39">
        <v>88.33</v>
      </c>
      <c r="AK130" s="39">
        <v>88.24</v>
      </c>
      <c r="AL130" s="39">
        <v>88.86</v>
      </c>
      <c r="AM130" s="39">
        <v>89.52</v>
      </c>
      <c r="AN130" s="39">
        <v>90.68</v>
      </c>
      <c r="AO130" s="39">
        <v>91.21</v>
      </c>
      <c r="AP130" s="39">
        <v>92.28</v>
      </c>
      <c r="AQ130" s="39">
        <v>93.22</v>
      </c>
      <c r="AR130" s="39">
        <v>94.25</v>
      </c>
    </row>
    <row r="131" spans="1:44">
      <c r="A131" s="40"/>
      <c r="B131" s="12"/>
      <c r="C131" s="8" t="s">
        <v>175</v>
      </c>
      <c r="D131" s="8"/>
      <c r="E131" s="34" t="s">
        <v>96</v>
      </c>
      <c r="F131" s="39">
        <v>9.2200000000000006</v>
      </c>
      <c r="G131" s="39">
        <v>9.27</v>
      </c>
      <c r="H131" s="39">
        <v>9.2899999999999991</v>
      </c>
      <c r="I131" s="39">
        <v>9.58</v>
      </c>
      <c r="J131" s="39">
        <v>9.58</v>
      </c>
      <c r="K131" s="39">
        <v>9.58</v>
      </c>
      <c r="L131" s="39">
        <v>9.6</v>
      </c>
      <c r="M131" s="39">
        <v>9.58</v>
      </c>
      <c r="N131" s="39">
        <v>9.58</v>
      </c>
      <c r="O131" s="39">
        <v>9.58</v>
      </c>
      <c r="P131" s="39">
        <v>9.6</v>
      </c>
      <c r="Q131" s="39">
        <v>9.58</v>
      </c>
      <c r="R131" s="39">
        <v>9.58</v>
      </c>
      <c r="S131" s="39">
        <v>9.58</v>
      </c>
      <c r="T131" s="39">
        <v>9.6</v>
      </c>
      <c r="U131" s="39">
        <v>9.58</v>
      </c>
      <c r="V131" s="39">
        <v>9.58</v>
      </c>
      <c r="W131" s="39">
        <v>9.58</v>
      </c>
      <c r="X131" s="39">
        <v>9.6</v>
      </c>
      <c r="Y131" s="39">
        <v>9.07</v>
      </c>
      <c r="Z131" s="39">
        <v>8.56</v>
      </c>
      <c r="AA131" s="39">
        <v>8.06</v>
      </c>
      <c r="AB131" s="39">
        <v>7.57</v>
      </c>
      <c r="AC131" s="39">
        <v>7.05</v>
      </c>
      <c r="AD131" s="39">
        <v>6.34</v>
      </c>
      <c r="AE131" s="39">
        <v>5.64</v>
      </c>
      <c r="AF131" s="39">
        <v>4.95</v>
      </c>
      <c r="AG131" s="39">
        <v>4.2300000000000004</v>
      </c>
      <c r="AH131" s="39">
        <v>3.52</v>
      </c>
      <c r="AI131" s="39">
        <v>2.89</v>
      </c>
      <c r="AJ131" s="39">
        <v>2.2599999999999998</v>
      </c>
      <c r="AK131" s="39">
        <v>1.62</v>
      </c>
      <c r="AL131" s="39">
        <v>0.99</v>
      </c>
      <c r="AM131" s="39">
        <v>0.35</v>
      </c>
      <c r="AN131" s="39">
        <v>0</v>
      </c>
      <c r="AO131" s="39">
        <v>0</v>
      </c>
      <c r="AP131" s="39">
        <v>0</v>
      </c>
      <c r="AQ131" s="39">
        <v>0</v>
      </c>
      <c r="AR131" s="39">
        <v>0</v>
      </c>
    </row>
    <row r="132" spans="1:44">
      <c r="A132" s="40"/>
      <c r="B132" s="12"/>
      <c r="C132" s="8" t="s">
        <v>176</v>
      </c>
      <c r="D132" s="8"/>
      <c r="E132" s="34" t="s">
        <v>96</v>
      </c>
      <c r="F132" s="39">
        <v>0</v>
      </c>
      <c r="G132" s="39">
        <v>0</v>
      </c>
      <c r="H132" s="39">
        <v>0</v>
      </c>
      <c r="I132" s="39">
        <v>1.1599999999999999</v>
      </c>
      <c r="J132" s="39">
        <v>1.73</v>
      </c>
      <c r="K132" s="39">
        <v>1.36</v>
      </c>
      <c r="L132" s="39">
        <v>1.86</v>
      </c>
      <c r="M132" s="39">
        <v>1.39</v>
      </c>
      <c r="N132" s="39">
        <v>1.37</v>
      </c>
      <c r="O132" s="39">
        <v>1.47</v>
      </c>
      <c r="P132" s="39">
        <v>1.81</v>
      </c>
      <c r="Q132" s="39">
        <v>1.83</v>
      </c>
      <c r="R132" s="39">
        <v>2.04</v>
      </c>
      <c r="S132" s="39">
        <v>2.64</v>
      </c>
      <c r="T132" s="39">
        <v>3.22</v>
      </c>
      <c r="U132" s="39">
        <v>3.79</v>
      </c>
      <c r="V132" s="39">
        <v>4.3600000000000003</v>
      </c>
      <c r="W132" s="39">
        <v>5.47</v>
      </c>
      <c r="X132" s="39">
        <v>5.95</v>
      </c>
      <c r="Y132" s="39">
        <v>6.26</v>
      </c>
      <c r="Z132" s="39">
        <v>6.95</v>
      </c>
      <c r="AA132" s="39">
        <v>7.28</v>
      </c>
      <c r="AB132" s="39">
        <v>7.41</v>
      </c>
      <c r="AC132" s="39">
        <v>7.9</v>
      </c>
      <c r="AD132" s="39">
        <v>7.94</v>
      </c>
      <c r="AE132" s="39">
        <v>7.96</v>
      </c>
      <c r="AF132" s="39">
        <v>7.86</v>
      </c>
      <c r="AG132" s="39">
        <v>7.57</v>
      </c>
      <c r="AH132" s="39">
        <v>7.57</v>
      </c>
      <c r="AI132" s="39">
        <v>7.8</v>
      </c>
      <c r="AJ132" s="39">
        <v>7.63</v>
      </c>
      <c r="AK132" s="39">
        <v>8.06</v>
      </c>
      <c r="AL132" s="39">
        <v>8.31</v>
      </c>
      <c r="AM132" s="39">
        <v>7.85</v>
      </c>
      <c r="AN132" s="39">
        <v>6.44</v>
      </c>
      <c r="AO132" s="39">
        <v>4.9400000000000004</v>
      </c>
      <c r="AP132" s="39">
        <v>3.74</v>
      </c>
      <c r="AQ132" s="39">
        <v>3.34</v>
      </c>
      <c r="AR132" s="39">
        <v>2.85</v>
      </c>
    </row>
    <row r="133" spans="1:44">
      <c r="A133" s="40"/>
      <c r="B133" s="12"/>
      <c r="C133" s="8" t="s">
        <v>177</v>
      </c>
      <c r="D133" s="8"/>
      <c r="E133" s="34" t="s">
        <v>96</v>
      </c>
      <c r="F133" s="39">
        <v>0</v>
      </c>
      <c r="G133" s="39">
        <v>0</v>
      </c>
      <c r="H133" s="39">
        <v>0</v>
      </c>
      <c r="I133" s="39">
        <v>4.1100000000000003</v>
      </c>
      <c r="J133" s="39">
        <v>10.82</v>
      </c>
      <c r="K133" s="39">
        <v>15.63</v>
      </c>
      <c r="L133" s="39">
        <v>21.78</v>
      </c>
      <c r="M133" s="39">
        <v>18.87</v>
      </c>
      <c r="N133" s="39">
        <v>21.58</v>
      </c>
      <c r="O133" s="39">
        <v>23.33</v>
      </c>
      <c r="P133" s="39">
        <v>23.37</v>
      </c>
      <c r="Q133" s="39">
        <v>24.22</v>
      </c>
      <c r="R133" s="39">
        <v>24.07</v>
      </c>
      <c r="S133" s="39">
        <v>22.28</v>
      </c>
      <c r="T133" s="39">
        <v>23.77</v>
      </c>
      <c r="U133" s="39">
        <v>24.43</v>
      </c>
      <c r="V133" s="39">
        <v>26.27</v>
      </c>
      <c r="W133" s="39">
        <v>28.48</v>
      </c>
      <c r="X133" s="39">
        <v>28.6</v>
      </c>
      <c r="Y133" s="39">
        <v>29.5</v>
      </c>
      <c r="Z133" s="39">
        <v>29.97</v>
      </c>
      <c r="AA133" s="39">
        <v>30.1</v>
      </c>
      <c r="AB133" s="39">
        <v>30.34</v>
      </c>
      <c r="AC133" s="39">
        <v>30.26</v>
      </c>
      <c r="AD133" s="39">
        <v>30.45</v>
      </c>
      <c r="AE133" s="39">
        <v>31.5</v>
      </c>
      <c r="AF133" s="39">
        <v>31.29</v>
      </c>
      <c r="AG133" s="39">
        <v>32.18</v>
      </c>
      <c r="AH133" s="39">
        <v>33.5</v>
      </c>
      <c r="AI133" s="39">
        <v>36.03</v>
      </c>
      <c r="AJ133" s="39">
        <v>36.799999999999997</v>
      </c>
      <c r="AK133" s="39">
        <v>39.700000000000003</v>
      </c>
      <c r="AL133" s="39">
        <v>40.340000000000003</v>
      </c>
      <c r="AM133" s="39">
        <v>39.97</v>
      </c>
      <c r="AN133" s="39">
        <v>37.68</v>
      </c>
      <c r="AO133" s="39">
        <v>35.96</v>
      </c>
      <c r="AP133" s="39">
        <v>34.18</v>
      </c>
      <c r="AQ133" s="39">
        <v>33.450000000000003</v>
      </c>
      <c r="AR133" s="39">
        <v>32.479999999999997</v>
      </c>
    </row>
    <row r="134" spans="1:44">
      <c r="A134" s="40"/>
      <c r="B134" s="12"/>
      <c r="C134" s="8" t="s">
        <v>178</v>
      </c>
      <c r="D134" s="8"/>
      <c r="E134" s="34" t="s">
        <v>96</v>
      </c>
      <c r="F134" s="39">
        <v>82.17</v>
      </c>
      <c r="G134" s="39">
        <v>85.76</v>
      </c>
      <c r="H134" s="39">
        <v>78.88</v>
      </c>
      <c r="I134" s="39">
        <v>58.29</v>
      </c>
      <c r="J134" s="39">
        <v>37.57</v>
      </c>
      <c r="K134" s="39">
        <v>28.45</v>
      </c>
      <c r="L134" s="39">
        <v>16.5</v>
      </c>
      <c r="M134" s="39">
        <v>11.47</v>
      </c>
      <c r="N134" s="39">
        <v>6.84</v>
      </c>
      <c r="O134" s="39">
        <v>7.57</v>
      </c>
      <c r="P134" s="39">
        <v>6.78</v>
      </c>
      <c r="Q134" s="39">
        <v>7.41</v>
      </c>
      <c r="R134" s="39">
        <v>6.37</v>
      </c>
      <c r="S134" s="39">
        <v>5.03</v>
      </c>
      <c r="T134" s="39">
        <v>5.37</v>
      </c>
      <c r="U134" s="39">
        <v>5.77</v>
      </c>
      <c r="V134" s="39">
        <v>6.56</v>
      </c>
      <c r="W134" s="39">
        <v>7.04</v>
      </c>
      <c r="X134" s="39">
        <v>5.94</v>
      </c>
      <c r="Y134" s="39">
        <v>5.35</v>
      </c>
      <c r="Z134" s="39">
        <v>2.96</v>
      </c>
      <c r="AA134" s="39">
        <v>2.84</v>
      </c>
      <c r="AB134" s="39">
        <v>2.58</v>
      </c>
      <c r="AC134" s="39">
        <v>2.4500000000000002</v>
      </c>
      <c r="AD134" s="39">
        <v>1.77</v>
      </c>
      <c r="AE134" s="39">
        <v>1.3</v>
      </c>
      <c r="AF134" s="39">
        <v>0.78</v>
      </c>
      <c r="AG134" s="39">
        <v>0.74</v>
      </c>
      <c r="AH134" s="39">
        <v>0.57999999999999996</v>
      </c>
      <c r="AI134" s="39">
        <v>0.6</v>
      </c>
      <c r="AJ134" s="39">
        <v>0.57999999999999996</v>
      </c>
      <c r="AK134" s="39">
        <v>0.6</v>
      </c>
      <c r="AL134" s="39">
        <v>0.01</v>
      </c>
      <c r="AM134" s="39">
        <v>0</v>
      </c>
      <c r="AN134" s="39">
        <v>0.01</v>
      </c>
      <c r="AO134" s="39">
        <v>0.01</v>
      </c>
      <c r="AP134" s="39">
        <v>0</v>
      </c>
      <c r="AQ134" s="39">
        <v>0.01</v>
      </c>
      <c r="AR134" s="39">
        <v>0</v>
      </c>
    </row>
    <row r="135" spans="1:44">
      <c r="A135" s="40"/>
      <c r="B135" s="12"/>
      <c r="C135" s="8" t="s">
        <v>179</v>
      </c>
      <c r="D135" s="8"/>
      <c r="E135" s="34" t="s">
        <v>96</v>
      </c>
      <c r="F135" s="39">
        <v>3.29</v>
      </c>
      <c r="G135" s="39">
        <v>4.96</v>
      </c>
      <c r="H135" s="39">
        <v>2.38</v>
      </c>
      <c r="I135" s="39">
        <v>0</v>
      </c>
      <c r="J135" s="39">
        <v>0</v>
      </c>
      <c r="K135" s="39">
        <v>0</v>
      </c>
      <c r="L135" s="39">
        <v>0</v>
      </c>
      <c r="M135" s="39">
        <v>0</v>
      </c>
      <c r="N135" s="39">
        <v>0</v>
      </c>
      <c r="O135" s="39">
        <v>0</v>
      </c>
      <c r="P135" s="39">
        <v>0</v>
      </c>
      <c r="Q135" s="39">
        <v>0</v>
      </c>
      <c r="R135" s="39">
        <v>0</v>
      </c>
      <c r="S135" s="39">
        <v>0</v>
      </c>
      <c r="T135" s="39">
        <v>0</v>
      </c>
      <c r="U135" s="39">
        <v>0</v>
      </c>
      <c r="V135" s="39">
        <v>0</v>
      </c>
      <c r="W135" s="39">
        <v>0</v>
      </c>
      <c r="X135" s="39">
        <v>0</v>
      </c>
      <c r="Y135" s="39">
        <v>0</v>
      </c>
      <c r="Z135" s="39">
        <v>0</v>
      </c>
      <c r="AA135" s="39">
        <v>0</v>
      </c>
      <c r="AB135" s="39">
        <v>0</v>
      </c>
      <c r="AC135" s="39">
        <v>0</v>
      </c>
      <c r="AD135" s="39">
        <v>0</v>
      </c>
      <c r="AE135" s="39">
        <v>0</v>
      </c>
      <c r="AF135" s="39">
        <v>0</v>
      </c>
      <c r="AG135" s="39">
        <v>0</v>
      </c>
      <c r="AH135" s="39">
        <v>0</v>
      </c>
      <c r="AI135" s="39">
        <v>0</v>
      </c>
      <c r="AJ135" s="39">
        <v>0</v>
      </c>
      <c r="AK135" s="39">
        <v>0</v>
      </c>
      <c r="AL135" s="39">
        <v>0</v>
      </c>
      <c r="AM135" s="39">
        <v>0</v>
      </c>
      <c r="AN135" s="39">
        <v>0</v>
      </c>
      <c r="AO135" s="39">
        <v>0</v>
      </c>
      <c r="AP135" s="39">
        <v>0</v>
      </c>
      <c r="AQ135" s="39">
        <v>0</v>
      </c>
      <c r="AR135" s="39">
        <v>0</v>
      </c>
    </row>
    <row r="136" spans="1:44">
      <c r="A136" s="40"/>
      <c r="B136" s="12"/>
      <c r="C136" s="8" t="s">
        <v>180</v>
      </c>
      <c r="D136" s="8"/>
      <c r="E136" s="34" t="s">
        <v>96</v>
      </c>
      <c r="F136" s="39">
        <v>44.79</v>
      </c>
      <c r="G136" s="39">
        <v>37.82</v>
      </c>
      <c r="H136" s="39">
        <v>30.36</v>
      </c>
      <c r="I136" s="39">
        <v>22.94</v>
      </c>
      <c r="J136" s="39">
        <v>22.64</v>
      </c>
      <c r="K136" s="39">
        <v>15.22</v>
      </c>
      <c r="L136" s="39">
        <v>14.3</v>
      </c>
      <c r="M136" s="39">
        <v>26.17</v>
      </c>
      <c r="N136" s="39">
        <v>32.43</v>
      </c>
      <c r="O136" s="39">
        <v>32.520000000000003</v>
      </c>
      <c r="P136" s="39">
        <v>32.65</v>
      </c>
      <c r="Q136" s="39">
        <v>32.869999999999997</v>
      </c>
      <c r="R136" s="39">
        <v>39.64</v>
      </c>
      <c r="S136" s="39">
        <v>52.76</v>
      </c>
      <c r="T136" s="39">
        <v>60.06</v>
      </c>
      <c r="U136" s="39">
        <v>60.28</v>
      </c>
      <c r="V136" s="39">
        <v>60.63</v>
      </c>
      <c r="W136" s="39">
        <v>60.63</v>
      </c>
      <c r="X136" s="39">
        <v>60.8</v>
      </c>
      <c r="Y136" s="39">
        <v>60.63</v>
      </c>
      <c r="Z136" s="39">
        <v>60.63</v>
      </c>
      <c r="AA136" s="39">
        <v>60.75</v>
      </c>
      <c r="AB136" s="39">
        <v>60.91</v>
      </c>
      <c r="AC136" s="39">
        <v>60.75</v>
      </c>
      <c r="AD136" s="39">
        <v>60.68</v>
      </c>
      <c r="AE136" s="39">
        <v>60.54</v>
      </c>
      <c r="AF136" s="39">
        <v>60.54</v>
      </c>
      <c r="AG136" s="39">
        <v>60.22</v>
      </c>
      <c r="AH136" s="39">
        <v>60.11</v>
      </c>
      <c r="AI136" s="39">
        <v>60.01</v>
      </c>
      <c r="AJ136" s="39">
        <v>60.03</v>
      </c>
      <c r="AK136" s="39">
        <v>59.74</v>
      </c>
      <c r="AL136" s="39">
        <v>59.67</v>
      </c>
      <c r="AM136" s="39">
        <v>52.67</v>
      </c>
      <c r="AN136" s="39">
        <v>52.81</v>
      </c>
      <c r="AO136" s="39">
        <v>52.67</v>
      </c>
      <c r="AP136" s="39">
        <v>52.67</v>
      </c>
      <c r="AQ136" s="39">
        <v>52.67</v>
      </c>
      <c r="AR136" s="39">
        <v>52.81</v>
      </c>
    </row>
    <row r="137" spans="1:44">
      <c r="A137" s="40"/>
      <c r="B137" s="12"/>
      <c r="C137" s="8"/>
      <c r="D137" s="8"/>
      <c r="E137" s="34"/>
      <c r="F137" s="39"/>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c r="AE137" s="39"/>
      <c r="AF137" s="39"/>
      <c r="AG137" s="39"/>
      <c r="AH137" s="39"/>
    </row>
    <row r="138" spans="1:44">
      <c r="A138" s="40"/>
      <c r="B138" s="12" t="s">
        <v>185</v>
      </c>
      <c r="C138" s="8" t="s" cm="1">
        <v>166</v>
      </c>
      <c r="D138" s="8"/>
      <c r="E138" s="34" t="s">
        <v>67</v>
      </c>
      <c r="F138" s="39">
        <f>IFERROR((F117*1000)/(8760*F48),0)</f>
        <v>0.48013155033702981</v>
      </c>
      <c r="G138" s="39">
        <f t="shared" ref="G138:AR145" si="0">IFERROR((G117*1000)/(8760*G48),0)</f>
        <v>0.34002748592454668</v>
      </c>
      <c r="H138" s="39">
        <f t="shared" si="0"/>
        <v>0.30778347101676601</v>
      </c>
      <c r="I138" s="39">
        <f t="shared" si="0"/>
        <v>0.25932626863099856</v>
      </c>
      <c r="J138" s="39">
        <f t="shared" si="0"/>
        <v>0.16994055311449988</v>
      </c>
      <c r="K138" s="39">
        <f t="shared" si="0"/>
        <v>9.0534447603457677E-2</v>
      </c>
      <c r="L138" s="39">
        <f t="shared" si="0"/>
        <v>4.6667241032710147E-3</v>
      </c>
      <c r="M138" s="39">
        <f t="shared" si="0"/>
        <v>-6.5908503489273712E-2</v>
      </c>
      <c r="N138" s="39">
        <f t="shared" si="0"/>
        <v>-0.11415525114155251</v>
      </c>
      <c r="O138" s="39">
        <f t="shared" si="0"/>
        <v>-0.14145047320221424</v>
      </c>
      <c r="P138" s="39">
        <f t="shared" si="0"/>
        <v>-0.16440907119716333</v>
      </c>
      <c r="Q138" s="39">
        <f t="shared" si="0"/>
        <v>-0.16090150761460167</v>
      </c>
      <c r="R138" s="39">
        <f t="shared" si="0"/>
        <v>-0.1741664753450167</v>
      </c>
      <c r="S138" s="39">
        <f t="shared" si="0"/>
        <v>-0.20394887885513124</v>
      </c>
      <c r="T138" s="39">
        <f t="shared" si="0"/>
        <v>-0.21230325756995996</v>
      </c>
      <c r="U138" s="39">
        <f t="shared" si="0"/>
        <v>-0.17722762174434326</v>
      </c>
      <c r="V138" s="39">
        <f t="shared" si="0"/>
        <v>-0.18972730287492667</v>
      </c>
      <c r="W138" s="39">
        <f t="shared" si="0"/>
        <v>-0.18921711180837222</v>
      </c>
      <c r="X138" s="39">
        <f t="shared" si="0"/>
        <v>-0.16109282926455959</v>
      </c>
      <c r="Y138" s="39">
        <f t="shared" si="0"/>
        <v>-0.1302900436213362</v>
      </c>
      <c r="Z138" s="39">
        <f t="shared" si="0"/>
        <v>-8.6094742481059153E-2</v>
      </c>
      <c r="AA138" s="39">
        <f t="shared" si="0"/>
        <v>-7.0533914951149204E-2</v>
      </c>
      <c r="AB138" s="39">
        <f t="shared" si="0"/>
        <v>-5.7906686053927195E-2</v>
      </c>
      <c r="AC138" s="39">
        <f t="shared" si="0"/>
        <v>-4.6363613173133339E-2</v>
      </c>
      <c r="AD138" s="39">
        <f t="shared" si="0"/>
        <v>-6.2625953419555624E-2</v>
      </c>
      <c r="AE138" s="39">
        <f t="shared" si="0"/>
        <v>-8.3798882681564241E-2</v>
      </c>
      <c r="AF138" s="39">
        <f t="shared" si="0"/>
        <v>-9.0686462080048977E-2</v>
      </c>
      <c r="AG138" s="39">
        <f t="shared" si="0"/>
        <v>-8.5457003647866125E-2</v>
      </c>
      <c r="AH138" s="39">
        <f t="shared" si="0"/>
        <v>-7.2766000867324807E-2</v>
      </c>
      <c r="AI138" s="39">
        <f t="shared" si="0"/>
        <v>-5.4781765771281347E-2</v>
      </c>
      <c r="AJ138" s="39">
        <f t="shared" si="0"/>
        <v>-4.2792275707252365E-2</v>
      </c>
      <c r="AK138" s="39">
        <f t="shared" si="0"/>
        <v>-3.0802785643223387E-2</v>
      </c>
      <c r="AL138" s="39">
        <f t="shared" si="0"/>
        <v>-2.6657483227468685E-2</v>
      </c>
      <c r="AM138" s="39">
        <f t="shared" si="0"/>
        <v>-2.9591081860156628E-2</v>
      </c>
      <c r="AN138" s="39">
        <f t="shared" si="0"/>
        <v>-3.7881686691666028E-2</v>
      </c>
      <c r="AO138" s="39">
        <f t="shared" si="0"/>
        <v>-5.7396494987372773E-2</v>
      </c>
      <c r="AP138" s="39">
        <f t="shared" si="0"/>
        <v>-6.6069743118797986E-2</v>
      </c>
      <c r="AQ138" s="39">
        <f t="shared" si="0"/>
        <v>-6.5559552052243564E-2</v>
      </c>
      <c r="AR138" s="39">
        <f t="shared" si="0"/>
        <v>-5.8671972653758835E-2</v>
      </c>
    </row>
    <row r="139" spans="1:44">
      <c r="A139" s="40"/>
      <c r="B139" s="12"/>
      <c r="C139" s="8" t="s">
        <v>167</v>
      </c>
      <c r="D139" s="8"/>
      <c r="E139" s="34" t="s">
        <v>67</v>
      </c>
      <c r="F139" s="39">
        <f t="shared" ref="F139:U157" si="1">IFERROR((F118*1000)/(8760*F49),0)</f>
        <v>1.0147133434804667E-2</v>
      </c>
      <c r="G139" s="39">
        <f t="shared" si="1"/>
        <v>5.9795607740813217E-3</v>
      </c>
      <c r="H139" s="39">
        <f t="shared" si="1"/>
        <v>1.0005639542287472E-2</v>
      </c>
      <c r="I139" s="39">
        <f t="shared" si="1"/>
        <v>1.2596441505274759E-2</v>
      </c>
      <c r="J139" s="39">
        <f t="shared" si="1"/>
        <v>1.4097485833745944E-2</v>
      </c>
      <c r="K139" s="39">
        <f t="shared" si="1"/>
        <v>1.4650941322980001E-2</v>
      </c>
      <c r="L139" s="39">
        <f t="shared" si="1"/>
        <v>1.0976466455918512E-2</v>
      </c>
      <c r="M139" s="39">
        <f t="shared" si="1"/>
        <v>9.7206436561584012E-3</v>
      </c>
      <c r="N139" s="39">
        <f t="shared" si="1"/>
        <v>8.1050228310502286E-3</v>
      </c>
      <c r="O139" s="39">
        <f t="shared" si="1"/>
        <v>9.1958396752917296E-3</v>
      </c>
      <c r="P139" s="39">
        <f t="shared" si="1"/>
        <v>9.3147513952308476E-3</v>
      </c>
      <c r="Q139" s="39">
        <f t="shared" si="1"/>
        <v>9.4196735010594786E-3</v>
      </c>
      <c r="R139" s="39">
        <f t="shared" si="1"/>
        <v>1.0041434128192119E-2</v>
      </c>
      <c r="S139" s="39">
        <f t="shared" si="1"/>
        <v>9.9046467902229388E-3</v>
      </c>
      <c r="T139" s="39">
        <f t="shared" si="1"/>
        <v>1.0933178982571226E-2</v>
      </c>
      <c r="U139" s="39">
        <f t="shared" si="1"/>
        <v>1.1726151647873762E-2</v>
      </c>
      <c r="V139" s="39">
        <f t="shared" si="0"/>
        <v>1.4137107260576371E-2</v>
      </c>
      <c r="W139" s="39">
        <f t="shared" si="0"/>
        <v>1.571487872857736E-2</v>
      </c>
      <c r="X139" s="39">
        <f t="shared" si="0"/>
        <v>1.7886746357211412E-2</v>
      </c>
      <c r="Y139" s="39">
        <f t="shared" si="0"/>
        <v>2.0346620747556266E-2</v>
      </c>
      <c r="Z139" s="39">
        <f t="shared" si="0"/>
        <v>2.0347278937338804E-2</v>
      </c>
      <c r="AA139" s="39">
        <f t="shared" si="0"/>
        <v>2.0355394179457555E-2</v>
      </c>
      <c r="AB139" s="39">
        <f t="shared" si="0"/>
        <v>2.0351172281433797E-2</v>
      </c>
      <c r="AC139" s="39">
        <f t="shared" si="0"/>
        <v>2.0335348381491137E-2</v>
      </c>
      <c r="AD139" s="39">
        <f t="shared" si="0"/>
        <v>2.0320152414085878E-2</v>
      </c>
      <c r="AE139" s="39">
        <f t="shared" si="0"/>
        <v>2.0357686453576863E-2</v>
      </c>
      <c r="AF139" s="39">
        <f t="shared" si="0"/>
        <v>1.8187867637017338E-2</v>
      </c>
      <c r="AG139" s="39">
        <f t="shared" si="0"/>
        <v>1.6238386816619352E-2</v>
      </c>
      <c r="AH139" s="39">
        <f t="shared" si="0"/>
        <v>1.6161980293198749E-2</v>
      </c>
      <c r="AI139" s="39">
        <f t="shared" si="0"/>
        <v>1.7143978679984583E-2</v>
      </c>
      <c r="AJ139" s="39">
        <f t="shared" si="0"/>
        <v>1.6465818589734636E-2</v>
      </c>
      <c r="AK139" s="39">
        <f t="shared" si="0"/>
        <v>1.7126151576178725E-2</v>
      </c>
      <c r="AL139" s="39">
        <f t="shared" si="0"/>
        <v>1.7597054523796632E-2</v>
      </c>
      <c r="AM139" s="39">
        <f t="shared" si="0"/>
        <v>1.7220500172205003E-2</v>
      </c>
      <c r="AN139" s="39">
        <f t="shared" si="0"/>
        <v>1.7238209064999541E-2</v>
      </c>
      <c r="AO139" s="39">
        <f t="shared" si="0"/>
        <v>1.8927016131641439E-2</v>
      </c>
      <c r="AP139" s="39">
        <f t="shared" si="0"/>
        <v>2.0354497759410898E-2</v>
      </c>
      <c r="AQ139" s="39">
        <f t="shared" si="0"/>
        <v>2.0326864361139226E-2</v>
      </c>
      <c r="AR139" s="39">
        <f t="shared" si="0"/>
        <v>2.0351660158267733E-2</v>
      </c>
    </row>
    <row r="140" spans="1:44">
      <c r="A140" s="40"/>
      <c r="B140" s="12"/>
      <c r="C140" s="8" t="s">
        <v>158</v>
      </c>
      <c r="D140" s="8"/>
      <c r="E140" s="34" t="s">
        <v>67</v>
      </c>
      <c r="F140" s="39">
        <f t="shared" si="1"/>
        <v>-1.6078204386134158E-3</v>
      </c>
      <c r="G140" s="39">
        <f t="shared" si="0"/>
        <v>-1.3121293234661208E-3</v>
      </c>
      <c r="H140" s="39">
        <f t="shared" si="0"/>
        <v>-7.1570690370879322E-4</v>
      </c>
      <c r="I140" s="39">
        <f t="shared" si="0"/>
        <v>-7.4126786455553577E-4</v>
      </c>
      <c r="J140" s="39">
        <f t="shared" si="0"/>
        <v>-7.4126786455553577E-4</v>
      </c>
      <c r="K140" s="39">
        <f t="shared" si="0"/>
        <v>-9.2658483069441976E-4</v>
      </c>
      <c r="L140" s="39">
        <f t="shared" si="0"/>
        <v>-1.1119017968333038E-3</v>
      </c>
      <c r="M140" s="39">
        <f t="shared" si="0"/>
        <v>-1.2972187629721878E-3</v>
      </c>
      <c r="N140" s="39">
        <f t="shared" si="0"/>
        <v>-1.1119017968333038E-3</v>
      </c>
      <c r="O140" s="39">
        <f t="shared" si="0"/>
        <v>-1.1119017968333038E-3</v>
      </c>
      <c r="P140" s="39">
        <f t="shared" si="0"/>
        <v>-1.2972187629721878E-3</v>
      </c>
      <c r="Q140" s="39">
        <f t="shared" si="0"/>
        <v>-1.2972187629721878E-3</v>
      </c>
      <c r="R140" s="39">
        <f t="shared" si="0"/>
        <v>-1.1029492863918117E-3</v>
      </c>
      <c r="S140" s="39">
        <f t="shared" si="0"/>
        <v>-1.1434582752075377E-3</v>
      </c>
      <c r="T140" s="39">
        <f t="shared" si="0"/>
        <v>-1.095890410958904E-3</v>
      </c>
      <c r="U140" s="39">
        <f t="shared" si="0"/>
        <v>-1.0488997042102835E-3</v>
      </c>
      <c r="V140" s="39">
        <f t="shared" si="0"/>
        <v>-8.648125086481251E-4</v>
      </c>
      <c r="W140" s="39">
        <f t="shared" si="0"/>
        <v>-1.0042983971397582E-3</v>
      </c>
      <c r="X140" s="39">
        <f t="shared" si="0"/>
        <v>-1.2764964185157629E-3</v>
      </c>
      <c r="Y140" s="39">
        <f t="shared" si="0"/>
        <v>-1.214417565335665E-3</v>
      </c>
      <c r="Z140" s="39">
        <f t="shared" si="0"/>
        <v>-1.1580967507114023E-3</v>
      </c>
      <c r="AA140" s="39">
        <f t="shared" si="0"/>
        <v>-9.9265435775263062E-4</v>
      </c>
      <c r="AB140" s="39">
        <f t="shared" si="0"/>
        <v>-9.9265435775263062E-4</v>
      </c>
      <c r="AC140" s="39">
        <f t="shared" si="0"/>
        <v>-8.2721196479385874E-4</v>
      </c>
      <c r="AD140" s="39">
        <f t="shared" si="0"/>
        <v>-8.2721196479385874E-4</v>
      </c>
      <c r="AE140" s="39">
        <f t="shared" si="0"/>
        <v>-8.2721196479385874E-4</v>
      </c>
      <c r="AF140" s="39">
        <f t="shared" si="0"/>
        <v>-8.2721196479385874E-4</v>
      </c>
      <c r="AG140" s="39">
        <f t="shared" si="0"/>
        <v>-8.2601484183467805E-4</v>
      </c>
      <c r="AH140" s="39">
        <f t="shared" si="0"/>
        <v>-8.2482117876844308E-4</v>
      </c>
      <c r="AI140" s="39">
        <f t="shared" si="0"/>
        <v>-8.2482117876844308E-4</v>
      </c>
      <c r="AJ140" s="39">
        <f t="shared" si="0"/>
        <v>-8.2482117876844308E-4</v>
      </c>
      <c r="AK140" s="39">
        <f t="shared" si="0"/>
        <v>-7.9164529224377605E-4</v>
      </c>
      <c r="AL140" s="39">
        <f t="shared" si="0"/>
        <v>-7.6205107571129837E-4</v>
      </c>
      <c r="AM140" s="39">
        <f t="shared" si="0"/>
        <v>-7.2803093840275845E-4</v>
      </c>
      <c r="AN140" s="39">
        <f t="shared" si="0"/>
        <v>-6.9777048375032095E-4</v>
      </c>
      <c r="AO140" s="39">
        <f t="shared" si="0"/>
        <v>-7.9091398019551392E-4</v>
      </c>
      <c r="AP140" s="39">
        <f t="shared" si="0"/>
        <v>-7.4855902387903285E-4</v>
      </c>
      <c r="AQ140" s="39">
        <f t="shared" si="0"/>
        <v>-7.4855902387903285E-4</v>
      </c>
      <c r="AR140" s="39">
        <f t="shared" si="0"/>
        <v>-7.4855902387903285E-4</v>
      </c>
    </row>
    <row r="141" spans="1:44">
      <c r="A141" s="40"/>
      <c r="B141" s="12"/>
      <c r="C141" s="8" t="s">
        <v>160</v>
      </c>
      <c r="D141" s="8"/>
      <c r="E141" s="34" t="s">
        <v>67</v>
      </c>
      <c r="F141" s="39">
        <f t="shared" si="1"/>
        <v>0</v>
      </c>
      <c r="G141" s="39">
        <f t="shared" si="0"/>
        <v>0</v>
      </c>
      <c r="H141" s="39">
        <f t="shared" si="0"/>
        <v>0</v>
      </c>
      <c r="I141" s="39">
        <f t="shared" si="0"/>
        <v>0</v>
      </c>
      <c r="J141" s="39">
        <f t="shared" si="0"/>
        <v>0</v>
      </c>
      <c r="K141" s="39">
        <f t="shared" si="0"/>
        <v>0</v>
      </c>
      <c r="L141" s="39">
        <f t="shared" si="0"/>
        <v>0</v>
      </c>
      <c r="M141" s="39">
        <f t="shared" si="0"/>
        <v>0</v>
      </c>
      <c r="N141" s="39">
        <f t="shared" si="0"/>
        <v>0</v>
      </c>
      <c r="O141" s="39">
        <f t="shared" si="0"/>
        <v>0</v>
      </c>
      <c r="P141" s="39">
        <f t="shared" si="0"/>
        <v>0</v>
      </c>
      <c r="Q141" s="39">
        <f t="shared" si="0"/>
        <v>0</v>
      </c>
      <c r="R141" s="39">
        <f t="shared" si="0"/>
        <v>0</v>
      </c>
      <c r="S141" s="39">
        <f t="shared" si="0"/>
        <v>0</v>
      </c>
      <c r="T141" s="39">
        <f t="shared" si="0"/>
        <v>0</v>
      </c>
      <c r="U141" s="39">
        <f t="shared" si="0"/>
        <v>0</v>
      </c>
      <c r="V141" s="39">
        <f t="shared" si="0"/>
        <v>0</v>
      </c>
      <c r="W141" s="39">
        <f t="shared" si="0"/>
        <v>0</v>
      </c>
      <c r="X141" s="39">
        <f t="shared" si="0"/>
        <v>1.9025875190258751E-3</v>
      </c>
      <c r="Y141" s="39">
        <f t="shared" si="0"/>
        <v>1.7123287671232876E-3</v>
      </c>
      <c r="Z141" s="39">
        <f t="shared" si="0"/>
        <v>4.7785919082510356E-3</v>
      </c>
      <c r="AA141" s="39">
        <f t="shared" si="0"/>
        <v>2.9146021568055959E-3</v>
      </c>
      <c r="AB141" s="39">
        <f t="shared" si="0"/>
        <v>2.2383382576775003E-3</v>
      </c>
      <c r="AC141" s="39">
        <f t="shared" si="0"/>
        <v>2.3218017181332712E-3</v>
      </c>
      <c r="AD141" s="39">
        <f t="shared" si="0"/>
        <v>7.1570690370879322E-4</v>
      </c>
      <c r="AE141" s="39">
        <f t="shared" si="0"/>
        <v>0</v>
      </c>
      <c r="AF141" s="39">
        <f t="shared" si="0"/>
        <v>0</v>
      </c>
      <c r="AG141" s="39">
        <f t="shared" si="0"/>
        <v>0</v>
      </c>
      <c r="AH141" s="39">
        <f t="shared" si="0"/>
        <v>0</v>
      </c>
      <c r="AI141" s="39">
        <f t="shared" si="0"/>
        <v>0</v>
      </c>
      <c r="AJ141" s="39">
        <f t="shared" si="0"/>
        <v>0</v>
      </c>
      <c r="AK141" s="39">
        <f t="shared" si="0"/>
        <v>0</v>
      </c>
      <c r="AL141" s="39">
        <f t="shared" si="0"/>
        <v>0</v>
      </c>
      <c r="AM141" s="39">
        <f t="shared" si="0"/>
        <v>0</v>
      </c>
      <c r="AN141" s="39">
        <f t="shared" si="0"/>
        <v>0</v>
      </c>
      <c r="AO141" s="39">
        <f t="shared" si="0"/>
        <v>0</v>
      </c>
      <c r="AP141" s="39">
        <f t="shared" si="0"/>
        <v>0</v>
      </c>
      <c r="AQ141" s="39">
        <f t="shared" si="0"/>
        <v>0</v>
      </c>
      <c r="AR141" s="39">
        <f t="shared" si="0"/>
        <v>0</v>
      </c>
    </row>
    <row r="142" spans="1:44">
      <c r="A142" s="40"/>
      <c r="B142" s="12"/>
      <c r="C142" s="8" t="s">
        <v>161</v>
      </c>
      <c r="D142" s="8"/>
      <c r="E142" s="34" t="s">
        <v>67</v>
      </c>
      <c r="F142" s="39">
        <f t="shared" si="1"/>
        <v>1.1008682500023933E-2</v>
      </c>
      <c r="G142" s="39">
        <f t="shared" si="0"/>
        <v>8.7505767425580319E-3</v>
      </c>
      <c r="H142" s="39">
        <f t="shared" si="0"/>
        <v>9.6772112427689714E-3</v>
      </c>
      <c r="I142" s="39">
        <f t="shared" si="0"/>
        <v>4.4892514493868963E-3</v>
      </c>
      <c r="J142" s="39">
        <f t="shared" si="0"/>
        <v>8.0897422068816737E-3</v>
      </c>
      <c r="K142" s="39">
        <f t="shared" si="0"/>
        <v>3.5305747775737895E-3</v>
      </c>
      <c r="L142" s="39">
        <f t="shared" si="0"/>
        <v>2.2633011378746471E-3</v>
      </c>
      <c r="M142" s="39">
        <f t="shared" si="0"/>
        <v>1.0937030049490062E-3</v>
      </c>
      <c r="N142" s="39">
        <f t="shared" si="0"/>
        <v>1.3445848190995582E-4</v>
      </c>
      <c r="O142" s="39">
        <f t="shared" si="0"/>
        <v>6.6601663443146154E-4</v>
      </c>
      <c r="P142" s="39">
        <f t="shared" si="0"/>
        <v>3.9409177609281654E-4</v>
      </c>
      <c r="Q142" s="39">
        <f t="shared" si="0"/>
        <v>3.8916562889165627E-4</v>
      </c>
      <c r="R142" s="39">
        <f t="shared" si="0"/>
        <v>2.5739628216810037E-4</v>
      </c>
      <c r="S142" s="39">
        <f t="shared" si="0"/>
        <v>1.2812037165157409E-4</v>
      </c>
      <c r="T142" s="39">
        <f t="shared" si="0"/>
        <v>1.2783342793007001E-4</v>
      </c>
      <c r="U142" s="39">
        <f t="shared" si="0"/>
        <v>1.2683916793505834E-4</v>
      </c>
      <c r="V142" s="39">
        <f t="shared" si="0"/>
        <v>1.2613839905143925E-4</v>
      </c>
      <c r="W142" s="39">
        <f t="shared" si="0"/>
        <v>3.7592289069666036E-4</v>
      </c>
      <c r="X142" s="39">
        <f t="shared" si="0"/>
        <v>6.2653815116110062E-4</v>
      </c>
      <c r="Y142" s="39">
        <f t="shared" si="0"/>
        <v>7.5184578139332072E-4</v>
      </c>
      <c r="Z142" s="39">
        <f t="shared" si="0"/>
        <v>1.2826432712533991E-3</v>
      </c>
      <c r="AA142" s="39">
        <f t="shared" si="0"/>
        <v>7.6958596275203937E-4</v>
      </c>
      <c r="AB142" s="39">
        <f t="shared" si="0"/>
        <v>3.3624521691178941E-4</v>
      </c>
      <c r="AC142" s="39">
        <f t="shared" si="0"/>
        <v>3.3624521691178941E-4</v>
      </c>
      <c r="AD142" s="39">
        <f t="shared" si="0"/>
        <v>2.2876803835982466E-4</v>
      </c>
      <c r="AE142" s="39">
        <f t="shared" si="0"/>
        <v>2.2876803835982466E-4</v>
      </c>
      <c r="AF142" s="39">
        <f t="shared" si="0"/>
        <v>0</v>
      </c>
      <c r="AG142" s="39">
        <f t="shared" si="0"/>
        <v>0</v>
      </c>
      <c r="AH142" s="39">
        <f t="shared" si="0"/>
        <v>0</v>
      </c>
      <c r="AI142" s="39">
        <f t="shared" si="0"/>
        <v>0</v>
      </c>
      <c r="AJ142" s="39">
        <f t="shared" si="0"/>
        <v>0</v>
      </c>
      <c r="AK142" s="39">
        <f t="shared" si="0"/>
        <v>0</v>
      </c>
      <c r="AL142" s="39">
        <f t="shared" si="0"/>
        <v>0</v>
      </c>
      <c r="AM142" s="39">
        <f t="shared" si="0"/>
        <v>0</v>
      </c>
      <c r="AN142" s="39">
        <f t="shared" si="0"/>
        <v>0</v>
      </c>
      <c r="AO142" s="39">
        <f t="shared" si="0"/>
        <v>0</v>
      </c>
      <c r="AP142" s="39">
        <f t="shared" si="0"/>
        <v>0</v>
      </c>
      <c r="AQ142" s="39">
        <f t="shared" si="0"/>
        <v>0</v>
      </c>
      <c r="AR142" s="39">
        <f t="shared" si="0"/>
        <v>0</v>
      </c>
    </row>
    <row r="143" spans="1:44">
      <c r="A143" s="40"/>
      <c r="B143" s="12"/>
      <c r="C143" s="8" t="s">
        <v>162</v>
      </c>
      <c r="D143" s="8"/>
      <c r="E143" s="34" t="s">
        <v>67</v>
      </c>
      <c r="F143" s="39">
        <f t="shared" si="1"/>
        <v>6.3069199525719617E-4</v>
      </c>
      <c r="G143" s="39">
        <f t="shared" si="0"/>
        <v>1.2475983731317214E-3</v>
      </c>
      <c r="H143" s="39">
        <f t="shared" si="0"/>
        <v>8.3630220616521991E-4</v>
      </c>
      <c r="I143" s="39">
        <f t="shared" si="0"/>
        <v>9.4734648250251034E-4</v>
      </c>
      <c r="J143" s="39">
        <f t="shared" si="0"/>
        <v>3.7063393227776791E-3</v>
      </c>
      <c r="K143" s="39">
        <f t="shared" si="0"/>
        <v>1.4825357291110715E-3</v>
      </c>
      <c r="L143" s="39">
        <f t="shared" si="0"/>
        <v>1.4825357291110715E-3</v>
      </c>
      <c r="M143" s="39">
        <f t="shared" si="0"/>
        <v>0</v>
      </c>
      <c r="N143" s="39">
        <f t="shared" si="0"/>
        <v>0</v>
      </c>
      <c r="O143" s="39">
        <f t="shared" si="0"/>
        <v>0</v>
      </c>
      <c r="P143" s="39">
        <f t="shared" si="0"/>
        <v>0</v>
      </c>
      <c r="Q143" s="39">
        <f t="shared" si="0"/>
        <v>0</v>
      </c>
      <c r="R143" s="39">
        <f t="shared" si="0"/>
        <v>0</v>
      </c>
      <c r="S143" s="39">
        <f t="shared" si="0"/>
        <v>0</v>
      </c>
      <c r="T143" s="39">
        <f t="shared" si="0"/>
        <v>0</v>
      </c>
      <c r="U143" s="39">
        <f t="shared" si="0"/>
        <v>0</v>
      </c>
      <c r="V143" s="39">
        <f t="shared" si="0"/>
        <v>0</v>
      </c>
      <c r="W143" s="39">
        <f t="shared" si="0"/>
        <v>0</v>
      </c>
      <c r="X143" s="39">
        <f t="shared" si="0"/>
        <v>0</v>
      </c>
      <c r="Y143" s="39">
        <f t="shared" si="0"/>
        <v>0</v>
      </c>
      <c r="Z143" s="39">
        <f t="shared" si="0"/>
        <v>4.7367324125125517E-4</v>
      </c>
      <c r="AA143" s="39">
        <f t="shared" si="0"/>
        <v>4.7367324125125517E-4</v>
      </c>
      <c r="AB143" s="39">
        <f t="shared" si="0"/>
        <v>0</v>
      </c>
      <c r="AC143" s="39">
        <f t="shared" si="0"/>
        <v>0</v>
      </c>
      <c r="AD143" s="39">
        <f t="shared" si="0"/>
        <v>0</v>
      </c>
      <c r="AE143" s="39">
        <f t="shared" si="0"/>
        <v>0</v>
      </c>
      <c r="AF143" s="39">
        <f t="shared" si="0"/>
        <v>0</v>
      </c>
      <c r="AG143" s="39">
        <f t="shared" si="0"/>
        <v>0</v>
      </c>
      <c r="AH143" s="39">
        <f t="shared" si="0"/>
        <v>0</v>
      </c>
      <c r="AI143" s="39">
        <f t="shared" si="0"/>
        <v>0</v>
      </c>
      <c r="AJ143" s="39">
        <f t="shared" si="0"/>
        <v>0</v>
      </c>
      <c r="AK143" s="39">
        <f t="shared" si="0"/>
        <v>0</v>
      </c>
      <c r="AL143" s="39">
        <f t="shared" si="0"/>
        <v>0</v>
      </c>
      <c r="AM143" s="39">
        <f t="shared" si="0"/>
        <v>0</v>
      </c>
      <c r="AN143" s="39">
        <f t="shared" si="0"/>
        <v>0</v>
      </c>
      <c r="AO143" s="39">
        <f t="shared" si="0"/>
        <v>0</v>
      </c>
      <c r="AP143" s="39">
        <f t="shared" si="0"/>
        <v>0</v>
      </c>
      <c r="AQ143" s="39">
        <f t="shared" si="0"/>
        <v>0</v>
      </c>
      <c r="AR143" s="39">
        <f t="shared" si="0"/>
        <v>0</v>
      </c>
    </row>
    <row r="144" spans="1:44">
      <c r="A144" s="40"/>
      <c r="B144" s="12"/>
      <c r="C144" s="8" t="s">
        <v>168</v>
      </c>
      <c r="D144" s="8"/>
      <c r="E144" s="34" t="s">
        <v>67</v>
      </c>
      <c r="F144" s="39">
        <f t="shared" si="1"/>
        <v>3.5124692658939236E-2</v>
      </c>
      <c r="G144" s="39">
        <f t="shared" si="0"/>
        <v>8.7811731647348089E-3</v>
      </c>
      <c r="H144" s="39">
        <f t="shared" si="0"/>
        <v>0</v>
      </c>
      <c r="I144" s="39">
        <f t="shared" si="0"/>
        <v>0</v>
      </c>
      <c r="J144" s="39">
        <f t="shared" si="0"/>
        <v>0</v>
      </c>
      <c r="K144" s="39">
        <f t="shared" si="0"/>
        <v>0</v>
      </c>
      <c r="L144" s="39">
        <f t="shared" si="0"/>
        <v>0</v>
      </c>
      <c r="M144" s="39">
        <f t="shared" si="0"/>
        <v>0</v>
      </c>
      <c r="N144" s="39">
        <f t="shared" si="0"/>
        <v>0</v>
      </c>
      <c r="O144" s="39">
        <f t="shared" si="0"/>
        <v>0</v>
      </c>
      <c r="P144" s="39">
        <f t="shared" si="0"/>
        <v>0</v>
      </c>
      <c r="Q144" s="39">
        <f t="shared" si="0"/>
        <v>0</v>
      </c>
      <c r="R144" s="39">
        <f t="shared" si="0"/>
        <v>0</v>
      </c>
      <c r="S144" s="39">
        <f t="shared" si="0"/>
        <v>0</v>
      </c>
      <c r="T144" s="39">
        <f t="shared" si="0"/>
        <v>0</v>
      </c>
      <c r="U144" s="39">
        <f t="shared" si="0"/>
        <v>0</v>
      </c>
      <c r="V144" s="39">
        <f t="shared" si="0"/>
        <v>0</v>
      </c>
      <c r="W144" s="39">
        <f t="shared" si="0"/>
        <v>0</v>
      </c>
      <c r="X144" s="39">
        <f t="shared" si="0"/>
        <v>0</v>
      </c>
      <c r="Y144" s="39">
        <f t="shared" si="0"/>
        <v>0</v>
      </c>
      <c r="Z144" s="39">
        <f t="shared" si="0"/>
        <v>0</v>
      </c>
      <c r="AA144" s="39">
        <f t="shared" si="0"/>
        <v>0</v>
      </c>
      <c r="AB144" s="39">
        <f t="shared" si="0"/>
        <v>0</v>
      </c>
      <c r="AC144" s="39">
        <f t="shared" si="0"/>
        <v>0</v>
      </c>
      <c r="AD144" s="39">
        <f t="shared" si="0"/>
        <v>0</v>
      </c>
      <c r="AE144" s="39">
        <f t="shared" si="0"/>
        <v>0</v>
      </c>
      <c r="AF144" s="39">
        <f t="shared" si="0"/>
        <v>0</v>
      </c>
      <c r="AG144" s="39">
        <f t="shared" si="0"/>
        <v>0</v>
      </c>
      <c r="AH144" s="39">
        <f t="shared" si="0"/>
        <v>0</v>
      </c>
      <c r="AI144" s="39">
        <f t="shared" si="0"/>
        <v>0</v>
      </c>
      <c r="AJ144" s="39">
        <f t="shared" si="0"/>
        <v>0</v>
      </c>
      <c r="AK144" s="39">
        <f t="shared" si="0"/>
        <v>0</v>
      </c>
      <c r="AL144" s="39">
        <f t="shared" si="0"/>
        <v>0</v>
      </c>
      <c r="AM144" s="39">
        <f t="shared" si="0"/>
        <v>0</v>
      </c>
      <c r="AN144" s="39">
        <f t="shared" si="0"/>
        <v>0</v>
      </c>
      <c r="AO144" s="39">
        <f t="shared" si="0"/>
        <v>0</v>
      </c>
      <c r="AP144" s="39">
        <f t="shared" si="0"/>
        <v>0</v>
      </c>
      <c r="AQ144" s="39">
        <f t="shared" si="0"/>
        <v>0</v>
      </c>
      <c r="AR144" s="39">
        <f t="shared" si="0"/>
        <v>0</v>
      </c>
    </row>
    <row r="145" spans="1:44">
      <c r="A145" s="40"/>
      <c r="B145" s="12"/>
      <c r="C145" s="8" t="s">
        <v>169</v>
      </c>
      <c r="D145" s="8"/>
      <c r="E145" s="34" t="s">
        <v>67</v>
      </c>
      <c r="F145" s="39">
        <f t="shared" si="1"/>
        <v>-2.3968540275272589E-2</v>
      </c>
      <c r="G145" s="39">
        <f t="shared" si="0"/>
        <v>-3.4124701408862666E-2</v>
      </c>
      <c r="H145" s="39">
        <f t="shared" si="0"/>
        <v>-2.9655990510083035E-2</v>
      </c>
      <c r="I145" s="39">
        <f t="shared" si="0"/>
        <v>-2.8437251174052224E-2</v>
      </c>
      <c r="J145" s="39">
        <f t="shared" si="0"/>
        <v>-3.3718454963519065E-2</v>
      </c>
      <c r="K145" s="39">
        <f t="shared" ref="G145:AR151" si="2">IFERROR((K124*1000)/(8760*K55),0)</f>
        <v>-3.4530947854206274E-2</v>
      </c>
      <c r="L145" s="39">
        <f t="shared" si="2"/>
        <v>-3.6562180080924288E-2</v>
      </c>
      <c r="M145" s="39">
        <f t="shared" si="2"/>
        <v>-3.7780919416955099E-2</v>
      </c>
      <c r="N145" s="39">
        <f t="shared" si="2"/>
        <v>-3.4445848848199137E-2</v>
      </c>
      <c r="O145" s="39">
        <f t="shared" si="2"/>
        <v>-3.4161172411437159E-2</v>
      </c>
      <c r="P145" s="39">
        <f t="shared" si="2"/>
        <v>-3.5150443899891533E-2</v>
      </c>
      <c r="Q145" s="39">
        <f t="shared" si="2"/>
        <v>-3.3811379370371854E-2</v>
      </c>
      <c r="R145" s="39">
        <f t="shared" si="2"/>
        <v>-3.2807080973232094E-2</v>
      </c>
      <c r="S145" s="39">
        <f t="shared" si="2"/>
        <v>-3.1802782576092342E-2</v>
      </c>
      <c r="T145" s="39">
        <f t="shared" si="2"/>
        <v>-2.7785588987533309E-2</v>
      </c>
      <c r="U145" s="39">
        <f t="shared" si="2"/>
        <v>-2.4257990867579907E-2</v>
      </c>
      <c r="V145" s="39">
        <f t="shared" si="2"/>
        <v>-2.1404109589041095E-2</v>
      </c>
      <c r="W145" s="39">
        <f t="shared" si="2"/>
        <v>-1.9691780821917807E-2</v>
      </c>
      <c r="X145" s="39">
        <f t="shared" si="2"/>
        <v>-1.8264840182648401E-2</v>
      </c>
      <c r="Y145" s="39">
        <f t="shared" si="2"/>
        <v>-1.7408675799086757E-2</v>
      </c>
      <c r="Z145" s="39">
        <f t="shared" si="2"/>
        <v>-1.6837899543378994E-2</v>
      </c>
      <c r="AA145" s="39">
        <f t="shared" si="2"/>
        <v>-1.603609480321809E-2</v>
      </c>
      <c r="AB145" s="39">
        <f t="shared" si="2"/>
        <v>-1.5220700152207001E-2</v>
      </c>
      <c r="AC145" s="39">
        <f t="shared" si="2"/>
        <v>-1.5220700152207001E-2</v>
      </c>
      <c r="AD145" s="39">
        <f t="shared" si="2"/>
        <v>-1.4948901935203304E-2</v>
      </c>
      <c r="AE145" s="39">
        <f t="shared" si="2"/>
        <v>-1.5728056823947234E-2</v>
      </c>
      <c r="AF145" s="39">
        <f t="shared" si="2"/>
        <v>-1.6996448503297817E-2</v>
      </c>
      <c r="AG145" s="39">
        <f t="shared" si="2"/>
        <v>-1.6996448503297817E-2</v>
      </c>
      <c r="AH145" s="39">
        <f t="shared" si="2"/>
        <v>-1.7250126839167934E-2</v>
      </c>
      <c r="AI145" s="39">
        <f t="shared" si="2"/>
        <v>-1.6996448503297817E-2</v>
      </c>
      <c r="AJ145" s="39">
        <f t="shared" si="2"/>
        <v>-1.7001845914699311E-2</v>
      </c>
      <c r="AK145" s="39">
        <f t="shared" si="2"/>
        <v>-1.7244729427766444E-2</v>
      </c>
      <c r="AL145" s="39">
        <f t="shared" si="2"/>
        <v>-1.7244729427766444E-2</v>
      </c>
      <c r="AM145" s="39">
        <f t="shared" si="2"/>
        <v>-1.7001845914699311E-2</v>
      </c>
      <c r="AN145" s="39">
        <f t="shared" si="2"/>
        <v>-1.7001845914699311E-2</v>
      </c>
      <c r="AO145" s="39">
        <f t="shared" si="2"/>
        <v>-1.6516078888565044E-2</v>
      </c>
      <c r="AP145" s="39">
        <f t="shared" si="2"/>
        <v>-1.7001845914699311E-2</v>
      </c>
      <c r="AQ145" s="39">
        <f t="shared" si="2"/>
        <v>-1.7001845914699311E-2</v>
      </c>
      <c r="AR145" s="39">
        <f t="shared" si="2"/>
        <v>-1.6758962401632178E-2</v>
      </c>
    </row>
    <row r="146" spans="1:44">
      <c r="A146" s="40"/>
      <c r="B146" s="12"/>
      <c r="C146" s="8" t="s">
        <v>170</v>
      </c>
      <c r="D146" s="8"/>
      <c r="E146" s="34" t="s">
        <v>67</v>
      </c>
      <c r="F146" s="39">
        <f t="shared" si="1"/>
        <v>0.27248585021737348</v>
      </c>
      <c r="G146" s="39">
        <f t="shared" si="2"/>
        <v>0.27747637777476375</v>
      </c>
      <c r="H146" s="39">
        <f t="shared" si="2"/>
        <v>0.28568463499970348</v>
      </c>
      <c r="I146" s="39">
        <f t="shared" si="2"/>
        <v>0.29394338716762181</v>
      </c>
      <c r="J146" s="39">
        <f t="shared" si="2"/>
        <v>0.2977681795619167</v>
      </c>
      <c r="K146" s="39">
        <f t="shared" si="2"/>
        <v>0.30124302384576357</v>
      </c>
      <c r="L146" s="39">
        <f t="shared" si="2"/>
        <v>0.30369893659403635</v>
      </c>
      <c r="M146" s="39">
        <f t="shared" si="2"/>
        <v>0.29970124796418973</v>
      </c>
      <c r="N146" s="39">
        <f t="shared" si="2"/>
        <v>0.30007919978880054</v>
      </c>
      <c r="O146" s="39">
        <f t="shared" si="2"/>
        <v>0.30001970192151683</v>
      </c>
      <c r="P146" s="39">
        <f t="shared" si="2"/>
        <v>0.30077635143543646</v>
      </c>
      <c r="Q146" s="39">
        <f t="shared" si="2"/>
        <v>0.29842974258907307</v>
      </c>
      <c r="R146" s="39">
        <f t="shared" si="2"/>
        <v>0.29818422243885584</v>
      </c>
      <c r="S146" s="39">
        <f t="shared" si="2"/>
        <v>0.30090059373562172</v>
      </c>
      <c r="T146" s="39">
        <f t="shared" si="2"/>
        <v>0.30684537713744631</v>
      </c>
      <c r="U146" s="39">
        <f t="shared" si="2"/>
        <v>0.30609189847886381</v>
      </c>
      <c r="V146" s="39">
        <f t="shared" si="2"/>
        <v>0.30972817580079182</v>
      </c>
      <c r="W146" s="39">
        <f t="shared" si="2"/>
        <v>0.30943166521498139</v>
      </c>
      <c r="X146" s="39">
        <f t="shared" si="2"/>
        <v>0.31021828324464285</v>
      </c>
      <c r="Y146" s="39">
        <f t="shared" si="2"/>
        <v>0.3113943572530164</v>
      </c>
      <c r="Z146" s="39">
        <f t="shared" si="2"/>
        <v>0.3179829391123053</v>
      </c>
      <c r="AA146" s="39">
        <f t="shared" si="2"/>
        <v>0.32480184304170401</v>
      </c>
      <c r="AB146" s="39">
        <f t="shared" si="2"/>
        <v>0.33146325582299374</v>
      </c>
      <c r="AC146" s="39">
        <f t="shared" si="2"/>
        <v>0.33101306619855925</v>
      </c>
      <c r="AD146" s="39">
        <f t="shared" si="2"/>
        <v>0.33467563129951228</v>
      </c>
      <c r="AE146" s="39">
        <f t="shared" si="2"/>
        <v>0.34459735104723749</v>
      </c>
      <c r="AF146" s="39">
        <f t="shared" si="2"/>
        <v>0.34864242565356307</v>
      </c>
      <c r="AG146" s="39">
        <f t="shared" si="2"/>
        <v>0.3464197341904543</v>
      </c>
      <c r="AH146" s="39">
        <f t="shared" si="2"/>
        <v>0.34164991050830773</v>
      </c>
      <c r="AI146" s="39">
        <f t="shared" si="2"/>
        <v>0.33623457159378672</v>
      </c>
      <c r="AJ146" s="39">
        <f t="shared" si="2"/>
        <v>0.33257853631758866</v>
      </c>
      <c r="AK146" s="39">
        <f t="shared" si="2"/>
        <v>0.32630106912470119</v>
      </c>
      <c r="AL146" s="39">
        <f t="shared" si="2"/>
        <v>0.32735697018533438</v>
      </c>
      <c r="AM146" s="39">
        <f t="shared" si="2"/>
        <v>0.33312835061853219</v>
      </c>
      <c r="AN146" s="39">
        <f t="shared" si="2"/>
        <v>0.3373726246213164</v>
      </c>
      <c r="AO146" s="39">
        <f t="shared" si="2"/>
        <v>0.33800140595506223</v>
      </c>
      <c r="AP146" s="39">
        <f t="shared" si="2"/>
        <v>0.34029645782323442</v>
      </c>
      <c r="AQ146" s="39">
        <f t="shared" si="2"/>
        <v>0.33702679488775622</v>
      </c>
      <c r="AR146" s="39">
        <f t="shared" si="2"/>
        <v>0.33586354942032642</v>
      </c>
    </row>
    <row r="147" spans="1:44">
      <c r="A147" s="40"/>
      <c r="B147" s="12"/>
      <c r="C147" s="8" t="s">
        <v>171</v>
      </c>
      <c r="D147" s="8"/>
      <c r="E147" s="34" t="s">
        <v>67</v>
      </c>
      <c r="F147" s="39">
        <f t="shared" si="1"/>
        <v>0.42848886388254159</v>
      </c>
      <c r="G147" s="39">
        <f t="shared" si="2"/>
        <v>0.43387742962613063</v>
      </c>
      <c r="H147" s="39">
        <f t="shared" si="2"/>
        <v>0.44459675164807416</v>
      </c>
      <c r="I147" s="39">
        <f t="shared" si="2"/>
        <v>0.46950424005218527</v>
      </c>
      <c r="J147" s="39">
        <f t="shared" si="2"/>
        <v>0.48316483043871233</v>
      </c>
      <c r="K147" s="39">
        <f t="shared" si="2"/>
        <v>0.49431160804924201</v>
      </c>
      <c r="L147" s="39">
        <f t="shared" si="2"/>
        <v>0.50358502247344206</v>
      </c>
      <c r="M147" s="39">
        <f t="shared" si="2"/>
        <v>0.50355894322867489</v>
      </c>
      <c r="N147" s="39">
        <f t="shared" si="2"/>
        <v>0.50628743225024941</v>
      </c>
      <c r="O147" s="39">
        <f t="shared" si="2"/>
        <v>0.50777133825079035</v>
      </c>
      <c r="P147" s="39">
        <f t="shared" si="2"/>
        <v>0.51057911058984262</v>
      </c>
      <c r="Q147" s="39">
        <f t="shared" si="2"/>
        <v>0.50773467689272023</v>
      </c>
      <c r="R147" s="39">
        <f t="shared" si="2"/>
        <v>0.50782894523786393</v>
      </c>
      <c r="S147" s="39">
        <f t="shared" si="2"/>
        <v>0.50767536311695449</v>
      </c>
      <c r="T147" s="39">
        <f t="shared" si="2"/>
        <v>0.51067618967906336</v>
      </c>
      <c r="U147" s="39">
        <f t="shared" si="2"/>
        <v>0.5074436786983284</v>
      </c>
      <c r="V147" s="39">
        <f t="shared" si="2"/>
        <v>0.50703941728036617</v>
      </c>
      <c r="W147" s="39">
        <f t="shared" si="2"/>
        <v>0.50607902172745689</v>
      </c>
      <c r="X147" s="39">
        <f t="shared" si="2"/>
        <v>0.50607731413858292</v>
      </c>
      <c r="Y147" s="39">
        <f t="shared" si="2"/>
        <v>0.5042503654772863</v>
      </c>
      <c r="Z147" s="39">
        <f t="shared" si="2"/>
        <v>0.50177566949553098</v>
      </c>
      <c r="AA147" s="39">
        <f t="shared" si="2"/>
        <v>0.50100792012102024</v>
      </c>
      <c r="AB147" s="39">
        <f t="shared" si="2"/>
        <v>0.50336438141252315</v>
      </c>
      <c r="AC147" s="39">
        <f t="shared" si="2"/>
        <v>0.49735146881912373</v>
      </c>
      <c r="AD147" s="39">
        <f t="shared" si="2"/>
        <v>0.4909622823474033</v>
      </c>
      <c r="AE147" s="39">
        <f t="shared" si="2"/>
        <v>0.48813981853020538</v>
      </c>
      <c r="AF147" s="39">
        <f t="shared" si="2"/>
        <v>0.49041508292723163</v>
      </c>
      <c r="AG147" s="39">
        <f t="shared" si="2"/>
        <v>0.48476508007211083</v>
      </c>
      <c r="AH147" s="39">
        <f t="shared" si="2"/>
        <v>0.47822231714933872</v>
      </c>
      <c r="AI147" s="39">
        <f t="shared" si="2"/>
        <v>0.46772575734681876</v>
      </c>
      <c r="AJ147" s="39">
        <f t="shared" si="2"/>
        <v>0.46305209800719005</v>
      </c>
      <c r="AK147" s="39">
        <f t="shared" si="2"/>
        <v>0.45315002277498045</v>
      </c>
      <c r="AL147" s="39">
        <f t="shared" si="2"/>
        <v>0.44875921900597282</v>
      </c>
      <c r="AM147" s="39">
        <f t="shared" si="2"/>
        <v>0.45831376083893005</v>
      </c>
      <c r="AN147" s="39">
        <f t="shared" si="2"/>
        <v>0.47235698883815325</v>
      </c>
      <c r="AO147" s="39">
        <f t="shared" si="2"/>
        <v>0.48542678164719999</v>
      </c>
      <c r="AP147" s="39">
        <f t="shared" si="2"/>
        <v>0.49601751002521477</v>
      </c>
      <c r="AQ147" s="39">
        <f t="shared" si="2"/>
        <v>0.50299452443318782</v>
      </c>
      <c r="AR147" s="39">
        <f t="shared" si="2"/>
        <v>0.50958893639031733</v>
      </c>
    </row>
    <row r="148" spans="1:44">
      <c r="A148" s="40"/>
      <c r="B148" s="12"/>
      <c r="C148" s="8" t="s">
        <v>172</v>
      </c>
      <c r="D148" s="8"/>
      <c r="E148" s="34" t="s">
        <v>67</v>
      </c>
      <c r="F148" s="39">
        <f t="shared" si="1"/>
        <v>0.37984992923709576</v>
      </c>
      <c r="G148" s="39">
        <f t="shared" si="2"/>
        <v>0.38095996601890203</v>
      </c>
      <c r="H148" s="39">
        <f t="shared" si="2"/>
        <v>0.38117356846690809</v>
      </c>
      <c r="I148" s="39">
        <f t="shared" si="2"/>
        <v>0.38095238095238093</v>
      </c>
      <c r="J148" s="39">
        <f t="shared" si="2"/>
        <v>0.37987255888347132</v>
      </c>
      <c r="K148" s="39">
        <f t="shared" si="2"/>
        <v>0.37945460574985335</v>
      </c>
      <c r="L148" s="39">
        <f t="shared" si="2"/>
        <v>0.37734652460679857</v>
      </c>
      <c r="M148" s="39">
        <f t="shared" si="2"/>
        <v>0.36504591299111844</v>
      </c>
      <c r="N148" s="39">
        <f t="shared" si="2"/>
        <v>0.36542088544768708</v>
      </c>
      <c r="O148" s="39">
        <f t="shared" si="2"/>
        <v>0.36701526979918497</v>
      </c>
      <c r="P148" s="39">
        <f t="shared" si="2"/>
        <v>0.37604082728982002</v>
      </c>
      <c r="Q148" s="39">
        <f t="shared" si="2"/>
        <v>0.37970356262056504</v>
      </c>
      <c r="R148" s="39">
        <f t="shared" si="2"/>
        <v>0.37970356262056504</v>
      </c>
      <c r="S148" s="39">
        <f t="shared" si="2"/>
        <v>0.37970356262056504</v>
      </c>
      <c r="T148" s="39">
        <f t="shared" si="2"/>
        <v>0.38092447439748001</v>
      </c>
      <c r="U148" s="39">
        <f t="shared" si="2"/>
        <v>0.37970356262056504</v>
      </c>
      <c r="V148" s="39">
        <f t="shared" si="2"/>
        <v>0.37970356262056504</v>
      </c>
      <c r="W148" s="39">
        <f t="shared" si="2"/>
        <v>0.37970356262056504</v>
      </c>
      <c r="X148" s="39">
        <f t="shared" si="2"/>
        <v>0.38092447439748001</v>
      </c>
      <c r="Y148" s="39">
        <f t="shared" si="2"/>
        <v>0.37970356262056504</v>
      </c>
      <c r="Z148" s="39">
        <f t="shared" si="2"/>
        <v>0.37970356262056504</v>
      </c>
      <c r="AA148" s="39">
        <f t="shared" si="2"/>
        <v>0.37970356262056504</v>
      </c>
      <c r="AB148" s="39">
        <f t="shared" si="2"/>
        <v>0.38092447439748001</v>
      </c>
      <c r="AC148" s="39">
        <f t="shared" si="2"/>
        <v>0.37970356262056504</v>
      </c>
      <c r="AD148" s="39">
        <f t="shared" si="2"/>
        <v>0.37970356262056504</v>
      </c>
      <c r="AE148" s="39">
        <f t="shared" si="2"/>
        <v>0.37970356262056504</v>
      </c>
      <c r="AF148" s="39">
        <f t="shared" si="2"/>
        <v>0.38092447439748001</v>
      </c>
      <c r="AG148" s="39">
        <f t="shared" si="2"/>
        <v>0.37970356262056504</v>
      </c>
      <c r="AH148" s="39">
        <f t="shared" si="2"/>
        <v>0.37970356262056504</v>
      </c>
      <c r="AI148" s="39">
        <f t="shared" si="2"/>
        <v>0.37970356262056504</v>
      </c>
      <c r="AJ148" s="39">
        <f t="shared" si="2"/>
        <v>0.38092447439748001</v>
      </c>
      <c r="AK148" s="39">
        <f t="shared" si="2"/>
        <v>0.37970356262056504</v>
      </c>
      <c r="AL148" s="39">
        <f t="shared" si="2"/>
        <v>0.37970356262056504</v>
      </c>
      <c r="AM148" s="39">
        <f t="shared" si="2"/>
        <v>0.37970356262056504</v>
      </c>
      <c r="AN148" s="39">
        <f t="shared" si="2"/>
        <v>0.38092447439748001</v>
      </c>
      <c r="AO148" s="39">
        <f t="shared" si="2"/>
        <v>0.37970356262056504</v>
      </c>
      <c r="AP148" s="39">
        <f t="shared" si="2"/>
        <v>0.37970356262056504</v>
      </c>
      <c r="AQ148" s="39">
        <f t="shared" si="2"/>
        <v>0.37970356262056504</v>
      </c>
      <c r="AR148" s="39">
        <f t="shared" si="2"/>
        <v>0.38092447439748001</v>
      </c>
    </row>
    <row r="149" spans="1:44">
      <c r="A149" s="40"/>
      <c r="B149" s="12"/>
      <c r="C149" s="8" t="s">
        <v>173</v>
      </c>
      <c r="D149" s="8"/>
      <c r="E149" s="34" t="s">
        <v>67</v>
      </c>
      <c r="F149" s="39">
        <f t="shared" si="1"/>
        <v>0</v>
      </c>
      <c r="G149" s="39">
        <f t="shared" si="2"/>
        <v>0</v>
      </c>
      <c r="H149" s="39">
        <f t="shared" si="2"/>
        <v>0</v>
      </c>
      <c r="I149" s="39">
        <f t="shared" si="2"/>
        <v>0</v>
      </c>
      <c r="J149" s="39">
        <f t="shared" si="2"/>
        <v>0</v>
      </c>
      <c r="K149" s="39">
        <f t="shared" si="2"/>
        <v>0</v>
      </c>
      <c r="L149" s="39">
        <f t="shared" si="2"/>
        <v>0</v>
      </c>
      <c r="M149" s="39">
        <f t="shared" si="2"/>
        <v>0</v>
      </c>
      <c r="N149" s="39">
        <f t="shared" si="2"/>
        <v>0.47945205479452052</v>
      </c>
      <c r="O149" s="39">
        <f t="shared" si="2"/>
        <v>0.4734085414987913</v>
      </c>
      <c r="P149" s="39">
        <f t="shared" si="2"/>
        <v>0.45571501050953106</v>
      </c>
      <c r="Q149" s="39">
        <f t="shared" si="2"/>
        <v>0.458432992679568</v>
      </c>
      <c r="R149" s="39">
        <f t="shared" si="2"/>
        <v>0.44607405201508832</v>
      </c>
      <c r="S149" s="39">
        <f t="shared" si="2"/>
        <v>0.4254877542548775</v>
      </c>
      <c r="T149" s="39">
        <f t="shared" si="2"/>
        <v>0.42262624227773299</v>
      </c>
      <c r="U149" s="39">
        <f t="shared" si="2"/>
        <v>0.44486972871340313</v>
      </c>
      <c r="V149" s="39">
        <f t="shared" si="2"/>
        <v>0.47760542573193659</v>
      </c>
      <c r="W149" s="39">
        <f t="shared" si="2"/>
        <v>0.52209239860327694</v>
      </c>
      <c r="X149" s="39">
        <f t="shared" si="2"/>
        <v>0.52995252351144573</v>
      </c>
      <c r="Y149" s="39">
        <f t="shared" si="2"/>
        <v>0.55981432761801087</v>
      </c>
      <c r="Z149" s="39">
        <f t="shared" si="2"/>
        <v>0.59459009948894737</v>
      </c>
      <c r="AA149" s="39">
        <f t="shared" si="2"/>
        <v>0.59834215442092153</v>
      </c>
      <c r="AB149" s="39">
        <f t="shared" si="2"/>
        <v>0.60644977168949765</v>
      </c>
      <c r="AC149" s="39">
        <f t="shared" si="2"/>
        <v>0.63401567040265672</v>
      </c>
      <c r="AD149" s="39">
        <f t="shared" si="2"/>
        <v>0.63353324700697433</v>
      </c>
      <c r="AE149" s="39">
        <f t="shared" si="2"/>
        <v>0.63296531043413073</v>
      </c>
      <c r="AF149" s="39">
        <f t="shared" si="2"/>
        <v>0.63138966339354274</v>
      </c>
      <c r="AG149" s="39">
        <f t="shared" si="2"/>
        <v>0.62785388127853881</v>
      </c>
      <c r="AH149" s="39">
        <f t="shared" si="2"/>
        <v>0.62558087849032207</v>
      </c>
      <c r="AI149" s="39">
        <f t="shared" si="2"/>
        <v>0.63341011031640204</v>
      </c>
      <c r="AJ149" s="39">
        <f t="shared" si="2"/>
        <v>0.63607305936073055</v>
      </c>
      <c r="AK149" s="39">
        <f t="shared" si="2"/>
        <v>0.65456621004566207</v>
      </c>
      <c r="AL149" s="39">
        <f t="shared" si="2"/>
        <v>0.66712328767123286</v>
      </c>
      <c r="AM149" s="39">
        <f t="shared" si="2"/>
        <v>0.67899543378995431</v>
      </c>
      <c r="AN149" s="39">
        <f t="shared" si="2"/>
        <v>0.67328767123287669</v>
      </c>
      <c r="AO149" s="39">
        <f t="shared" si="2"/>
        <v>0.67465753424657537</v>
      </c>
      <c r="AP149" s="39">
        <f t="shared" si="2"/>
        <v>0.6860730593607306</v>
      </c>
      <c r="AQ149" s="39">
        <f t="shared" si="2"/>
        <v>0.68721461187214616</v>
      </c>
      <c r="AR149" s="39">
        <f t="shared" si="2"/>
        <v>0.6844748858447488</v>
      </c>
    </row>
    <row r="150" spans="1:44">
      <c r="A150" s="40"/>
      <c r="B150" s="12"/>
      <c r="C150" s="8" t="s">
        <v>174</v>
      </c>
      <c r="D150" s="8"/>
      <c r="E150" s="34" t="s">
        <v>67</v>
      </c>
      <c r="F150" s="39">
        <f t="shared" si="1"/>
        <v>0.83195228205612304</v>
      </c>
      <c r="G150" s="39">
        <f t="shared" si="2"/>
        <v>0.85267677901857108</v>
      </c>
      <c r="H150" s="39">
        <f t="shared" si="2"/>
        <v>0.8413292297789311</v>
      </c>
      <c r="I150" s="39">
        <f t="shared" si="2"/>
        <v>0.76787764693316241</v>
      </c>
      <c r="J150" s="39">
        <f t="shared" si="2"/>
        <v>0.72214878901973345</v>
      </c>
      <c r="K150" s="39">
        <f t="shared" si="2"/>
        <v>0.60611002391824309</v>
      </c>
      <c r="L150" s="39">
        <f t="shared" si="2"/>
        <v>0.53523090804691986</v>
      </c>
      <c r="M150" s="39">
        <f t="shared" si="2"/>
        <v>0.45639085285019887</v>
      </c>
      <c r="N150" s="39">
        <f t="shared" si="2"/>
        <v>0.42225912088925788</v>
      </c>
      <c r="O150" s="39">
        <f t="shared" si="2"/>
        <v>0.43010008763433422</v>
      </c>
      <c r="P150" s="39">
        <f t="shared" si="2"/>
        <v>0.40866644209895953</v>
      </c>
      <c r="Q150" s="39">
        <f t="shared" si="2"/>
        <v>0.41474848416797666</v>
      </c>
      <c r="R150" s="39">
        <f t="shared" si="2"/>
        <v>0.40445579758964001</v>
      </c>
      <c r="S150" s="39">
        <f t="shared" si="2"/>
        <v>0.40303284082072144</v>
      </c>
      <c r="T150" s="39">
        <f t="shared" si="2"/>
        <v>0.48734168377249937</v>
      </c>
      <c r="U150" s="39">
        <f t="shared" si="2"/>
        <v>0.50863670004049544</v>
      </c>
      <c r="V150" s="39">
        <f t="shared" si="2"/>
        <v>0.54284836552022675</v>
      </c>
      <c r="W150" s="39">
        <f t="shared" si="2"/>
        <v>0.58718389119293979</v>
      </c>
      <c r="X150" s="39">
        <f t="shared" si="2"/>
        <v>0.60428972393280544</v>
      </c>
      <c r="Y150" s="39">
        <f t="shared" si="2"/>
        <v>0.63047212098362027</v>
      </c>
      <c r="Z150" s="39">
        <f t="shared" si="2"/>
        <v>0.64408696745004401</v>
      </c>
      <c r="AA150" s="39">
        <f t="shared" si="2"/>
        <v>0.65071984136958372</v>
      </c>
      <c r="AB150" s="39">
        <f t="shared" si="2"/>
        <v>0.65909820842584443</v>
      </c>
      <c r="AC150" s="39">
        <f t="shared" si="2"/>
        <v>0.6650328850906958</v>
      </c>
      <c r="AD150" s="39">
        <f t="shared" si="2"/>
        <v>0.65246533450630473</v>
      </c>
      <c r="AE150" s="39">
        <f t="shared" si="2"/>
        <v>0.65805091254381187</v>
      </c>
      <c r="AF150" s="39">
        <f t="shared" si="2"/>
        <v>0.65909820842584443</v>
      </c>
      <c r="AG150" s="39">
        <f t="shared" si="2"/>
        <v>0.66468378646335158</v>
      </c>
      <c r="AH150" s="39">
        <f t="shared" si="2"/>
        <v>0.68807339449541283</v>
      </c>
      <c r="AI150" s="39">
        <f t="shared" si="2"/>
        <v>0.70552832586262271</v>
      </c>
      <c r="AJ150" s="39">
        <f t="shared" si="2"/>
        <v>0.71216119978216241</v>
      </c>
      <c r="AK150" s="39">
        <f t="shared" si="2"/>
        <v>0.72193596134779991</v>
      </c>
      <c r="AL150" s="39">
        <f t="shared" si="2"/>
        <v>0.7313616242860933</v>
      </c>
      <c r="AM150" s="39">
        <f t="shared" si="2"/>
        <v>0.7393908927150098</v>
      </c>
      <c r="AN150" s="39">
        <f t="shared" si="2"/>
        <v>0.72752153938530717</v>
      </c>
      <c r="AO150" s="39">
        <f t="shared" si="2"/>
        <v>0.72856883526733973</v>
      </c>
      <c r="AP150" s="39">
        <f t="shared" si="2"/>
        <v>0.72019046821107902</v>
      </c>
      <c r="AQ150" s="39">
        <f t="shared" si="2"/>
        <v>0.71600128468294866</v>
      </c>
      <c r="AR150" s="39">
        <f t="shared" si="2"/>
        <v>0.71460489017357187</v>
      </c>
    </row>
    <row r="151" spans="1:44">
      <c r="A151" s="40"/>
      <c r="B151" s="12"/>
      <c r="C151" s="8" t="s">
        <v>163</v>
      </c>
      <c r="D151" s="8"/>
      <c r="E151" s="34" t="s">
        <v>67</v>
      </c>
      <c r="F151" s="39">
        <f t="shared" si="1"/>
        <v>0.10467029277464411</v>
      </c>
      <c r="G151" s="39">
        <f t="shared" si="2"/>
        <v>0.104193204904593</v>
      </c>
      <c r="H151" s="39">
        <f t="shared" si="2"/>
        <v>0.1045261733538078</v>
      </c>
      <c r="I151" s="39">
        <f t="shared" si="2"/>
        <v>0.10394245165250354</v>
      </c>
      <c r="J151" s="39">
        <f t="shared" si="2"/>
        <v>0.10393113168327876</v>
      </c>
      <c r="K151" s="39">
        <f t="shared" si="2"/>
        <v>0.10388790263462371</v>
      </c>
      <c r="L151" s="39">
        <f t="shared" si="2"/>
        <v>0.10424571477746571</v>
      </c>
      <c r="M151" s="39">
        <f t="shared" si="2"/>
        <v>0.1030673884601972</v>
      </c>
      <c r="N151" s="39">
        <f t="shared" si="2"/>
        <v>0.10315050236424603</v>
      </c>
      <c r="O151" s="39">
        <f t="shared" si="2"/>
        <v>0.10320072884088373</v>
      </c>
      <c r="P151" s="39">
        <f t="shared" si="2"/>
        <v>0.10368302572170422</v>
      </c>
      <c r="Q151" s="39">
        <f t="shared" si="2"/>
        <v>0.10294521281826602</v>
      </c>
      <c r="R151" s="39">
        <f t="shared" si="2"/>
        <v>0.1025453679834166</v>
      </c>
      <c r="S151" s="39">
        <f t="shared" si="2"/>
        <v>0.10211164551913121</v>
      </c>
      <c r="T151" s="39">
        <f t="shared" si="2"/>
        <v>0.10194739690742761</v>
      </c>
      <c r="U151" s="39">
        <f t="shared" si="2"/>
        <v>0.10127219072689261</v>
      </c>
      <c r="V151" s="39">
        <f t="shared" si="2"/>
        <v>0.10115324239084278</v>
      </c>
      <c r="W151" s="39">
        <f t="shared" si="2"/>
        <v>0.10070813721748717</v>
      </c>
      <c r="X151" s="39">
        <f t="shared" si="2"/>
        <v>0.10037057291047488</v>
      </c>
      <c r="Y151" s="39">
        <f t="shared" si="2"/>
        <v>9.994975565995029E-2</v>
      </c>
      <c r="Z151" s="39">
        <f t="shared" si="2"/>
        <v>9.9804845280214965E-2</v>
      </c>
      <c r="AA151" s="39">
        <f t="shared" si="2"/>
        <v>9.9314405955419155E-2</v>
      </c>
      <c r="AB151" s="39">
        <f t="shared" si="2"/>
        <v>9.9748450189368967E-2</v>
      </c>
      <c r="AC151" s="39">
        <f t="shared" si="2"/>
        <v>0.10082825384350602</v>
      </c>
      <c r="AD151" s="39">
        <f t="shared" si="2"/>
        <v>0.10263499643919401</v>
      </c>
      <c r="AE151" s="39">
        <f t="shared" si="2"/>
        <v>0.10333939312718381</v>
      </c>
      <c r="AF151" s="39">
        <f t="shared" si="2"/>
        <v>0.10396345883592506</v>
      </c>
      <c r="AG151" s="39">
        <f t="shared" si="2"/>
        <v>0.10345022602929828</v>
      </c>
      <c r="AH151" s="39">
        <f t="shared" si="2"/>
        <v>0.10339234521359883</v>
      </c>
      <c r="AI151" s="39">
        <f t="shared" si="2"/>
        <v>0.10329060927687392</v>
      </c>
      <c r="AJ151" s="39">
        <f t="shared" si="2"/>
        <v>0.1037059892351469</v>
      </c>
      <c r="AK151" s="39">
        <f t="shared" si="2"/>
        <v>0.10333462618722397</v>
      </c>
      <c r="AL151" s="39">
        <f t="shared" ref="G151:AR157" si="3">IFERROR((AL130*1000)/(8760*AL61),0)</f>
        <v>0.10380511273473554</v>
      </c>
      <c r="AM151" s="39">
        <f t="shared" si="3"/>
        <v>0.10436252126421344</v>
      </c>
      <c r="AN151" s="39">
        <f t="shared" si="3"/>
        <v>0.10551012306101297</v>
      </c>
      <c r="AO151" s="39">
        <f t="shared" si="3"/>
        <v>0.10592167300733474</v>
      </c>
      <c r="AP151" s="39">
        <f t="shared" si="3"/>
        <v>0.10695752437143331</v>
      </c>
      <c r="AQ151" s="39">
        <f t="shared" si="3"/>
        <v>0.10783899991300694</v>
      </c>
      <c r="AR151" s="39">
        <f t="shared" si="3"/>
        <v>0.10880999615788152</v>
      </c>
    </row>
    <row r="152" spans="1:44">
      <c r="A152" s="40"/>
      <c r="B152" s="12"/>
      <c r="C152" s="8" t="s">
        <v>175</v>
      </c>
      <c r="D152" s="8"/>
      <c r="E152" s="34" t="s">
        <v>67</v>
      </c>
      <c r="F152" s="39">
        <f t="shared" si="1"/>
        <v>0.40019445457228675</v>
      </c>
      <c r="G152" s="39">
        <f t="shared" si="3"/>
        <v>0.40236470649512995</v>
      </c>
      <c r="H152" s="39">
        <f t="shared" si="3"/>
        <v>0.40323280726426725</v>
      </c>
      <c r="I152" s="39">
        <f t="shared" si="3"/>
        <v>0.40206150953532094</v>
      </c>
      <c r="J152" s="39">
        <f t="shared" si="3"/>
        <v>0.40206150953532094</v>
      </c>
      <c r="K152" s="39">
        <f t="shared" si="3"/>
        <v>0.40206150953532094</v>
      </c>
      <c r="L152" s="39">
        <f t="shared" si="3"/>
        <v>0.40290088638195004</v>
      </c>
      <c r="M152" s="39">
        <f t="shared" si="3"/>
        <v>0.40206150953532094</v>
      </c>
      <c r="N152" s="39">
        <f t="shared" si="3"/>
        <v>0.40206150953532094</v>
      </c>
      <c r="O152" s="39">
        <f t="shared" si="3"/>
        <v>0.40206150953532094</v>
      </c>
      <c r="P152" s="39">
        <f t="shared" si="3"/>
        <v>0.40290088638195004</v>
      </c>
      <c r="Q152" s="39">
        <f t="shared" si="3"/>
        <v>0.40206150953532094</v>
      </c>
      <c r="R152" s="39">
        <f t="shared" si="3"/>
        <v>0.40206150953532094</v>
      </c>
      <c r="S152" s="39">
        <f t="shared" si="3"/>
        <v>0.40206150953532094</v>
      </c>
      <c r="T152" s="39">
        <f t="shared" si="3"/>
        <v>0.40290088638195004</v>
      </c>
      <c r="U152" s="39">
        <f t="shared" si="3"/>
        <v>0.40206150953532094</v>
      </c>
      <c r="V152" s="39">
        <f t="shared" si="3"/>
        <v>0.40206150953532094</v>
      </c>
      <c r="W152" s="39">
        <f t="shared" si="3"/>
        <v>0.40206150953532094</v>
      </c>
      <c r="X152" s="39">
        <f t="shared" si="3"/>
        <v>0.40290088638195004</v>
      </c>
      <c r="Y152" s="39">
        <f t="shared" si="3"/>
        <v>0.40287475791979821</v>
      </c>
      <c r="Z152" s="39">
        <f t="shared" si="3"/>
        <v>0.40212713982374049</v>
      </c>
      <c r="AA152" s="39">
        <f t="shared" si="3"/>
        <v>0.40178660445454728</v>
      </c>
      <c r="AB152" s="39">
        <f t="shared" si="3"/>
        <v>0.40381086501941704</v>
      </c>
      <c r="AC152" s="39">
        <f t="shared" si="3"/>
        <v>0.4023972602739726</v>
      </c>
      <c r="AD152" s="39">
        <f t="shared" si="3"/>
        <v>0.40208016235413496</v>
      </c>
      <c r="AE152" s="39">
        <f t="shared" si="3"/>
        <v>0.4023972602739726</v>
      </c>
      <c r="AF152" s="39">
        <f t="shared" si="3"/>
        <v>0.40362035225048926</v>
      </c>
      <c r="AG152" s="39">
        <f t="shared" si="3"/>
        <v>0.4023972602739726</v>
      </c>
      <c r="AH152" s="39">
        <f t="shared" si="3"/>
        <v>0.40182648401826482</v>
      </c>
      <c r="AI152" s="39">
        <f t="shared" si="3"/>
        <v>0.40232765341352045</v>
      </c>
      <c r="AJ152" s="39">
        <f t="shared" si="3"/>
        <v>0.40311073059360725</v>
      </c>
      <c r="AK152" s="39">
        <f t="shared" si="3"/>
        <v>0.40202501488981535</v>
      </c>
      <c r="AL152" s="39">
        <f t="shared" si="3"/>
        <v>0.4036203522504892</v>
      </c>
      <c r="AM152" s="39">
        <f t="shared" si="3"/>
        <v>0.3995433789954338</v>
      </c>
      <c r="AN152" s="39">
        <f t="shared" si="3"/>
        <v>0</v>
      </c>
      <c r="AO152" s="39">
        <f t="shared" si="3"/>
        <v>0</v>
      </c>
      <c r="AP152" s="39">
        <f t="shared" si="3"/>
        <v>0</v>
      </c>
      <c r="AQ152" s="39">
        <f t="shared" si="3"/>
        <v>0</v>
      </c>
      <c r="AR152" s="39">
        <f t="shared" si="3"/>
        <v>0</v>
      </c>
    </row>
    <row r="153" spans="1:44">
      <c r="A153" s="40"/>
      <c r="B153" s="12"/>
      <c r="C153" s="8" t="s">
        <v>176</v>
      </c>
      <c r="D153" s="8"/>
      <c r="E153" s="34" t="s">
        <v>67</v>
      </c>
      <c r="F153" s="39">
        <f t="shared" si="1"/>
        <v>0</v>
      </c>
      <c r="G153" s="39">
        <f t="shared" si="3"/>
        <v>0</v>
      </c>
      <c r="H153" s="39">
        <f t="shared" si="3"/>
        <v>0</v>
      </c>
      <c r="I153" s="39">
        <f t="shared" si="3"/>
        <v>0.66210045662100458</v>
      </c>
      <c r="J153" s="39">
        <f t="shared" si="3"/>
        <v>0.49372146118721461</v>
      </c>
      <c r="K153" s="39">
        <f t="shared" si="3"/>
        <v>0.38812785388127852</v>
      </c>
      <c r="L153" s="39">
        <f t="shared" si="3"/>
        <v>0.2654109589041096</v>
      </c>
      <c r="M153" s="39">
        <f t="shared" si="3"/>
        <v>0.19834474885844749</v>
      </c>
      <c r="N153" s="39">
        <f t="shared" si="3"/>
        <v>0.13032724505327245</v>
      </c>
      <c r="O153" s="39">
        <f t="shared" si="3"/>
        <v>0.13984018264840184</v>
      </c>
      <c r="P153" s="39">
        <f t="shared" si="3"/>
        <v>0.12913812785388129</v>
      </c>
      <c r="Q153" s="39">
        <f t="shared" si="3"/>
        <v>0.13056506849315069</v>
      </c>
      <c r="R153" s="39">
        <f t="shared" si="3"/>
        <v>0.11643835616438356</v>
      </c>
      <c r="S153" s="39">
        <f t="shared" si="3"/>
        <v>0.1004566210045662</v>
      </c>
      <c r="T153" s="39">
        <f t="shared" si="3"/>
        <v>0.10210553018772196</v>
      </c>
      <c r="U153" s="39">
        <f t="shared" si="3"/>
        <v>0.10301152424440095</v>
      </c>
      <c r="V153" s="39">
        <f t="shared" si="3"/>
        <v>0.11311747613117476</v>
      </c>
      <c r="W153" s="39">
        <f t="shared" si="3"/>
        <v>0.12488584474885844</v>
      </c>
      <c r="X153" s="39">
        <f t="shared" si="3"/>
        <v>0.12128995433789955</v>
      </c>
      <c r="Y153" s="39">
        <f t="shared" si="3"/>
        <v>0.12320894347346875</v>
      </c>
      <c r="Z153" s="39">
        <f t="shared" si="3"/>
        <v>0.12396546803652968</v>
      </c>
      <c r="AA153" s="39">
        <f t="shared" si="3"/>
        <v>0.11704932793105666</v>
      </c>
      <c r="AB153" s="39">
        <f t="shared" si="3"/>
        <v>0.10707473556441824</v>
      </c>
      <c r="AC153" s="39">
        <f t="shared" si="3"/>
        <v>0.10365821655382354</v>
      </c>
      <c r="AD153" s="39">
        <f t="shared" si="3"/>
        <v>9.3442545779786279E-2</v>
      </c>
      <c r="AE153" s="39">
        <f t="shared" si="3"/>
        <v>8.7372672989111347E-2</v>
      </c>
      <c r="AF153" s="39">
        <f t="shared" si="3"/>
        <v>7.8707041576544096E-2</v>
      </c>
      <c r="AG153" s="39">
        <f t="shared" si="3"/>
        <v>7.1417789350541536E-2</v>
      </c>
      <c r="AH153" s="39">
        <f t="shared" si="3"/>
        <v>6.7512128995433796E-2</v>
      </c>
      <c r="AI153" s="39">
        <f t="shared" si="3"/>
        <v>6.9563356164383555E-2</v>
      </c>
      <c r="AJ153" s="39">
        <f t="shared" si="3"/>
        <v>6.5000340761943706E-2</v>
      </c>
      <c r="AK153" s="39">
        <f t="shared" si="3"/>
        <v>6.5720808871493813E-2</v>
      </c>
      <c r="AL153" s="39">
        <f t="shared" si="3"/>
        <v>6.6337771817223876E-2</v>
      </c>
      <c r="AM153" s="39">
        <f t="shared" si="3"/>
        <v>5.8955179043499159E-2</v>
      </c>
      <c r="AN153" s="39">
        <f t="shared" si="3"/>
        <v>4.6529102364025202E-2</v>
      </c>
      <c r="AO153" s="39">
        <f t="shared" si="3"/>
        <v>3.4385789063370087E-2</v>
      </c>
      <c r="AP153" s="39">
        <f t="shared" si="3"/>
        <v>2.5114155251141551E-2</v>
      </c>
      <c r="AQ153" s="39">
        <f t="shared" si="3"/>
        <v>2.2039221896692798E-2</v>
      </c>
      <c r="AR153" s="39">
        <f t="shared" si="3"/>
        <v>1.8175556746001378E-2</v>
      </c>
    </row>
    <row r="154" spans="1:44">
      <c r="A154" s="40"/>
      <c r="B154" s="12"/>
      <c r="C154" s="8" t="s">
        <v>177</v>
      </c>
      <c r="D154" s="8"/>
      <c r="E154" s="34" t="s">
        <v>67</v>
      </c>
      <c r="F154" s="39">
        <f t="shared" si="1"/>
        <v>0</v>
      </c>
      <c r="G154" s="39">
        <f t="shared" si="3"/>
        <v>0</v>
      </c>
      <c r="H154" s="39">
        <f t="shared" si="3"/>
        <v>0</v>
      </c>
      <c r="I154" s="39">
        <f t="shared" si="3"/>
        <v>0.63402443539429842</v>
      </c>
      <c r="J154" s="39">
        <f t="shared" si="3"/>
        <v>0.57183324877388797</v>
      </c>
      <c r="K154" s="39">
        <f t="shared" si="3"/>
        <v>0.51567820096603056</v>
      </c>
      <c r="L154" s="39">
        <f t="shared" si="3"/>
        <v>0.45620208621339703</v>
      </c>
      <c r="M154" s="39">
        <f t="shared" si="3"/>
        <v>0.39524946587910015</v>
      </c>
      <c r="N154" s="39">
        <f t="shared" si="3"/>
        <v>0.35702468400502946</v>
      </c>
      <c r="O154" s="39">
        <f t="shared" si="3"/>
        <v>0.35989756880167839</v>
      </c>
      <c r="P154" s="39">
        <f t="shared" si="3"/>
        <v>0.33769724293393444</v>
      </c>
      <c r="Q154" s="39">
        <f t="shared" si="3"/>
        <v>0.33717563203029288</v>
      </c>
      <c r="R154" s="39">
        <f t="shared" si="3"/>
        <v>0.31582952815829529</v>
      </c>
      <c r="S154" s="39">
        <f t="shared" si="3"/>
        <v>0.28902034039020341</v>
      </c>
      <c r="T154" s="39">
        <f t="shared" si="3"/>
        <v>0.28265315829528159</v>
      </c>
      <c r="U154" s="39">
        <f t="shared" si="3"/>
        <v>0.28457273320287019</v>
      </c>
      <c r="V154" s="39">
        <f t="shared" si="3"/>
        <v>0.29691667796916676</v>
      </c>
      <c r="W154" s="39">
        <f t="shared" si="3"/>
        <v>0.31564481092343838</v>
      </c>
      <c r="X154" s="39">
        <f t="shared" si="3"/>
        <v>0.31093716025222873</v>
      </c>
      <c r="Y154" s="39">
        <f t="shared" si="3"/>
        <v>0.3089522851996146</v>
      </c>
      <c r="Z154" s="39">
        <f t="shared" si="3"/>
        <v>0.30276397139047156</v>
      </c>
      <c r="AA154" s="39">
        <f t="shared" si="3"/>
        <v>0.29368145806501972</v>
      </c>
      <c r="AB154" s="39">
        <f t="shared" si="3"/>
        <v>0.28412389824730955</v>
      </c>
      <c r="AC154" s="39">
        <f t="shared" si="3"/>
        <v>0.27701186042849868</v>
      </c>
      <c r="AD154" s="39">
        <f t="shared" si="3"/>
        <v>0.26333540888335411</v>
      </c>
      <c r="AE154" s="39">
        <f t="shared" si="3"/>
        <v>0.25341017695270646</v>
      </c>
      <c r="AF154" s="39">
        <f t="shared" si="3"/>
        <v>0.23796920774278335</v>
      </c>
      <c r="AG154" s="39">
        <f t="shared" si="3"/>
        <v>0.23074849131502259</v>
      </c>
      <c r="AH154" s="39">
        <f t="shared" si="3"/>
        <v>0.22495299489658876</v>
      </c>
      <c r="AI154" s="39">
        <f t="shared" si="3"/>
        <v>0.23369396014943961</v>
      </c>
      <c r="AJ154" s="39">
        <f t="shared" si="3"/>
        <v>0.23081940890160069</v>
      </c>
      <c r="AK154" s="39">
        <f t="shared" si="3"/>
        <v>0.24235098771762753</v>
      </c>
      <c r="AL154" s="39">
        <f t="shared" si="3"/>
        <v>0.24110067178273448</v>
      </c>
      <c r="AM154" s="39">
        <f t="shared" si="3"/>
        <v>0.2351951230993739</v>
      </c>
      <c r="AN154" s="39">
        <f t="shared" si="3"/>
        <v>0.21834364786871566</v>
      </c>
      <c r="AO154" s="39">
        <f t="shared" si="3"/>
        <v>0.20525114155251142</v>
      </c>
      <c r="AP154" s="39">
        <f t="shared" si="3"/>
        <v>0.19509132420091324</v>
      </c>
      <c r="AQ154" s="39">
        <f t="shared" si="3"/>
        <v>0.19092465753424659</v>
      </c>
      <c r="AR154" s="39">
        <f t="shared" si="3"/>
        <v>0.18538812785388126</v>
      </c>
    </row>
    <row r="155" spans="1:44">
      <c r="A155" s="40"/>
      <c r="B155" s="12"/>
      <c r="C155" s="8" t="s">
        <v>178</v>
      </c>
      <c r="D155" s="8"/>
      <c r="E155" s="34" t="s">
        <v>67</v>
      </c>
      <c r="F155" s="39">
        <f t="shared" si="1"/>
        <v>0.31403203837634314</v>
      </c>
      <c r="G155" s="39">
        <f t="shared" si="3"/>
        <v>0.33584749015092774</v>
      </c>
      <c r="H155" s="39">
        <f t="shared" si="3"/>
        <v>0.32101840321018404</v>
      </c>
      <c r="I155" s="39">
        <f t="shared" si="3"/>
        <v>0.24526758529454834</v>
      </c>
      <c r="J155" s="39">
        <f t="shared" si="3"/>
        <v>0.20201661730514026</v>
      </c>
      <c r="K155" s="39">
        <f t="shared" si="3"/>
        <v>0.14550702934485524</v>
      </c>
      <c r="L155" s="39">
        <f t="shared" si="3"/>
        <v>9.6444528614214861E-2</v>
      </c>
      <c r="M155" s="39">
        <f t="shared" si="3"/>
        <v>7.024467438806907E-2</v>
      </c>
      <c r="N155" s="39">
        <f t="shared" si="3"/>
        <v>4.8288306605332044E-2</v>
      </c>
      <c r="O155" s="39">
        <f t="shared" si="3"/>
        <v>6.2529323526885131E-2</v>
      </c>
      <c r="P155" s="39">
        <f t="shared" si="3"/>
        <v>5.6003806276391177E-2</v>
      </c>
      <c r="Q155" s="39">
        <f t="shared" si="3"/>
        <v>6.1207699779949651E-2</v>
      </c>
      <c r="R155" s="39">
        <f t="shared" si="3"/>
        <v>5.8642657239652382E-2</v>
      </c>
      <c r="S155" s="39">
        <f t="shared" si="3"/>
        <v>4.9077001131795653E-2</v>
      </c>
      <c r="T155" s="39">
        <f t="shared" si="3"/>
        <v>5.2394333216251025E-2</v>
      </c>
      <c r="U155" s="39">
        <f t="shared" si="3"/>
        <v>5.6297076845022054E-2</v>
      </c>
      <c r="V155" s="39">
        <f t="shared" si="3"/>
        <v>6.4004995511844825E-2</v>
      </c>
      <c r="W155" s="39">
        <f t="shared" si="3"/>
        <v>7.4001194110177693E-2</v>
      </c>
      <c r="X155" s="39">
        <f t="shared" si="3"/>
        <v>8.2291528128740521E-2</v>
      </c>
      <c r="Y155" s="39">
        <f t="shared" si="3"/>
        <v>8.8255866128223406E-2</v>
      </c>
      <c r="Z155" s="39">
        <f t="shared" si="3"/>
        <v>0.10116752795778307</v>
      </c>
      <c r="AA155" s="39">
        <f t="shared" si="3"/>
        <v>9.7066141689224297E-2</v>
      </c>
      <c r="AB155" s="39">
        <f t="shared" si="3"/>
        <v>8.8179804774013618E-2</v>
      </c>
      <c r="AC155" s="39">
        <f t="shared" si="3"/>
        <v>8.3736636316408292E-2</v>
      </c>
      <c r="AD155" s="39">
        <f t="shared" si="3"/>
        <v>9.3543886352105518E-2</v>
      </c>
      <c r="AE155" s="39">
        <f t="shared" si="3"/>
        <v>6.87045492981566E-2</v>
      </c>
      <c r="AF155" s="39">
        <f t="shared" si="3"/>
        <v>7.1232876712328766E-2</v>
      </c>
      <c r="AG155" s="39">
        <f t="shared" si="3"/>
        <v>6.7579908675799091E-2</v>
      </c>
      <c r="AH155" s="39">
        <f t="shared" si="3"/>
        <v>7.5238688252386887E-2</v>
      </c>
      <c r="AI155" s="39">
        <f t="shared" si="3"/>
        <v>7.783312577833125E-2</v>
      </c>
      <c r="AJ155" s="39">
        <f t="shared" si="3"/>
        <v>7.5238688252386887E-2</v>
      </c>
      <c r="AK155" s="39">
        <f t="shared" si="3"/>
        <v>7.783312577833125E-2</v>
      </c>
      <c r="AL155" s="39">
        <f t="shared" si="3"/>
        <v>2.8538812785388126E-2</v>
      </c>
      <c r="AM155" s="39">
        <f t="shared" si="3"/>
        <v>0</v>
      </c>
      <c r="AN155" s="39">
        <f t="shared" si="3"/>
        <v>2.8538812785388126E-2</v>
      </c>
      <c r="AO155" s="39">
        <f t="shared" si="3"/>
        <v>2.8538812785388126E-2</v>
      </c>
      <c r="AP155" s="39">
        <f t="shared" si="3"/>
        <v>0</v>
      </c>
      <c r="AQ155" s="39">
        <f t="shared" si="3"/>
        <v>2.8538812785388126E-2</v>
      </c>
      <c r="AR155" s="39">
        <f t="shared" si="3"/>
        <v>0</v>
      </c>
    </row>
    <row r="156" spans="1:44">
      <c r="A156" s="40"/>
      <c r="B156" s="12"/>
      <c r="C156" s="8" t="s">
        <v>179</v>
      </c>
      <c r="D156" s="8"/>
      <c r="E156" s="34" t="s">
        <v>67</v>
      </c>
      <c r="F156" s="39">
        <f t="shared" si="1"/>
        <v>8.8162154050635627E-2</v>
      </c>
      <c r="G156" s="39">
        <f t="shared" si="3"/>
        <v>0.36766886081954575</v>
      </c>
      <c r="H156" s="39">
        <f t="shared" si="3"/>
        <v>0.17642175176421751</v>
      </c>
      <c r="I156" s="39">
        <f t="shared" si="3"/>
        <v>0</v>
      </c>
      <c r="J156" s="39">
        <f t="shared" si="3"/>
        <v>0</v>
      </c>
      <c r="K156" s="39">
        <f t="shared" si="3"/>
        <v>0</v>
      </c>
      <c r="L156" s="39">
        <f t="shared" si="3"/>
        <v>0</v>
      </c>
      <c r="M156" s="39">
        <f t="shared" si="3"/>
        <v>0</v>
      </c>
      <c r="N156" s="39">
        <f t="shared" si="3"/>
        <v>0</v>
      </c>
      <c r="O156" s="39">
        <f t="shared" si="3"/>
        <v>0</v>
      </c>
      <c r="P156" s="39">
        <f t="shared" si="3"/>
        <v>0</v>
      </c>
      <c r="Q156" s="39">
        <f t="shared" si="3"/>
        <v>0</v>
      </c>
      <c r="R156" s="39">
        <f t="shared" si="3"/>
        <v>0</v>
      </c>
      <c r="S156" s="39">
        <f t="shared" si="3"/>
        <v>0</v>
      </c>
      <c r="T156" s="39">
        <f t="shared" si="3"/>
        <v>0</v>
      </c>
      <c r="U156" s="39">
        <f t="shared" si="3"/>
        <v>0</v>
      </c>
      <c r="V156" s="39">
        <f t="shared" si="3"/>
        <v>0</v>
      </c>
      <c r="W156" s="39">
        <f t="shared" si="3"/>
        <v>0</v>
      </c>
      <c r="X156" s="39">
        <f t="shared" si="3"/>
        <v>0</v>
      </c>
      <c r="Y156" s="39">
        <f t="shared" si="3"/>
        <v>0</v>
      </c>
      <c r="Z156" s="39">
        <f t="shared" si="3"/>
        <v>0</v>
      </c>
      <c r="AA156" s="39">
        <f t="shared" si="3"/>
        <v>0</v>
      </c>
      <c r="AB156" s="39">
        <f t="shared" si="3"/>
        <v>0</v>
      </c>
      <c r="AC156" s="39">
        <f t="shared" si="3"/>
        <v>0</v>
      </c>
      <c r="AD156" s="39">
        <f t="shared" si="3"/>
        <v>0</v>
      </c>
      <c r="AE156" s="39">
        <f t="shared" si="3"/>
        <v>0</v>
      </c>
      <c r="AF156" s="39">
        <f t="shared" si="3"/>
        <v>0</v>
      </c>
      <c r="AG156" s="39">
        <f t="shared" si="3"/>
        <v>0</v>
      </c>
      <c r="AH156" s="39">
        <f t="shared" si="3"/>
        <v>0</v>
      </c>
      <c r="AI156" s="39">
        <f t="shared" si="3"/>
        <v>0</v>
      </c>
      <c r="AJ156" s="39">
        <f t="shared" si="3"/>
        <v>0</v>
      </c>
      <c r="AK156" s="39">
        <f t="shared" si="3"/>
        <v>0</v>
      </c>
      <c r="AL156" s="39">
        <f t="shared" si="3"/>
        <v>0</v>
      </c>
      <c r="AM156" s="39">
        <f t="shared" si="3"/>
        <v>0</v>
      </c>
      <c r="AN156" s="39">
        <f t="shared" si="3"/>
        <v>0</v>
      </c>
      <c r="AO156" s="39">
        <f t="shared" si="3"/>
        <v>0</v>
      </c>
      <c r="AP156" s="39">
        <f t="shared" si="3"/>
        <v>0</v>
      </c>
      <c r="AQ156" s="39">
        <f t="shared" si="3"/>
        <v>0</v>
      </c>
      <c r="AR156" s="39">
        <f t="shared" si="3"/>
        <v>0</v>
      </c>
    </row>
    <row r="157" spans="1:44">
      <c r="A157" s="40"/>
      <c r="B157" s="12"/>
      <c r="C157" s="8" t="s">
        <v>180</v>
      </c>
      <c r="D157" s="8"/>
      <c r="E157" s="34" t="s">
        <v>67</v>
      </c>
      <c r="F157" s="39">
        <f t="shared" si="1"/>
        <v>0.71510681099722195</v>
      </c>
      <c r="G157" s="39">
        <f t="shared" si="3"/>
        <v>0.70892472876412416</v>
      </c>
      <c r="H157" s="39">
        <f t="shared" si="3"/>
        <v>0.71019537390523246</v>
      </c>
      <c r="I157" s="39">
        <f t="shared" si="3"/>
        <v>0.71354808206736087</v>
      </c>
      <c r="J157" s="39">
        <f t="shared" si="3"/>
        <v>0.70421659014843296</v>
      </c>
      <c r="K157" s="39">
        <f t="shared" si="3"/>
        <v>0.70916037647935881</v>
      </c>
      <c r="L157" s="39">
        <f t="shared" si="3"/>
        <v>0.56290347976696586</v>
      </c>
      <c r="M157" s="39">
        <f t="shared" si="3"/>
        <v>0.65370742283904348</v>
      </c>
      <c r="N157" s="39">
        <f t="shared" si="3"/>
        <v>0.81007763556248302</v>
      </c>
      <c r="O157" s="39">
        <f t="shared" si="3"/>
        <v>0.81232576961122271</v>
      </c>
      <c r="P157" s="39">
        <f t="shared" si="3"/>
        <v>0.81557307434829085</v>
      </c>
      <c r="Q157" s="39">
        <f t="shared" si="3"/>
        <v>0.82106851313409857</v>
      </c>
      <c r="R157" s="39">
        <f t="shared" si="3"/>
        <v>0.72517855052101621</v>
      </c>
      <c r="S157" s="39">
        <f t="shared" si="3"/>
        <v>0.76141985464327555</v>
      </c>
      <c r="T157" s="39">
        <f t="shared" si="3"/>
        <v>0.8667717299066553</v>
      </c>
      <c r="U157" s="39">
        <f t="shared" si="3"/>
        <v>0.86994671792829137</v>
      </c>
      <c r="V157" s="39">
        <f t="shared" si="3"/>
        <v>0.87499783523543972</v>
      </c>
      <c r="W157" s="39">
        <f t="shared" si="3"/>
        <v>0.87499783523543972</v>
      </c>
      <c r="X157" s="39">
        <f t="shared" si="3"/>
        <v>0.8774512350703404</v>
      </c>
      <c r="Y157" s="39">
        <f t="shared" si="3"/>
        <v>0.87499783523543972</v>
      </c>
      <c r="Z157" s="39">
        <f t="shared" si="3"/>
        <v>0.87499783523543972</v>
      </c>
      <c r="AA157" s="39">
        <f t="shared" si="3"/>
        <v>0.87672964688360489</v>
      </c>
      <c r="AB157" s="39">
        <f t="shared" si="3"/>
        <v>0.87903872908115843</v>
      </c>
      <c r="AC157" s="39">
        <f t="shared" si="3"/>
        <v>0.87672964688360489</v>
      </c>
      <c r="AD157" s="39">
        <f t="shared" si="3"/>
        <v>0.87571942342217524</v>
      </c>
      <c r="AE157" s="39">
        <f t="shared" si="3"/>
        <v>0.87369897649931583</v>
      </c>
      <c r="AF157" s="39">
        <f t="shared" si="3"/>
        <v>0.87369897649931583</v>
      </c>
      <c r="AG157" s="39">
        <f t="shared" si="3"/>
        <v>0.86908081210420884</v>
      </c>
      <c r="AH157" s="39">
        <f t="shared" si="3"/>
        <v>0.86749331809339081</v>
      </c>
      <c r="AI157" s="39">
        <f t="shared" si="3"/>
        <v>0.86605014171991979</v>
      </c>
      <c r="AJ157" s="39">
        <f t="shared" si="3"/>
        <v>0.86633877699461403</v>
      </c>
      <c r="AK157" s="39">
        <f t="shared" si="3"/>
        <v>0.8621535655115482</v>
      </c>
      <c r="AL157" s="39">
        <f t="shared" si="3"/>
        <v>0.86114334205011855</v>
      </c>
      <c r="AM157" s="39">
        <f t="shared" si="3"/>
        <v>0.90008339485412747</v>
      </c>
      <c r="AN157" s="39">
        <f t="shared" si="3"/>
        <v>0.90247587017745334</v>
      </c>
      <c r="AO157" s="39">
        <f t="shared" si="3"/>
        <v>0.90008339485412747</v>
      </c>
      <c r="AP157" s="39">
        <f t="shared" si="3"/>
        <v>0.90008339485412747</v>
      </c>
      <c r="AQ157" s="39">
        <f t="shared" si="3"/>
        <v>0.90008339485412747</v>
      </c>
      <c r="AR157" s="39">
        <f t="shared" si="3"/>
        <v>0.90247587017745334</v>
      </c>
    </row>
    <row r="158" spans="1:44">
      <c r="A158" s="12"/>
      <c r="B158" s="37" t="s">
        <v>186</v>
      </c>
    </row>
    <row r="159" spans="1:44">
      <c r="A159" s="12"/>
      <c r="B159" s="12"/>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row>
    <row r="160" spans="1:44">
      <c r="A160" s="30" t="s">
        <v>27</v>
      </c>
      <c r="B160" s="30"/>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31"/>
      <c r="AJ160" s="31"/>
      <c r="AK160" s="31"/>
      <c r="AL160" s="31"/>
      <c r="AM160" s="31"/>
      <c r="AN160" s="31"/>
      <c r="AO160" s="31"/>
      <c r="AP160" s="31"/>
      <c r="AQ160" s="31"/>
      <c r="AR160" s="31"/>
    </row>
    <row r="161" spans="1:44">
      <c r="A161" s="32"/>
      <c r="B161" s="32"/>
      <c r="C161" s="32" t="s">
        <v>50</v>
      </c>
      <c r="D161" s="32"/>
      <c r="E161" s="32" t="s">
        <v>51</v>
      </c>
      <c r="F161" s="33">
        <v>2022</v>
      </c>
      <c r="G161" s="33">
        <v>2023</v>
      </c>
      <c r="H161" s="33">
        <v>2024</v>
      </c>
      <c r="I161" s="33">
        <v>2025</v>
      </c>
      <c r="J161" s="33">
        <v>2026</v>
      </c>
      <c r="K161" s="33">
        <v>2027</v>
      </c>
      <c r="L161" s="33">
        <v>2028</v>
      </c>
      <c r="M161" s="33">
        <v>2029</v>
      </c>
      <c r="N161" s="33">
        <v>2030</v>
      </c>
      <c r="O161" s="33">
        <v>2031</v>
      </c>
      <c r="P161" s="33">
        <v>2032</v>
      </c>
      <c r="Q161" s="33">
        <v>2033</v>
      </c>
      <c r="R161" s="33">
        <v>2034</v>
      </c>
      <c r="S161" s="33">
        <v>2035</v>
      </c>
      <c r="T161" s="33">
        <v>2036</v>
      </c>
      <c r="U161" s="33">
        <v>2037</v>
      </c>
      <c r="V161" s="33">
        <v>2038</v>
      </c>
      <c r="W161" s="33">
        <v>2039</v>
      </c>
      <c r="X161" s="33">
        <v>2040</v>
      </c>
      <c r="Y161" s="33">
        <v>2041</v>
      </c>
      <c r="Z161" s="33">
        <v>2042</v>
      </c>
      <c r="AA161" s="33">
        <v>2043</v>
      </c>
      <c r="AB161" s="33">
        <v>2044</v>
      </c>
      <c r="AC161" s="33">
        <v>2045</v>
      </c>
      <c r="AD161" s="33">
        <v>2046</v>
      </c>
      <c r="AE161" s="33">
        <v>2047</v>
      </c>
      <c r="AF161" s="33">
        <v>2048</v>
      </c>
      <c r="AG161" s="33">
        <v>2049</v>
      </c>
      <c r="AH161" s="33">
        <v>2050</v>
      </c>
      <c r="AI161" s="33">
        <v>2051</v>
      </c>
      <c r="AJ161" s="33">
        <v>2052</v>
      </c>
      <c r="AK161" s="33">
        <v>2053</v>
      </c>
      <c r="AL161" s="33">
        <v>2054</v>
      </c>
      <c r="AM161" s="33">
        <v>2055</v>
      </c>
      <c r="AN161" s="33">
        <v>2056</v>
      </c>
      <c r="AO161" s="33">
        <v>2057</v>
      </c>
      <c r="AP161" s="33">
        <v>2058</v>
      </c>
      <c r="AQ161" s="33">
        <v>2059</v>
      </c>
      <c r="AR161" s="33">
        <v>2060</v>
      </c>
    </row>
    <row r="162" spans="1:44" ht="14.65" customHeight="1">
      <c r="A162" s="12"/>
      <c r="B162" s="12" t="s">
        <v>187</v>
      </c>
      <c r="C162" s="8" t="s">
        <v>188</v>
      </c>
      <c r="D162" s="8"/>
      <c r="E162" s="34" t="s">
        <v>189</v>
      </c>
      <c r="F162" s="39">
        <v>35.26</v>
      </c>
      <c r="G162" s="39">
        <v>38.06</v>
      </c>
      <c r="H162" s="39">
        <v>33.26</v>
      </c>
      <c r="I162" s="39">
        <v>23.86</v>
      </c>
      <c r="J162" s="39">
        <v>16.93</v>
      </c>
      <c r="K162" s="39">
        <v>13.7</v>
      </c>
      <c r="L162" s="39">
        <v>9.64</v>
      </c>
      <c r="M162" s="39">
        <v>7.8</v>
      </c>
      <c r="N162" s="39">
        <v>6.2</v>
      </c>
      <c r="O162" s="39">
        <v>6.5</v>
      </c>
      <c r="P162" s="39">
        <v>6.23</v>
      </c>
      <c r="Q162" s="39">
        <v>6.45</v>
      </c>
      <c r="R162" s="39">
        <v>6.09</v>
      </c>
      <c r="S162" s="39">
        <v>5.59</v>
      </c>
      <c r="T162" s="39">
        <v>5.75</v>
      </c>
      <c r="U162" s="39">
        <v>5.88</v>
      </c>
      <c r="V162" s="39">
        <v>6.19</v>
      </c>
      <c r="W162" s="39">
        <v>6.4</v>
      </c>
      <c r="X162" s="39">
        <v>6.03</v>
      </c>
      <c r="Y162" s="39">
        <v>5.66</v>
      </c>
      <c r="Z162" s="39">
        <v>4.71</v>
      </c>
      <c r="AA162" s="39">
        <v>4.47</v>
      </c>
      <c r="AB162" s="39">
        <v>4.18</v>
      </c>
      <c r="AC162" s="39">
        <v>3.95</v>
      </c>
      <c r="AD162" s="39">
        <v>3.45</v>
      </c>
      <c r="AE162" s="39">
        <v>3.06</v>
      </c>
      <c r="AF162" s="39">
        <v>2.62</v>
      </c>
      <c r="AG162" s="39">
        <v>2.36</v>
      </c>
      <c r="AH162" s="39">
        <v>2.08</v>
      </c>
      <c r="AI162" s="39">
        <v>1.9</v>
      </c>
      <c r="AJ162" s="39">
        <v>1.68</v>
      </c>
      <c r="AK162" s="39">
        <v>1.51</v>
      </c>
      <c r="AL162" s="39">
        <v>1.1000000000000001</v>
      </c>
      <c r="AM162" s="39">
        <v>0.87</v>
      </c>
      <c r="AN162" s="39">
        <v>0.7</v>
      </c>
      <c r="AO162" s="39">
        <v>0.67</v>
      </c>
      <c r="AP162" s="39">
        <v>0.63</v>
      </c>
      <c r="AQ162" s="39">
        <v>0.62</v>
      </c>
      <c r="AR162" s="39">
        <v>0.6</v>
      </c>
    </row>
    <row r="163" spans="1:44" ht="14.65" customHeight="1">
      <c r="A163" s="12"/>
      <c r="B163" s="12"/>
      <c r="C163" s="8" t="s">
        <v>190</v>
      </c>
      <c r="D163" s="8"/>
      <c r="E163" s="34" t="s">
        <v>191</v>
      </c>
      <c r="F163" s="39">
        <v>125.07</v>
      </c>
      <c r="G163" s="39">
        <v>131.19999999999999</v>
      </c>
      <c r="H163" s="39">
        <v>114.25</v>
      </c>
      <c r="I163" s="39">
        <v>79.459999999999994</v>
      </c>
      <c r="J163" s="39">
        <v>52.59</v>
      </c>
      <c r="K163" s="39">
        <v>39.9</v>
      </c>
      <c r="L163" s="39">
        <v>26.43</v>
      </c>
      <c r="M163" s="39">
        <v>19.96</v>
      </c>
      <c r="N163" s="39">
        <v>14.77</v>
      </c>
      <c r="O163" s="39">
        <v>14.76</v>
      </c>
      <c r="P163" s="39">
        <v>13.63</v>
      </c>
      <c r="Q163" s="39">
        <v>13.75</v>
      </c>
      <c r="R163" s="39">
        <v>12.51</v>
      </c>
      <c r="S163" s="39">
        <v>10.97</v>
      </c>
      <c r="T163" s="39">
        <v>10.85</v>
      </c>
      <c r="U163" s="39">
        <v>10.94</v>
      </c>
      <c r="V163" s="39">
        <v>11.21</v>
      </c>
      <c r="W163" s="39">
        <v>11.31</v>
      </c>
      <c r="X163" s="39">
        <v>10.47</v>
      </c>
      <c r="Y163" s="39">
        <v>9.66</v>
      </c>
      <c r="Z163" s="39">
        <v>7.91</v>
      </c>
      <c r="AA163" s="39">
        <v>7.36</v>
      </c>
      <c r="AB163" s="39">
        <v>6.68</v>
      </c>
      <c r="AC163" s="39">
        <v>6.16</v>
      </c>
      <c r="AD163" s="39">
        <v>5.26</v>
      </c>
      <c r="AE163" s="39">
        <v>4.53</v>
      </c>
      <c r="AF163" s="39">
        <v>3.77</v>
      </c>
      <c r="AG163" s="39">
        <v>3.36</v>
      </c>
      <c r="AH163" s="39">
        <v>2.93</v>
      </c>
      <c r="AI163" s="39">
        <v>2.69</v>
      </c>
      <c r="AJ163" s="39">
        <v>2.39</v>
      </c>
      <c r="AK163" s="39">
        <v>2.16</v>
      </c>
      <c r="AL163" s="39">
        <v>1.58</v>
      </c>
      <c r="AM163" s="39">
        <v>1.23</v>
      </c>
      <c r="AN163" s="39">
        <v>0.98</v>
      </c>
      <c r="AO163" s="39">
        <v>0.93</v>
      </c>
      <c r="AP163" s="39">
        <v>0.87</v>
      </c>
      <c r="AQ163" s="39">
        <v>0.85</v>
      </c>
      <c r="AR163" s="39">
        <v>0.82</v>
      </c>
    </row>
    <row r="164" spans="1:44" ht="14.65" customHeight="1">
      <c r="A164" s="12"/>
      <c r="B164" s="37" t="s">
        <v>192</v>
      </c>
      <c r="C164" s="8"/>
      <c r="D164" s="8"/>
      <c r="E164" s="34"/>
      <c r="F164" s="39"/>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c r="AE164" s="39"/>
      <c r="AF164" s="39"/>
      <c r="AG164" s="39"/>
      <c r="AH164" s="39"/>
    </row>
    <row r="165" spans="1:44" ht="14.65" customHeight="1">
      <c r="A165" s="12"/>
      <c r="B165" s="12"/>
      <c r="C165" s="8" t="s">
        <v>173</v>
      </c>
      <c r="D165" s="8"/>
      <c r="E165" s="34" t="s">
        <v>189</v>
      </c>
      <c r="F165" s="39">
        <f>-0.941*F128</f>
        <v>0</v>
      </c>
      <c r="G165" s="39">
        <f t="shared" ref="G165:AH165" si="4">-0.941*G128</f>
        <v>0</v>
      </c>
      <c r="H165" s="39">
        <f t="shared" si="4"/>
        <v>0</v>
      </c>
      <c r="I165" s="39">
        <f t="shared" si="4"/>
        <v>0</v>
      </c>
      <c r="J165" s="39">
        <f t="shared" si="4"/>
        <v>0</v>
      </c>
      <c r="K165" s="39">
        <f t="shared" si="4"/>
        <v>0</v>
      </c>
      <c r="L165" s="39">
        <f t="shared" si="4"/>
        <v>0</v>
      </c>
      <c r="M165" s="39">
        <f t="shared" si="4"/>
        <v>0</v>
      </c>
      <c r="N165" s="39">
        <f t="shared" si="4"/>
        <v>-0.39521999999999996</v>
      </c>
      <c r="O165" s="39">
        <f t="shared" si="4"/>
        <v>-2.6536199999999996</v>
      </c>
      <c r="P165" s="39">
        <f t="shared" si="4"/>
        <v>-4.7332299999999998</v>
      </c>
      <c r="Q165" s="39">
        <f t="shared" si="4"/>
        <v>-4.7614599999999996</v>
      </c>
      <c r="R165" s="39">
        <f t="shared" si="4"/>
        <v>-6.76579</v>
      </c>
      <c r="S165" s="39">
        <f t="shared" si="4"/>
        <v>-8.4878199999999993</v>
      </c>
      <c r="T165" s="39">
        <f t="shared" si="4"/>
        <v>-9.4758700000000005</v>
      </c>
      <c r="U165" s="39">
        <f t="shared" si="4"/>
        <v>-9.9745999999999988</v>
      </c>
      <c r="V165" s="39">
        <f t="shared" si="4"/>
        <v>-10.70858</v>
      </c>
      <c r="W165" s="39">
        <f t="shared" si="4"/>
        <v>-11.706039999999998</v>
      </c>
      <c r="X165" s="39">
        <f t="shared" si="4"/>
        <v>-13.192819999999999</v>
      </c>
      <c r="Y165" s="39">
        <f t="shared" si="4"/>
        <v>-13.936209999999999</v>
      </c>
      <c r="Z165" s="39">
        <f t="shared" si="4"/>
        <v>-14.801929999999999</v>
      </c>
      <c r="AA165" s="39">
        <f t="shared" si="4"/>
        <v>-17.361449999999998</v>
      </c>
      <c r="AB165" s="39">
        <f t="shared" si="4"/>
        <v>-17.596699999999998</v>
      </c>
      <c r="AC165" s="39">
        <f t="shared" si="4"/>
        <v>-18.396550000000001</v>
      </c>
      <c r="AD165" s="39">
        <f t="shared" si="4"/>
        <v>-20.993709999999997</v>
      </c>
      <c r="AE165" s="39">
        <f t="shared" si="4"/>
        <v>-20.974889999999998</v>
      </c>
      <c r="AF165" s="39">
        <f t="shared" si="4"/>
        <v>-23.524999999999999</v>
      </c>
      <c r="AG165" s="39">
        <f t="shared" si="4"/>
        <v>-23.393259999999998</v>
      </c>
      <c r="AH165" s="39">
        <f t="shared" si="4"/>
        <v>-23.30857</v>
      </c>
      <c r="AI165" s="39">
        <f t="shared" ref="AI165:AR165" si="5">-0.941*AI128</f>
        <v>-23.600279999999998</v>
      </c>
      <c r="AJ165" s="39">
        <f t="shared" si="5"/>
        <v>-26.216259999999998</v>
      </c>
      <c r="AK165" s="39">
        <f t="shared" si="5"/>
        <v>-26.978470000000002</v>
      </c>
      <c r="AL165" s="39">
        <f t="shared" si="5"/>
        <v>-27.496019999999998</v>
      </c>
      <c r="AM165" s="39">
        <f t="shared" si="5"/>
        <v>-27.985339999999997</v>
      </c>
      <c r="AN165" s="39">
        <f t="shared" si="5"/>
        <v>-27.750089999999997</v>
      </c>
      <c r="AO165" s="39">
        <f t="shared" si="5"/>
        <v>-27.806549999999998</v>
      </c>
      <c r="AP165" s="39">
        <f t="shared" si="5"/>
        <v>-28.277049999999999</v>
      </c>
      <c r="AQ165" s="39">
        <f t="shared" si="5"/>
        <v>-28.324100000000001</v>
      </c>
      <c r="AR165" s="39">
        <f t="shared" si="5"/>
        <v>-28.211179999999999</v>
      </c>
    </row>
    <row r="166" spans="1:44" ht="14.65" customHeight="1">
      <c r="A166" s="12"/>
      <c r="B166" s="12"/>
      <c r="C166" s="8" t="s">
        <v>194</v>
      </c>
      <c r="D166" s="8"/>
      <c r="E166" s="34" t="s">
        <v>189</v>
      </c>
      <c r="F166" s="39">
        <f>0.06*F129</f>
        <v>2.8553999999999999</v>
      </c>
      <c r="G166" s="39">
        <f t="shared" ref="G166:AH166" si="6">0.06*G129</f>
        <v>3.0071999999999997</v>
      </c>
      <c r="H166" s="39">
        <f t="shared" si="6"/>
        <v>3.0113999999999996</v>
      </c>
      <c r="I166" s="39">
        <f t="shared" si="6"/>
        <v>2.7605999999999997</v>
      </c>
      <c r="J166" s="39">
        <f t="shared" si="6"/>
        <v>2.5962000000000001</v>
      </c>
      <c r="K166" s="39">
        <f t="shared" si="6"/>
        <v>2.0070000000000001</v>
      </c>
      <c r="L166" s="39">
        <f t="shared" si="6"/>
        <v>1.4093999999999998</v>
      </c>
      <c r="M166" s="39">
        <f t="shared" si="6"/>
        <v>1.1897999999999997</v>
      </c>
      <c r="N166" s="39">
        <f t="shared" si="6"/>
        <v>1.0985999999999998</v>
      </c>
      <c r="O166" s="39">
        <f t="shared" si="6"/>
        <v>1.1189999999999998</v>
      </c>
      <c r="P166" s="39">
        <f t="shared" si="6"/>
        <v>1.0481999999999998</v>
      </c>
      <c r="Q166" s="39">
        <f t="shared" si="6"/>
        <v>1.0638000000000001</v>
      </c>
      <c r="R166" s="39">
        <f t="shared" si="6"/>
        <v>1.0373999999999999</v>
      </c>
      <c r="S166" s="39">
        <f t="shared" si="6"/>
        <v>0.97020000000000006</v>
      </c>
      <c r="T166" s="39">
        <f t="shared" si="6"/>
        <v>0.83760000000000001</v>
      </c>
      <c r="U166" s="39">
        <f t="shared" si="6"/>
        <v>0.87419999999999998</v>
      </c>
      <c r="V166" s="39">
        <f t="shared" si="6"/>
        <v>0.93300000000000005</v>
      </c>
      <c r="W166" s="39">
        <f t="shared" si="6"/>
        <v>1.0091999999999999</v>
      </c>
      <c r="X166" s="39">
        <f t="shared" si="6"/>
        <v>1.0386</v>
      </c>
      <c r="Y166" s="39">
        <f t="shared" si="6"/>
        <v>1.0835999999999999</v>
      </c>
      <c r="Z166" s="39">
        <f t="shared" si="6"/>
        <v>1.107</v>
      </c>
      <c r="AA166" s="39">
        <f t="shared" si="6"/>
        <v>1.1184000000000001</v>
      </c>
      <c r="AB166" s="39">
        <f t="shared" si="6"/>
        <v>1.1327999999999998</v>
      </c>
      <c r="AC166" s="39">
        <f t="shared" si="6"/>
        <v>1.143</v>
      </c>
      <c r="AD166" s="39">
        <f t="shared" si="6"/>
        <v>1.1214</v>
      </c>
      <c r="AE166" s="39">
        <f t="shared" si="6"/>
        <v>1.131</v>
      </c>
      <c r="AF166" s="39">
        <f t="shared" si="6"/>
        <v>1.1327999999999998</v>
      </c>
      <c r="AG166" s="39">
        <f t="shared" si="6"/>
        <v>1.1423999999999999</v>
      </c>
      <c r="AH166" s="39">
        <f t="shared" si="6"/>
        <v>1.1826000000000001</v>
      </c>
      <c r="AI166" s="39">
        <f t="shared" ref="AI166:AR166" si="7">0.06*AI129</f>
        <v>1.2125999999999999</v>
      </c>
      <c r="AJ166" s="39">
        <f t="shared" si="7"/>
        <v>1.224</v>
      </c>
      <c r="AK166" s="39">
        <f t="shared" si="7"/>
        <v>1.2407999999999999</v>
      </c>
      <c r="AL166" s="39">
        <f t="shared" si="7"/>
        <v>1.2569999999999999</v>
      </c>
      <c r="AM166" s="39">
        <f t="shared" si="7"/>
        <v>1.2707999999999999</v>
      </c>
      <c r="AN166" s="39">
        <f t="shared" si="7"/>
        <v>1.2504</v>
      </c>
      <c r="AO166" s="39">
        <f t="shared" si="7"/>
        <v>1.2522</v>
      </c>
      <c r="AP166" s="39">
        <f t="shared" si="7"/>
        <v>1.2377999999999998</v>
      </c>
      <c r="AQ166" s="39">
        <f t="shared" si="7"/>
        <v>1.2306000000000001</v>
      </c>
      <c r="AR166" s="39">
        <f t="shared" si="7"/>
        <v>1.2282</v>
      </c>
    </row>
    <row r="167" spans="1:44" ht="14.65" customHeight="1">
      <c r="A167" s="12"/>
      <c r="B167" s="12"/>
      <c r="C167" s="8" t="s">
        <v>195</v>
      </c>
      <c r="D167" s="8"/>
      <c r="E167" s="34" t="s">
        <v>189</v>
      </c>
      <c r="F167" s="39">
        <v>28.523555174894302</v>
      </c>
      <c r="G167" s="39">
        <v>29.766558651198</v>
      </c>
      <c r="H167" s="39">
        <v>27.345429470293102</v>
      </c>
      <c r="I167" s="39">
        <v>20.173795269561701</v>
      </c>
      <c r="J167" s="39">
        <v>12.9783297226284</v>
      </c>
      <c r="K167" s="39">
        <v>9.8267833577797497</v>
      </c>
      <c r="L167" s="39">
        <v>5.6788570193532699</v>
      </c>
      <c r="M167" s="39">
        <v>3.9436780434754701</v>
      </c>
      <c r="N167" s="39">
        <v>2.33767457319885</v>
      </c>
      <c r="O167" s="39">
        <v>2.57822483032046</v>
      </c>
      <c r="P167" s="39">
        <v>2.3129796585832301</v>
      </c>
      <c r="Q167" s="39">
        <v>2.5284435613235599</v>
      </c>
      <c r="R167" s="39">
        <v>2.1722483727041402</v>
      </c>
      <c r="S167" s="39">
        <v>1.7077065122566599</v>
      </c>
      <c r="T167" s="39">
        <v>1.8285602936399099</v>
      </c>
      <c r="U167" s="39">
        <v>1.9640494750039199</v>
      </c>
      <c r="V167" s="39">
        <v>2.2333637063597598</v>
      </c>
      <c r="W167" s="39">
        <v>2.3977126152757902</v>
      </c>
      <c r="X167" s="39">
        <v>2.0099293245646299</v>
      </c>
      <c r="Y167" s="39">
        <v>1.81103378183943</v>
      </c>
      <c r="Z167" s="39">
        <v>1.00592386051536</v>
      </c>
      <c r="AA167" s="39">
        <v>0.96728116857378299</v>
      </c>
      <c r="AB167" s="39">
        <v>0.87498238573337495</v>
      </c>
      <c r="AC167" s="39">
        <v>0.83059439850657601</v>
      </c>
      <c r="AD167" s="39">
        <v>0.59260839593347703</v>
      </c>
      <c r="AE167" s="39">
        <v>0.43582964289528903</v>
      </c>
      <c r="AF167" s="39">
        <v>0.25551052223029302</v>
      </c>
      <c r="AG167" s="39">
        <v>0.24242848122023899</v>
      </c>
      <c r="AH167" s="39">
        <v>0.18849019953267401</v>
      </c>
      <c r="AI167" s="51">
        <v>0.19324790239227299</v>
      </c>
      <c r="AJ167" s="51">
        <v>0.188732302194553</v>
      </c>
      <c r="AK167" s="51">
        <v>0.194245828841936</v>
      </c>
      <c r="AL167" s="51">
        <v>2.7753251416124101E-3</v>
      </c>
      <c r="AM167" s="51">
        <v>1.63093649436143E-3</v>
      </c>
      <c r="AN167" s="51">
        <v>2.54838697143512E-3</v>
      </c>
      <c r="AO167" s="51">
        <v>5.5121426281395597E-3</v>
      </c>
      <c r="AP167" s="51">
        <v>1.64553075664722E-3</v>
      </c>
      <c r="AQ167" s="51">
        <v>3.9070418371901601E-3</v>
      </c>
      <c r="AR167" s="51">
        <v>1.58071597397095E-3</v>
      </c>
    </row>
    <row r="168" spans="1:44" ht="14.65" customHeight="1">
      <c r="A168" s="12"/>
      <c r="B168" s="12"/>
      <c r="C168" s="8" t="s">
        <v>179</v>
      </c>
      <c r="D168" s="8"/>
      <c r="E168" s="34" t="s">
        <v>189</v>
      </c>
      <c r="F168" s="39">
        <v>3.0871677450721502</v>
      </c>
      <c r="G168" s="39">
        <v>4.6609633374961401</v>
      </c>
      <c r="H168" s="39">
        <v>2.2391381281616698</v>
      </c>
      <c r="I168" s="39">
        <v>2.0103376586869801E-4</v>
      </c>
      <c r="J168" s="39">
        <v>8.4031267748287906E-5</v>
      </c>
      <c r="K168" s="39">
        <v>2.5829053897521601E-5</v>
      </c>
      <c r="L168" s="39">
        <v>5.8707056392169001E-7</v>
      </c>
      <c r="M168" s="39">
        <v>2.2887039355316999E-7</v>
      </c>
      <c r="N168" s="39">
        <v>1.3921710858994201E-6</v>
      </c>
      <c r="O168" s="39">
        <v>3.3261999958763998E-5</v>
      </c>
      <c r="P168" s="39">
        <v>4.6793965527049199E-5</v>
      </c>
      <c r="Q168" s="39">
        <v>9.6823873608283198E-5</v>
      </c>
      <c r="R168" s="39">
        <v>3.8764897470743498E-4</v>
      </c>
      <c r="S168" s="39">
        <v>2.7044210580190899E-5</v>
      </c>
      <c r="T168" s="39">
        <v>8.4761527374999998E-9</v>
      </c>
      <c r="U168" s="39">
        <v>1.452251572244E-8</v>
      </c>
      <c r="V168" s="39">
        <v>1.9734285493980001E-8</v>
      </c>
      <c r="W168" s="39">
        <v>2.6587083444949298E-4</v>
      </c>
      <c r="X168" s="39">
        <v>1.54221508041214E-5</v>
      </c>
      <c r="Y168" s="39">
        <v>4.9221534688625802E-5</v>
      </c>
      <c r="Z168" s="39">
        <v>3.7106000192918103E-5</v>
      </c>
      <c r="AA168" s="39">
        <v>1.3209577451918101E-4</v>
      </c>
      <c r="AB168" s="39">
        <v>1.9423200012156699E-6</v>
      </c>
      <c r="AC168" s="39">
        <v>1.9937967353829E-6</v>
      </c>
      <c r="AD168" s="39">
        <v>1.53648966368268E-4</v>
      </c>
      <c r="AE168" s="39">
        <v>4.4139902363089301E-4</v>
      </c>
      <c r="AF168" s="39">
        <v>1.0681462982019E-4</v>
      </c>
      <c r="AG168" s="39">
        <v>9.1859081844939398E-5</v>
      </c>
      <c r="AH168" s="39">
        <v>3.558941011407E-8</v>
      </c>
      <c r="AI168" s="51">
        <v>2.54803079450906E-5</v>
      </c>
      <c r="AJ168" s="51">
        <v>4.7525153857292802E-5</v>
      </c>
      <c r="AK168" s="51">
        <v>6.4510815593797296E-5</v>
      </c>
      <c r="AL168" s="51">
        <v>8.5344343398170605E-5</v>
      </c>
      <c r="AM168" s="51">
        <v>1.53824186143589E-6</v>
      </c>
      <c r="AN168" s="51">
        <v>1.1355864015757501E-4</v>
      </c>
      <c r="AO168" s="51">
        <v>4.4129698144348598E-4</v>
      </c>
      <c r="AP168" s="51">
        <v>1.6579057583035801E-5</v>
      </c>
      <c r="AQ168" s="51">
        <v>2.8035558546887697E-4</v>
      </c>
      <c r="AR168" s="51">
        <v>1.24868706690468E-5</v>
      </c>
    </row>
    <row r="169" spans="1:44" ht="14.65" customHeight="1">
      <c r="A169" s="12"/>
      <c r="B169" s="12"/>
      <c r="C169" s="8" t="s">
        <v>196</v>
      </c>
      <c r="D169" s="8"/>
      <c r="E169" s="34" t="s">
        <v>189</v>
      </c>
      <c r="F169" s="39">
        <v>0.25003121299458919</v>
      </c>
      <c r="G169" s="39">
        <v>0.22381556909542341</v>
      </c>
      <c r="H169" s="39">
        <v>0.17615635051771661</v>
      </c>
      <c r="I169" s="39">
        <v>1.4416137405541001E-7</v>
      </c>
      <c r="J169" s="39">
        <v>9.1221899904E-10</v>
      </c>
      <c r="K169" s="39">
        <v>2.4765741710710001E-8</v>
      </c>
      <c r="L169" s="39">
        <v>1.3590507198116E-7</v>
      </c>
      <c r="M169" s="39">
        <v>6.0985114085089995E-8</v>
      </c>
      <c r="N169" s="39">
        <v>3.7437886496264998E-7</v>
      </c>
      <c r="O169" s="39">
        <v>1.4158855387291401E-6</v>
      </c>
      <c r="P169" s="39">
        <v>1.7428171499040699E-6</v>
      </c>
      <c r="Q169" s="39">
        <v>5.5862435213749999E-6</v>
      </c>
      <c r="R169" s="39">
        <v>1.19097664142258E-4</v>
      </c>
      <c r="S169" s="39">
        <v>1.3648455327849999E-6</v>
      </c>
      <c r="T169" s="39">
        <v>1.99200289974E-9</v>
      </c>
      <c r="U169" s="39">
        <v>3.5118985453300003E-9</v>
      </c>
      <c r="V169" s="39">
        <v>4.7069307288499999E-9</v>
      </c>
      <c r="W169" s="39">
        <v>7.4371235663041595E-5</v>
      </c>
      <c r="X169" s="39">
        <v>1.13842241870744E-6</v>
      </c>
      <c r="Y169" s="39">
        <v>1.96322125070236E-6</v>
      </c>
      <c r="Z169" s="39">
        <v>1.7475869287783001E-6</v>
      </c>
      <c r="AA169" s="39">
        <v>1.838011907930992E-5</v>
      </c>
      <c r="AB169" s="39">
        <v>5.3596681338927001E-7</v>
      </c>
      <c r="AC169" s="39">
        <v>5.5841849435599999E-7</v>
      </c>
      <c r="AD169" s="39">
        <v>2.42744074722483E-5</v>
      </c>
      <c r="AE169" s="39">
        <v>1.3145910764437589E-4</v>
      </c>
      <c r="AF169" s="39">
        <v>7.0102230373810994E-6</v>
      </c>
      <c r="AG169" s="39">
        <v>4.4407997067751896E-6</v>
      </c>
      <c r="AH169" s="39">
        <v>1.003873729892E-8</v>
      </c>
      <c r="AI169" s="51">
        <v>1.9374189267820902E-6</v>
      </c>
      <c r="AJ169" s="51">
        <v>2.3723138633223101E-6</v>
      </c>
      <c r="AK169" s="51">
        <v>3.14447731828726E-6</v>
      </c>
      <c r="AL169" s="51">
        <v>4.6520570633956005E-6</v>
      </c>
      <c r="AM169" s="51">
        <v>5.2190655086452002E-7</v>
      </c>
      <c r="AN169" s="51">
        <v>1.123423714500594E-5</v>
      </c>
      <c r="AO169" s="51">
        <v>1.4999655900199219E-4</v>
      </c>
      <c r="AP169" s="51">
        <v>1.8524067088469301E-6</v>
      </c>
      <c r="AQ169" s="51">
        <v>9.9546108254508492E-5</v>
      </c>
      <c r="AR169" s="51">
        <v>1.88098203687608E-6</v>
      </c>
    </row>
    <row r="170" spans="1:44" ht="14.65" customHeight="1">
      <c r="A170" s="12"/>
      <c r="B170" s="12"/>
      <c r="C170" s="8" t="s">
        <v>197</v>
      </c>
      <c r="D170" s="8"/>
      <c r="E170" s="34" t="s">
        <v>189</v>
      </c>
      <c r="F170" s="39">
        <v>3.3358567169304201</v>
      </c>
      <c r="G170" s="39">
        <v>3.35233283125278</v>
      </c>
      <c r="H170" s="39">
        <v>3.3615173037264898</v>
      </c>
      <c r="I170" s="39">
        <v>3.4646041759701398</v>
      </c>
      <c r="J170" s="39">
        <v>3.4646041653911901</v>
      </c>
      <c r="K170" s="39">
        <v>3.46460418850757</v>
      </c>
      <c r="L170" s="39">
        <v>3.4740962403804398</v>
      </c>
      <c r="M170" s="39">
        <v>3.46460416824518</v>
      </c>
      <c r="N170" s="39">
        <v>3.4646041646224099</v>
      </c>
      <c r="O170" s="39">
        <v>3.4646041277871999</v>
      </c>
      <c r="P170" s="39">
        <v>3.47409609222799</v>
      </c>
      <c r="Q170" s="39">
        <v>3.46460385383106</v>
      </c>
      <c r="R170" s="39">
        <v>3.46460235040733</v>
      </c>
      <c r="S170" s="39">
        <v>3.4646039341270201</v>
      </c>
      <c r="T170" s="39">
        <v>3.4740962327485101</v>
      </c>
      <c r="U170" s="39">
        <v>3.4646041680503501</v>
      </c>
      <c r="V170" s="39">
        <v>3.4646041694786498</v>
      </c>
      <c r="W170" s="39">
        <v>3.4646023993900701</v>
      </c>
      <c r="X170" s="39">
        <v>3.4740959776904599</v>
      </c>
      <c r="Y170" s="39">
        <v>3.2814693721721002</v>
      </c>
      <c r="Z170" s="39">
        <v>3.0983350602123001</v>
      </c>
      <c r="AA170" s="39">
        <v>2.9151997944693999</v>
      </c>
      <c r="AB170" s="39">
        <v>2.7395517835445999</v>
      </c>
      <c r="AC170" s="39">
        <v>2.54893231518645</v>
      </c>
      <c r="AD170" s="39">
        <v>2.2940366754004198</v>
      </c>
      <c r="AE170" s="39">
        <v>2.0391374271684999</v>
      </c>
      <c r="AF170" s="39">
        <v>1.7891387927448199</v>
      </c>
      <c r="AG170" s="39">
        <v>1.5293574062967901</v>
      </c>
      <c r="AH170" s="39">
        <v>1.27446625804653</v>
      </c>
      <c r="AI170" s="51">
        <v>1.0450612228087099</v>
      </c>
      <c r="AJ170" s="51">
        <v>0.81789172343878003</v>
      </c>
      <c r="AK170" s="51">
        <v>0.58625275632281304</v>
      </c>
      <c r="AL170" s="51">
        <v>0.35684789586147297</v>
      </c>
      <c r="AM170" s="51">
        <v>0.127446277316979</v>
      </c>
      <c r="AN170" s="51">
        <v>0</v>
      </c>
      <c r="AO170" s="51">
        <v>0</v>
      </c>
      <c r="AP170" s="51">
        <v>0</v>
      </c>
      <c r="AQ170" s="51">
        <v>0</v>
      </c>
      <c r="AR170" s="51">
        <v>0</v>
      </c>
    </row>
    <row r="171" spans="1:44" ht="14.65" customHeight="1">
      <c r="A171" s="12"/>
      <c r="B171" s="12"/>
      <c r="C171" s="8" t="s">
        <v>162</v>
      </c>
      <c r="D171" s="8"/>
      <c r="E171" s="34" t="s">
        <v>189</v>
      </c>
      <c r="F171" s="39">
        <v>6.8587038846188797E-3</v>
      </c>
      <c r="G171" s="39">
        <v>8.1104713151371396E-3</v>
      </c>
      <c r="H171" s="39">
        <v>9.2031922853919399E-3</v>
      </c>
      <c r="I171" s="39">
        <v>7.1664580674528702E-3</v>
      </c>
      <c r="J171" s="39">
        <v>2.6482237097017101E-2</v>
      </c>
      <c r="K171" s="39">
        <v>7.4693223108783999E-3</v>
      </c>
      <c r="L171" s="39">
        <v>8.6460267774838093E-3</v>
      </c>
      <c r="M171" s="39">
        <v>1.50065984497603E-3</v>
      </c>
      <c r="N171" s="39">
        <v>2.4157991007470001E-8</v>
      </c>
      <c r="O171" s="39">
        <v>6.4502351561017301E-6</v>
      </c>
      <c r="P171" s="39">
        <v>1.09435225916823E-5</v>
      </c>
      <c r="Q171" s="39">
        <v>2.9967999830687999E-5</v>
      </c>
      <c r="R171" s="39">
        <v>1.70896267035145E-4</v>
      </c>
      <c r="S171" s="39">
        <v>3.5711207562992702E-6</v>
      </c>
      <c r="T171" s="39">
        <v>1.3875549124E-10</v>
      </c>
      <c r="U171" s="39">
        <v>2.4948650542E-10</v>
      </c>
      <c r="V171" s="39">
        <v>3.3978546856E-10</v>
      </c>
      <c r="W171" s="39">
        <v>1.14973294893975E-4</v>
      </c>
      <c r="X171" s="39">
        <v>4.2514903521216301E-6</v>
      </c>
      <c r="Y171" s="39">
        <v>6.1726810354676494E-5</v>
      </c>
      <c r="Z171" s="39">
        <v>6.2000616168410303E-3</v>
      </c>
      <c r="AA171" s="39">
        <v>3.6393491836919801E-3</v>
      </c>
      <c r="AB171" s="39">
        <v>1.0896029509918699E-3</v>
      </c>
      <c r="AC171" s="39">
        <v>4.0418309284542201E-6</v>
      </c>
      <c r="AD171" s="39">
        <v>7.6835285272244201E-5</v>
      </c>
      <c r="AE171" s="39">
        <v>1.9976016710705299E-4</v>
      </c>
      <c r="AF171" s="39">
        <v>3.5190861054479101E-5</v>
      </c>
      <c r="AG171" s="39">
        <v>2.11995481407097E-5</v>
      </c>
      <c r="AH171" s="39">
        <v>6.1627495177000005E-10</v>
      </c>
      <c r="AI171" s="51">
        <v>2.5141342828822998E-6</v>
      </c>
      <c r="AJ171" s="51">
        <v>4.6507519339715998E-6</v>
      </c>
      <c r="AK171" s="51">
        <v>1.0962676297637E-5</v>
      </c>
      <c r="AL171" s="51">
        <v>2.1069919453207901E-5</v>
      </c>
      <c r="AM171" s="51">
        <v>3.1802564703459999E-8</v>
      </c>
      <c r="AN171" s="51">
        <v>4.1428231884497102E-5</v>
      </c>
      <c r="AO171" s="51">
        <v>1.6588562554707399E-4</v>
      </c>
      <c r="AP171" s="51">
        <v>1.50856675157981E-6</v>
      </c>
      <c r="AQ171" s="51">
        <v>1.02745845701264E-4</v>
      </c>
      <c r="AR171" s="51">
        <v>7.2316556003944995E-7</v>
      </c>
    </row>
    <row r="172" spans="1:44" ht="14.65" customHeight="1">
      <c r="A172" s="12"/>
      <c r="B172" s="12"/>
      <c r="C172" s="8" t="s">
        <v>198</v>
      </c>
      <c r="D172" s="8"/>
      <c r="E172" s="34" t="s">
        <v>189</v>
      </c>
      <c r="F172" s="39">
        <v>6.14863353832623E-2</v>
      </c>
      <c r="G172" s="39">
        <v>4.8553799050650798E-2</v>
      </c>
      <c r="H172" s="39">
        <v>0.13200494021383699</v>
      </c>
      <c r="I172" s="39">
        <v>0.13600620111409001</v>
      </c>
      <c r="J172" s="39">
        <v>0.26274771343297298</v>
      </c>
      <c r="K172" s="39">
        <v>0.116820405399251</v>
      </c>
      <c r="L172" s="39">
        <v>8.0112908655122606E-2</v>
      </c>
      <c r="M172" s="39">
        <v>4.0974641462435402E-2</v>
      </c>
      <c r="N172" s="39">
        <v>5.5896998781513902E-3</v>
      </c>
      <c r="O172" s="39">
        <v>2.5725471694085299E-2</v>
      </c>
      <c r="P172" s="39">
        <v>1.6102726907754199E-2</v>
      </c>
      <c r="Q172" s="39">
        <v>1.6254273401706199E-2</v>
      </c>
      <c r="R172" s="39">
        <v>1.0743434829799199E-2</v>
      </c>
      <c r="S172" s="39">
        <v>7.2102735392823398E-3</v>
      </c>
      <c r="T172" s="39">
        <v>7.20306055715583E-3</v>
      </c>
      <c r="U172" s="39">
        <v>7.2082667750577104E-3</v>
      </c>
      <c r="V172" s="39">
        <v>7.2119340719849203E-3</v>
      </c>
      <c r="W172" s="39">
        <v>1.6441537791950001E-2</v>
      </c>
      <c r="X172" s="39">
        <v>2.3395027488359098E-2</v>
      </c>
      <c r="Y172" s="39">
        <v>3.0603238510268801E-2</v>
      </c>
      <c r="Z172" s="39">
        <v>4.9834454814072601E-2</v>
      </c>
      <c r="AA172" s="39">
        <v>3.0896012167811699E-2</v>
      </c>
      <c r="AB172" s="39">
        <v>1.11744396409411E-2</v>
      </c>
      <c r="AC172" s="39">
        <v>1.0951665341150199E-2</v>
      </c>
      <c r="AD172" s="39">
        <v>6.56701364494799E-3</v>
      </c>
      <c r="AE172" s="39">
        <v>3.4294096322753302E-3</v>
      </c>
      <c r="AF172" s="39">
        <v>9.4603343474029399E-5</v>
      </c>
      <c r="AG172" s="39">
        <v>6.2797090338561503E-5</v>
      </c>
      <c r="AH172" s="39">
        <v>1.6572936942999999E-10</v>
      </c>
      <c r="AI172" s="51">
        <v>8.1100465104783896E-6</v>
      </c>
      <c r="AJ172" s="51">
        <v>1.26205498273101E-5</v>
      </c>
      <c r="AK172" s="51">
        <v>2.19639811966932E-5</v>
      </c>
      <c r="AL172" s="51">
        <v>5.5484232160039002E-5</v>
      </c>
      <c r="AM172" s="51">
        <v>8.5560252169300003E-9</v>
      </c>
      <c r="AN172" s="51">
        <v>1.0926165118652299E-4</v>
      </c>
      <c r="AO172" s="51">
        <v>4.4724143356647398E-4</v>
      </c>
      <c r="AP172" s="51">
        <v>2.6002032194742102E-6</v>
      </c>
      <c r="AQ172" s="51">
        <v>2.7107583532623799E-4</v>
      </c>
      <c r="AR172" s="51">
        <v>1.3141444337937899E-6</v>
      </c>
    </row>
    <row r="173" spans="1:44" ht="14.65" customHeight="1">
      <c r="A173" s="12"/>
      <c r="B173" s="12"/>
      <c r="C173" s="8" t="s">
        <v>199</v>
      </c>
      <c r="D173" s="8"/>
      <c r="E173" s="34" t="s">
        <v>189</v>
      </c>
      <c r="F173" s="39">
        <v>0</v>
      </c>
      <c r="G173" s="39">
        <v>0</v>
      </c>
      <c r="H173" s="39">
        <v>0</v>
      </c>
      <c r="I173" s="39">
        <v>7.5079055468046996E-2</v>
      </c>
      <c r="J173" s="39">
        <v>0.197768151916902</v>
      </c>
      <c r="K173" s="39">
        <v>0.28600138160342298</v>
      </c>
      <c r="L173" s="39">
        <v>0.39874572767990202</v>
      </c>
      <c r="M173" s="39">
        <v>0.345818632274978</v>
      </c>
      <c r="N173" s="39">
        <v>0.39499131508608598</v>
      </c>
      <c r="O173" s="39">
        <v>0.427162810608882</v>
      </c>
      <c r="P173" s="39">
        <v>0.427798103672344</v>
      </c>
      <c r="Q173" s="39">
        <v>0.44343415338223902</v>
      </c>
      <c r="R173" s="39">
        <v>0.44061129347205402</v>
      </c>
      <c r="S173" s="39">
        <v>0.40816696168063799</v>
      </c>
      <c r="T173" s="39">
        <v>0.435613750272769</v>
      </c>
      <c r="U173" s="39">
        <v>0.44768432368815397</v>
      </c>
      <c r="V173" s="39">
        <v>0.48128892068552498</v>
      </c>
      <c r="W173" s="39">
        <v>0.52173425221848901</v>
      </c>
      <c r="X173" s="39">
        <v>0.52410412753369295</v>
      </c>
      <c r="Y173" s="39">
        <v>0.54097162558119805</v>
      </c>
      <c r="Z173" s="39">
        <v>0.54988292287252105</v>
      </c>
      <c r="AA173" s="39">
        <v>0.55238009631033802</v>
      </c>
      <c r="AB173" s="39">
        <v>0.55693208350878998</v>
      </c>
      <c r="AC173" s="39">
        <v>0.55589714918962796</v>
      </c>
      <c r="AD173" s="39">
        <v>0.55971650507334303</v>
      </c>
      <c r="AE173" s="39">
        <v>0.57917274913964401</v>
      </c>
      <c r="AF173" s="39">
        <v>0.57555061128459395</v>
      </c>
      <c r="AG173" s="39">
        <v>0.59220157728447997</v>
      </c>
      <c r="AH173" s="39">
        <v>0.61684397157568405</v>
      </c>
      <c r="AI173" s="51">
        <v>0.66370266962661595</v>
      </c>
      <c r="AJ173" s="51">
        <v>0.67822132209994701</v>
      </c>
      <c r="AK173" s="51">
        <v>0.73209035921020904</v>
      </c>
      <c r="AL173" s="51">
        <v>0.74413443516851996</v>
      </c>
      <c r="AM173" s="51">
        <v>0.73783617426327397</v>
      </c>
      <c r="AN173" s="51">
        <v>0.69590305866853797</v>
      </c>
      <c r="AO173" s="51">
        <v>0.664495008152311</v>
      </c>
      <c r="AP173" s="51">
        <v>0.631945906829946</v>
      </c>
      <c r="AQ173" s="51">
        <v>0.61894911687837195</v>
      </c>
      <c r="AR173" s="51">
        <v>0.60148879757111695</v>
      </c>
    </row>
    <row r="174" spans="1:44" ht="14.65" customHeight="1">
      <c r="A174" s="12"/>
      <c r="B174" s="12"/>
      <c r="C174" s="8"/>
      <c r="D174" s="8"/>
      <c r="E174" s="34"/>
      <c r="F174" s="39"/>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c r="AE174" s="39"/>
      <c r="AF174" s="39"/>
      <c r="AG174" s="39"/>
      <c r="AH174" s="39"/>
      <c r="AI174" s="39"/>
      <c r="AJ174" s="39"/>
      <c r="AK174" s="39"/>
      <c r="AL174" s="39"/>
      <c r="AM174" s="39"/>
      <c r="AN174" s="39"/>
      <c r="AO174" s="39"/>
      <c r="AP174" s="39"/>
      <c r="AQ174" s="39"/>
      <c r="AR174" s="39"/>
    </row>
    <row r="175" spans="1:44" ht="14.65" customHeight="1">
      <c r="C175" s="8" t="s">
        <v>200</v>
      </c>
      <c r="D175" s="8"/>
      <c r="E175" s="34" t="s">
        <v>189</v>
      </c>
      <c r="F175" s="39">
        <f>SUM(F165:F173)</f>
        <v>38.120355889159349</v>
      </c>
      <c r="G175" s="39">
        <f t="shared" ref="G175:AR175" si="8">SUM(G165:G173)</f>
        <v>41.067534659408132</v>
      </c>
      <c r="H175" s="39">
        <f t="shared" si="8"/>
        <v>36.274849385198202</v>
      </c>
      <c r="I175" s="39">
        <f t="shared" si="8"/>
        <v>26.617452338108674</v>
      </c>
      <c r="J175" s="39">
        <f t="shared" si="8"/>
        <v>19.526216022646448</v>
      </c>
      <c r="K175" s="39">
        <f t="shared" si="8"/>
        <v>15.708704509420512</v>
      </c>
      <c r="L175" s="39">
        <f t="shared" si="8"/>
        <v>11.049858645821853</v>
      </c>
      <c r="M175" s="39">
        <f t="shared" si="8"/>
        <v>8.9863764351585473</v>
      </c>
      <c r="N175" s="39">
        <f t="shared" si="8"/>
        <v>6.9062415434934392</v>
      </c>
      <c r="O175" s="39">
        <f t="shared" si="8"/>
        <v>4.9611383685312811</v>
      </c>
      <c r="P175" s="39">
        <f t="shared" si="8"/>
        <v>2.5460060616965867</v>
      </c>
      <c r="Q175" s="39">
        <f t="shared" si="8"/>
        <v>2.7552082200555255</v>
      </c>
      <c r="R175" s="39">
        <f t="shared" si="8"/>
        <v>0.36049309431920795</v>
      </c>
      <c r="S175" s="39">
        <f t="shared" si="8"/>
        <v>-1.929900338219529</v>
      </c>
      <c r="T175" s="39">
        <f t="shared" si="8"/>
        <v>-2.8927966521747437</v>
      </c>
      <c r="U175" s="39">
        <f t="shared" si="8"/>
        <v>-3.2168537481986164</v>
      </c>
      <c r="V175" s="39">
        <f t="shared" si="8"/>
        <v>-3.5891112446230795</v>
      </c>
      <c r="W175" s="39">
        <f t="shared" si="8"/>
        <v>-4.2958939799586933</v>
      </c>
      <c r="X175" s="39">
        <f t="shared" si="8"/>
        <v>-6.1226747306592797</v>
      </c>
      <c r="Y175" s="39">
        <f t="shared" si="8"/>
        <v>-7.1884190703307063</v>
      </c>
      <c r="Z175" s="39">
        <f t="shared" si="8"/>
        <v>-8.9847147863817831</v>
      </c>
      <c r="AA175" s="39">
        <f t="shared" si="8"/>
        <v>-11.773503103401373</v>
      </c>
      <c r="AB175" s="39">
        <f t="shared" si="8"/>
        <v>-12.280167226334484</v>
      </c>
      <c r="AC175" s="39">
        <f t="shared" si="8"/>
        <v>-13.307167877730036</v>
      </c>
      <c r="AD175" s="39">
        <f t="shared" si="8"/>
        <v>-16.419126651288693</v>
      </c>
      <c r="AE175" s="39">
        <f t="shared" si="8"/>
        <v>-16.785548152865907</v>
      </c>
      <c r="AF175" s="39">
        <f t="shared" si="8"/>
        <v>-19.771756454682908</v>
      </c>
      <c r="AG175" s="39">
        <f t="shared" si="8"/>
        <v>-19.88669223867846</v>
      </c>
      <c r="AH175" s="39">
        <f t="shared" si="8"/>
        <v>-20.046169524434962</v>
      </c>
      <c r="AI175" s="39">
        <f t="shared" si="8"/>
        <v>-20.485630163264737</v>
      </c>
      <c r="AJ175" s="39">
        <f t="shared" si="8"/>
        <v>-23.307347483497239</v>
      </c>
      <c r="AK175" s="39">
        <f t="shared" si="8"/>
        <v>-24.224980473674634</v>
      </c>
      <c r="AL175" s="39">
        <f t="shared" si="8"/>
        <v>-25.135095793276317</v>
      </c>
      <c r="AM175" s="39">
        <f t="shared" si="8"/>
        <v>-25.847624511418381</v>
      </c>
      <c r="AN175" s="39">
        <f t="shared" si="8"/>
        <v>-25.80096307159965</v>
      </c>
      <c r="AO175" s="39">
        <f t="shared" si="8"/>
        <v>-25.883138428619993</v>
      </c>
      <c r="AP175" s="39">
        <f t="shared" si="8"/>
        <v>-26.405636022179145</v>
      </c>
      <c r="AQ175" s="39">
        <f t="shared" si="8"/>
        <v>-26.469890117909685</v>
      </c>
      <c r="AR175" s="39">
        <f t="shared" si="8"/>
        <v>-26.379894081292207</v>
      </c>
    </row>
    <row r="176" spans="1:44">
      <c r="A176" s="12"/>
      <c r="B176" s="12"/>
      <c r="F176" s="50"/>
      <c r="G176" s="50"/>
      <c r="H176" s="50"/>
      <c r="I176" s="50"/>
      <c r="J176" s="50"/>
      <c r="K176" s="50"/>
      <c r="L176" s="50"/>
      <c r="M176" s="50"/>
      <c r="N176" s="50"/>
      <c r="O176" s="50"/>
      <c r="P176" s="50"/>
      <c r="Q176" s="50"/>
      <c r="R176" s="50"/>
      <c r="S176" s="50"/>
      <c r="T176" s="50"/>
      <c r="U176" s="50"/>
      <c r="V176" s="50"/>
      <c r="W176" s="50"/>
      <c r="X176" s="50"/>
      <c r="Y176" s="50"/>
      <c r="Z176" s="50"/>
      <c r="AA176" s="50"/>
      <c r="AB176" s="50"/>
      <c r="AC176" s="50"/>
      <c r="AD176" s="50"/>
      <c r="AE176" s="50"/>
      <c r="AF176" s="50"/>
      <c r="AG176" s="50"/>
      <c r="AH176" s="50"/>
      <c r="AI176" s="50"/>
      <c r="AJ176" s="50"/>
      <c r="AK176" s="50"/>
      <c r="AL176" s="50"/>
      <c r="AM176" s="50"/>
      <c r="AN176" s="50"/>
      <c r="AO176" s="50"/>
      <c r="AP176" s="50"/>
      <c r="AQ176" s="50"/>
      <c r="AR176" s="50"/>
    </row>
    <row r="177" spans="1:44">
      <c r="A177" s="30" t="s">
        <v>29</v>
      </c>
      <c r="B177" s="30"/>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c r="AF177" s="31"/>
      <c r="AG177" s="31"/>
      <c r="AH177" s="31"/>
      <c r="AI177" s="31"/>
      <c r="AJ177" s="31"/>
      <c r="AK177" s="31"/>
      <c r="AL177" s="31"/>
      <c r="AM177" s="31"/>
      <c r="AN177" s="31"/>
      <c r="AO177" s="31"/>
      <c r="AP177" s="31"/>
      <c r="AQ177" s="31"/>
      <c r="AR177" s="31"/>
    </row>
    <row r="178" spans="1:44">
      <c r="A178" s="32"/>
      <c r="B178" s="32"/>
      <c r="C178" s="32" t="s">
        <v>50</v>
      </c>
      <c r="D178" s="32"/>
      <c r="E178" s="32" t="s">
        <v>51</v>
      </c>
      <c r="F178" s="33">
        <v>2022</v>
      </c>
      <c r="G178" s="33">
        <v>2023</v>
      </c>
      <c r="H178" s="33">
        <v>2024</v>
      </c>
      <c r="I178" s="33">
        <v>2025</v>
      </c>
      <c r="J178" s="33">
        <v>2026</v>
      </c>
      <c r="K178" s="33">
        <v>2027</v>
      </c>
      <c r="L178" s="33">
        <v>2028</v>
      </c>
      <c r="M178" s="33">
        <v>2029</v>
      </c>
      <c r="N178" s="33">
        <v>2030</v>
      </c>
      <c r="O178" s="33">
        <v>2031</v>
      </c>
      <c r="P178" s="33">
        <v>2032</v>
      </c>
      <c r="Q178" s="33">
        <v>2033</v>
      </c>
      <c r="R178" s="33">
        <v>2034</v>
      </c>
      <c r="S178" s="33">
        <v>2035</v>
      </c>
      <c r="T178" s="33">
        <v>2036</v>
      </c>
      <c r="U178" s="33">
        <v>2037</v>
      </c>
      <c r="V178" s="33">
        <v>2038</v>
      </c>
      <c r="W178" s="33">
        <v>2039</v>
      </c>
      <c r="X178" s="33">
        <v>2040</v>
      </c>
      <c r="Y178" s="33">
        <v>2041</v>
      </c>
      <c r="Z178" s="33">
        <v>2042</v>
      </c>
      <c r="AA178" s="33">
        <v>2043</v>
      </c>
      <c r="AB178" s="33">
        <v>2044</v>
      </c>
      <c r="AC178" s="33">
        <v>2045</v>
      </c>
      <c r="AD178" s="33">
        <v>2046</v>
      </c>
      <c r="AE178" s="33">
        <v>2047</v>
      </c>
      <c r="AF178" s="33">
        <v>2048</v>
      </c>
      <c r="AG178" s="33">
        <v>2049</v>
      </c>
      <c r="AH178" s="33">
        <v>2050</v>
      </c>
      <c r="AI178" s="33">
        <v>2051</v>
      </c>
      <c r="AJ178" s="33">
        <v>2052</v>
      </c>
      <c r="AK178" s="33">
        <v>2053</v>
      </c>
      <c r="AL178" s="33">
        <v>2054</v>
      </c>
      <c r="AM178" s="33">
        <v>2055</v>
      </c>
      <c r="AN178" s="33">
        <v>2056</v>
      </c>
      <c r="AO178" s="33">
        <v>2057</v>
      </c>
      <c r="AP178" s="33">
        <v>2058</v>
      </c>
      <c r="AQ178" s="33">
        <v>2059</v>
      </c>
      <c r="AR178" s="33">
        <v>2060</v>
      </c>
    </row>
    <row r="179" spans="1:44">
      <c r="A179" s="12"/>
      <c r="B179" s="12" t="s">
        <v>201</v>
      </c>
      <c r="C179" s="8" t="s">
        <v>170</v>
      </c>
      <c r="D179" s="8"/>
      <c r="E179" s="34" t="s">
        <v>117</v>
      </c>
      <c r="F179" s="39">
        <v>160.07</v>
      </c>
      <c r="G179" s="39">
        <v>131.9</v>
      </c>
      <c r="H179" s="39">
        <v>98.53</v>
      </c>
      <c r="I179" s="39">
        <v>69.3</v>
      </c>
      <c r="J179" s="39">
        <v>52.03</v>
      </c>
      <c r="K179" s="39">
        <v>43.09</v>
      </c>
      <c r="L179" s="39">
        <v>35.85</v>
      </c>
      <c r="M179" s="39">
        <v>28.94</v>
      </c>
      <c r="N179" s="39">
        <v>25.45</v>
      </c>
      <c r="O179" s="39">
        <v>25.98</v>
      </c>
      <c r="P179" s="39">
        <v>25.19</v>
      </c>
      <c r="Q179" s="39">
        <v>26.07</v>
      </c>
      <c r="R179" s="39">
        <v>25.98</v>
      </c>
      <c r="S179" s="39">
        <v>25.09</v>
      </c>
      <c r="T179" s="39">
        <v>27.4</v>
      </c>
      <c r="U179" s="39">
        <v>29.49</v>
      </c>
      <c r="V179" s="39">
        <v>32.380000000000003</v>
      </c>
      <c r="W179" s="39">
        <v>33.96</v>
      </c>
      <c r="X179" s="39">
        <v>35.340000000000003</v>
      </c>
      <c r="Y179" s="39">
        <v>36.61</v>
      </c>
      <c r="Z179" s="39">
        <v>38.25</v>
      </c>
      <c r="AA179" s="39">
        <v>39.36</v>
      </c>
      <c r="AB179" s="39">
        <v>40.29</v>
      </c>
      <c r="AC179" s="39">
        <v>40.98</v>
      </c>
      <c r="AD179" s="39">
        <v>40.01</v>
      </c>
      <c r="AE179" s="39">
        <v>38.4</v>
      </c>
      <c r="AF179" s="39">
        <v>35.22</v>
      </c>
      <c r="AG179" s="39">
        <v>32.71</v>
      </c>
      <c r="AH179" s="39">
        <v>31.46</v>
      </c>
      <c r="AI179" s="39">
        <v>32.74</v>
      </c>
      <c r="AJ179" s="39">
        <v>32.31</v>
      </c>
      <c r="AK179" s="39">
        <v>32.909999999999997</v>
      </c>
      <c r="AL179" s="39">
        <v>32.74</v>
      </c>
      <c r="AM179" s="39">
        <v>32.380000000000003</v>
      </c>
      <c r="AN179" s="39">
        <v>31.66</v>
      </c>
      <c r="AO179" s="39">
        <v>30.13</v>
      </c>
      <c r="AP179" s="39">
        <v>28.92</v>
      </c>
      <c r="AQ179" s="39">
        <v>28.32</v>
      </c>
      <c r="AR179" s="39">
        <v>27.69</v>
      </c>
    </row>
    <row r="180" spans="1:44">
      <c r="A180" s="40"/>
      <c r="B180" s="12"/>
      <c r="C180" s="8" t="s">
        <v>171</v>
      </c>
      <c r="D180" s="8"/>
      <c r="E180" s="34" t="s">
        <v>117</v>
      </c>
      <c r="F180" s="39">
        <v>163.61000000000001</v>
      </c>
      <c r="G180" s="39">
        <v>135.96</v>
      </c>
      <c r="H180" s="39">
        <v>102.44</v>
      </c>
      <c r="I180" s="39">
        <v>73.790000000000006</v>
      </c>
      <c r="J180" s="39">
        <v>57.12</v>
      </c>
      <c r="K180" s="39">
        <v>48.37</v>
      </c>
      <c r="L180" s="39">
        <v>40.840000000000003</v>
      </c>
      <c r="M180" s="39">
        <v>34</v>
      </c>
      <c r="N180" s="39">
        <v>30.19</v>
      </c>
      <c r="O180" s="39">
        <v>30.94</v>
      </c>
      <c r="P180" s="39">
        <v>29.95</v>
      </c>
      <c r="Q180" s="39">
        <v>30.88</v>
      </c>
      <c r="R180" s="39">
        <v>30.61</v>
      </c>
      <c r="S180" s="39">
        <v>29.29</v>
      </c>
      <c r="T180" s="39">
        <v>31.25</v>
      </c>
      <c r="U180" s="39">
        <v>33.35</v>
      </c>
      <c r="V180" s="39">
        <v>36.06</v>
      </c>
      <c r="W180" s="39">
        <v>37.840000000000003</v>
      </c>
      <c r="X180" s="39">
        <v>39.049999999999997</v>
      </c>
      <c r="Y180" s="39">
        <v>40.18</v>
      </c>
      <c r="Z180" s="39">
        <v>41.43</v>
      </c>
      <c r="AA180" s="39">
        <v>42.04</v>
      </c>
      <c r="AB180" s="39">
        <v>42.59</v>
      </c>
      <c r="AC180" s="39">
        <v>43.05</v>
      </c>
      <c r="AD180" s="39">
        <v>42.02</v>
      </c>
      <c r="AE180" s="39">
        <v>40.29</v>
      </c>
      <c r="AF180" s="39">
        <v>37.24</v>
      </c>
      <c r="AG180" s="39">
        <v>34.869999999999997</v>
      </c>
      <c r="AH180" s="39">
        <v>33.83</v>
      </c>
      <c r="AI180" s="39">
        <v>35.07</v>
      </c>
      <c r="AJ180" s="39">
        <v>34.61</v>
      </c>
      <c r="AK180" s="39">
        <v>35.28</v>
      </c>
      <c r="AL180" s="39">
        <v>35.090000000000003</v>
      </c>
      <c r="AM180" s="39">
        <v>34.799999999999997</v>
      </c>
      <c r="AN180" s="39">
        <v>34.14</v>
      </c>
      <c r="AO180" s="39">
        <v>32.78</v>
      </c>
      <c r="AP180" s="39">
        <v>31.66</v>
      </c>
      <c r="AQ180" s="39">
        <v>31.28</v>
      </c>
      <c r="AR180" s="39">
        <v>30.81</v>
      </c>
    </row>
    <row r="181" spans="1:44">
      <c r="A181" s="12"/>
      <c r="B181" s="12"/>
      <c r="C181" s="8" t="s">
        <v>202</v>
      </c>
      <c r="D181" s="8"/>
      <c r="E181" s="34" t="s">
        <v>117</v>
      </c>
      <c r="F181" s="39">
        <v>151.77000000000001</v>
      </c>
      <c r="G181" s="39">
        <v>130.43</v>
      </c>
      <c r="H181" s="39">
        <v>98.19</v>
      </c>
      <c r="I181" s="39">
        <v>71.42</v>
      </c>
      <c r="J181" s="39">
        <v>57.06</v>
      </c>
      <c r="K181" s="39">
        <v>49.54</v>
      </c>
      <c r="L181" s="39">
        <v>42.44</v>
      </c>
      <c r="M181" s="39">
        <v>36.25</v>
      </c>
      <c r="N181" s="39">
        <v>31.98</v>
      </c>
      <c r="O181" s="39">
        <v>32.700000000000003</v>
      </c>
      <c r="P181" s="39">
        <v>30.41</v>
      </c>
      <c r="Q181" s="39">
        <v>30.98</v>
      </c>
      <c r="R181" s="39">
        <v>30.27</v>
      </c>
      <c r="S181" s="39">
        <v>28.67</v>
      </c>
      <c r="T181" s="39">
        <v>30.08</v>
      </c>
      <c r="U181" s="39">
        <v>32.43</v>
      </c>
      <c r="V181" s="39">
        <v>34.93</v>
      </c>
      <c r="W181" s="39">
        <v>37.5</v>
      </c>
      <c r="X181" s="39">
        <v>39.54</v>
      </c>
      <c r="Y181" s="39">
        <v>41.38</v>
      </c>
      <c r="Z181" s="39">
        <v>42.61</v>
      </c>
      <c r="AA181" s="39">
        <v>43.36</v>
      </c>
      <c r="AB181" s="39">
        <v>44.65</v>
      </c>
      <c r="AC181" s="39">
        <v>46</v>
      </c>
      <c r="AD181" s="39">
        <v>44.67</v>
      </c>
      <c r="AE181" s="39">
        <v>43.36</v>
      </c>
      <c r="AF181" s="39">
        <v>39.93</v>
      </c>
      <c r="AG181" s="39">
        <v>37.57</v>
      </c>
      <c r="AH181" s="39">
        <v>36.450000000000003</v>
      </c>
      <c r="AI181" s="39">
        <v>38.47</v>
      </c>
      <c r="AJ181" s="39">
        <v>38.24</v>
      </c>
      <c r="AK181" s="39">
        <v>39.619999999999997</v>
      </c>
      <c r="AL181" s="39">
        <v>39.47</v>
      </c>
      <c r="AM181" s="39">
        <v>38.82</v>
      </c>
      <c r="AN181" s="39">
        <v>37.81</v>
      </c>
      <c r="AO181" s="39">
        <v>35.36</v>
      </c>
      <c r="AP181" s="39">
        <v>33.53</v>
      </c>
      <c r="AQ181" s="39">
        <v>33.14</v>
      </c>
      <c r="AR181" s="39">
        <v>32.770000000000003</v>
      </c>
    </row>
    <row r="182" spans="1:44">
      <c r="A182" s="12"/>
      <c r="B182" s="37" t="s">
        <v>203</v>
      </c>
      <c r="C182" s="8"/>
      <c r="D182" s="8"/>
      <c r="E182" s="8"/>
      <c r="F182" s="39"/>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c r="AE182" s="39"/>
      <c r="AF182" s="39"/>
      <c r="AG182" s="39"/>
      <c r="AH182" s="39"/>
      <c r="AI182" s="39"/>
      <c r="AJ182" s="39"/>
      <c r="AK182" s="39"/>
      <c r="AL182" s="39"/>
      <c r="AM182" s="39"/>
      <c r="AN182" s="39"/>
      <c r="AO182" s="39"/>
      <c r="AP182" s="39"/>
      <c r="AQ182" s="39"/>
      <c r="AR182" s="39"/>
    </row>
    <row r="183" spans="1:44">
      <c r="A183" s="12"/>
      <c r="B183" s="12"/>
      <c r="C183" s="8"/>
      <c r="D183" s="8"/>
      <c r="E183" s="8"/>
      <c r="F183" s="43"/>
      <c r="G183" s="43"/>
      <c r="H183" s="43"/>
      <c r="I183" s="43"/>
      <c r="J183" s="43"/>
      <c r="K183" s="43"/>
      <c r="L183" s="43"/>
      <c r="M183" s="43"/>
      <c r="N183" s="43"/>
      <c r="O183" s="43"/>
      <c r="P183" s="43"/>
      <c r="Q183" s="43"/>
      <c r="R183" s="43"/>
      <c r="S183" s="43"/>
      <c r="T183" s="43"/>
      <c r="U183" s="43"/>
      <c r="V183" s="43"/>
      <c r="W183" s="43"/>
      <c r="X183" s="43"/>
      <c r="Y183" s="43"/>
      <c r="Z183" s="43"/>
      <c r="AA183" s="43"/>
      <c r="AB183" s="43"/>
      <c r="AC183" s="43"/>
      <c r="AD183" s="43"/>
      <c r="AE183" s="43"/>
      <c r="AF183" s="43"/>
      <c r="AG183" s="43"/>
      <c r="AH183" s="43"/>
      <c r="AI183" s="43"/>
      <c r="AJ183" s="43"/>
      <c r="AK183" s="43"/>
      <c r="AL183" s="43"/>
      <c r="AM183" s="43"/>
      <c r="AN183" s="43"/>
      <c r="AO183" s="43"/>
      <c r="AP183" s="43"/>
      <c r="AQ183" s="43"/>
      <c r="AR183" s="43"/>
    </row>
    <row r="184" spans="1:44">
      <c r="A184" s="32"/>
      <c r="B184" s="32"/>
      <c r="C184" s="32" t="s">
        <v>50</v>
      </c>
      <c r="D184" s="32"/>
      <c r="E184" s="32" t="s">
        <v>51</v>
      </c>
      <c r="F184" s="33">
        <v>2022</v>
      </c>
      <c r="G184" s="33">
        <v>2023</v>
      </c>
      <c r="H184" s="33">
        <v>2024</v>
      </c>
      <c r="I184" s="33">
        <v>2025</v>
      </c>
      <c r="J184" s="33">
        <v>2026</v>
      </c>
      <c r="K184" s="33">
        <v>2027</v>
      </c>
      <c r="L184" s="33">
        <v>2028</v>
      </c>
      <c r="M184" s="33">
        <v>2029</v>
      </c>
      <c r="N184" s="33">
        <v>2030</v>
      </c>
      <c r="O184" s="33">
        <v>2031</v>
      </c>
      <c r="P184" s="33">
        <v>2032</v>
      </c>
      <c r="Q184" s="33">
        <v>2033</v>
      </c>
      <c r="R184" s="33">
        <v>2034</v>
      </c>
      <c r="S184" s="33">
        <v>2035</v>
      </c>
      <c r="T184" s="33">
        <v>2036</v>
      </c>
      <c r="U184" s="33">
        <v>2037</v>
      </c>
      <c r="V184" s="33">
        <v>2038</v>
      </c>
      <c r="W184" s="33">
        <v>2039</v>
      </c>
      <c r="X184" s="33">
        <v>2040</v>
      </c>
      <c r="Y184" s="33">
        <v>2041</v>
      </c>
      <c r="Z184" s="33">
        <v>2042</v>
      </c>
      <c r="AA184" s="33">
        <v>2043</v>
      </c>
      <c r="AB184" s="33">
        <v>2044</v>
      </c>
      <c r="AC184" s="33">
        <v>2045</v>
      </c>
      <c r="AD184" s="33">
        <v>2046</v>
      </c>
      <c r="AE184" s="33">
        <v>2047</v>
      </c>
      <c r="AF184" s="33">
        <v>2048</v>
      </c>
      <c r="AG184" s="33">
        <v>2049</v>
      </c>
      <c r="AH184" s="33">
        <v>2050</v>
      </c>
      <c r="AI184" s="33">
        <v>2051</v>
      </c>
      <c r="AJ184" s="33">
        <v>2052</v>
      </c>
      <c r="AK184" s="33">
        <v>2053</v>
      </c>
      <c r="AL184" s="33">
        <v>2054</v>
      </c>
      <c r="AM184" s="33">
        <v>2055</v>
      </c>
      <c r="AN184" s="33">
        <v>2056</v>
      </c>
      <c r="AO184" s="33">
        <v>2057</v>
      </c>
      <c r="AP184" s="33">
        <v>2058</v>
      </c>
      <c r="AQ184" s="33">
        <v>2059</v>
      </c>
      <c r="AR184" s="33">
        <v>2060</v>
      </c>
    </row>
    <row r="185" spans="1:44">
      <c r="A185" s="12"/>
      <c r="B185" s="12" t="s">
        <v>201</v>
      </c>
      <c r="C185" s="8" t="s">
        <v>170</v>
      </c>
      <c r="D185" s="8"/>
      <c r="E185" s="34" t="s">
        <v>117</v>
      </c>
      <c r="F185" s="39">
        <v>160.07</v>
      </c>
      <c r="G185" s="39">
        <v>131.9</v>
      </c>
      <c r="H185" s="39">
        <v>98.53</v>
      </c>
      <c r="I185" s="39">
        <v>69.3</v>
      </c>
      <c r="J185" s="39">
        <v>52.03</v>
      </c>
      <c r="K185" s="39">
        <v>43.12</v>
      </c>
      <c r="L185" s="39">
        <v>36.090000000000003</v>
      </c>
      <c r="M185" s="39">
        <v>29.35</v>
      </c>
      <c r="N185" s="39">
        <v>25.81</v>
      </c>
      <c r="O185" s="39">
        <v>26.3</v>
      </c>
      <c r="P185" s="39">
        <v>25.5</v>
      </c>
      <c r="Q185" s="39">
        <v>26.38</v>
      </c>
      <c r="R185" s="39">
        <v>26.16</v>
      </c>
      <c r="S185" s="39">
        <v>25.24</v>
      </c>
      <c r="T185" s="39">
        <v>27.46</v>
      </c>
      <c r="U185" s="39">
        <v>29.5</v>
      </c>
      <c r="V185" s="39">
        <v>32.380000000000003</v>
      </c>
      <c r="W185" s="39">
        <v>33.96</v>
      </c>
      <c r="X185" s="39">
        <v>35.340000000000003</v>
      </c>
      <c r="Y185" s="39">
        <v>36.61</v>
      </c>
      <c r="Z185" s="39">
        <v>38.25</v>
      </c>
      <c r="AA185" s="39">
        <v>39.36</v>
      </c>
      <c r="AB185" s="39">
        <v>40.29</v>
      </c>
      <c r="AC185" s="39">
        <v>40.98</v>
      </c>
      <c r="AD185" s="39">
        <v>40.01</v>
      </c>
      <c r="AE185" s="39">
        <v>38.4</v>
      </c>
      <c r="AF185" s="39">
        <v>35.22</v>
      </c>
      <c r="AG185" s="39">
        <v>32.71</v>
      </c>
      <c r="AH185" s="39">
        <v>31.46</v>
      </c>
      <c r="AI185" s="39">
        <v>32.74</v>
      </c>
      <c r="AJ185" s="39">
        <v>32.31</v>
      </c>
      <c r="AK185" s="39">
        <v>32.909999999999997</v>
      </c>
      <c r="AL185" s="39">
        <v>32.74</v>
      </c>
      <c r="AM185" s="39">
        <v>32.380000000000003</v>
      </c>
      <c r="AN185" s="39">
        <v>31.66</v>
      </c>
      <c r="AO185" s="39">
        <v>30.13</v>
      </c>
      <c r="AP185" s="39">
        <v>28.92</v>
      </c>
      <c r="AQ185" s="39">
        <v>28.32</v>
      </c>
      <c r="AR185" s="39">
        <v>27.69</v>
      </c>
    </row>
    <row r="186" spans="1:44">
      <c r="A186" s="40"/>
      <c r="B186" s="12"/>
      <c r="C186" s="8" t="s">
        <v>171</v>
      </c>
      <c r="D186" s="8"/>
      <c r="E186" s="34" t="s">
        <v>117</v>
      </c>
      <c r="F186" s="39">
        <v>163.61000000000001</v>
      </c>
      <c r="G186" s="39">
        <v>135.96</v>
      </c>
      <c r="H186" s="39">
        <v>102.44</v>
      </c>
      <c r="I186" s="39">
        <v>73.790000000000006</v>
      </c>
      <c r="J186" s="39">
        <v>57.12</v>
      </c>
      <c r="K186" s="39">
        <v>48.38</v>
      </c>
      <c r="L186" s="39">
        <v>40.869999999999997</v>
      </c>
      <c r="M186" s="39">
        <v>34.090000000000003</v>
      </c>
      <c r="N186" s="39">
        <v>30.27</v>
      </c>
      <c r="O186" s="39">
        <v>30.99</v>
      </c>
      <c r="P186" s="39">
        <v>30.01</v>
      </c>
      <c r="Q186" s="39">
        <v>30.94</v>
      </c>
      <c r="R186" s="39">
        <v>30.67</v>
      </c>
      <c r="S186" s="39">
        <v>29.33</v>
      </c>
      <c r="T186" s="39">
        <v>31.28</v>
      </c>
      <c r="U186" s="39">
        <v>33.35</v>
      </c>
      <c r="V186" s="39">
        <v>36.06</v>
      </c>
      <c r="W186" s="39">
        <v>37.840000000000003</v>
      </c>
      <c r="X186" s="39">
        <v>39.049999999999997</v>
      </c>
      <c r="Y186" s="39">
        <v>40.18</v>
      </c>
      <c r="Z186" s="39">
        <v>41.43</v>
      </c>
      <c r="AA186" s="39">
        <v>42.04</v>
      </c>
      <c r="AB186" s="39">
        <v>42.59</v>
      </c>
      <c r="AC186" s="39">
        <v>43.05</v>
      </c>
      <c r="AD186" s="39">
        <v>42.02</v>
      </c>
      <c r="AE186" s="39">
        <v>40.29</v>
      </c>
      <c r="AF186" s="39">
        <v>37.24</v>
      </c>
      <c r="AG186" s="39">
        <v>34.869999999999997</v>
      </c>
      <c r="AH186" s="39">
        <v>33.83</v>
      </c>
      <c r="AI186" s="39">
        <v>35.07</v>
      </c>
      <c r="AJ186" s="39">
        <v>34.61</v>
      </c>
      <c r="AK186" s="39">
        <v>35.28</v>
      </c>
      <c r="AL186" s="39">
        <v>35.090000000000003</v>
      </c>
      <c r="AM186" s="39">
        <v>34.799999999999997</v>
      </c>
      <c r="AN186" s="39">
        <v>34.14</v>
      </c>
      <c r="AO186" s="39">
        <v>32.78</v>
      </c>
      <c r="AP186" s="39">
        <v>31.66</v>
      </c>
      <c r="AQ186" s="39">
        <v>31.28</v>
      </c>
      <c r="AR186" s="39">
        <v>30.81</v>
      </c>
    </row>
    <row r="187" spans="1:44">
      <c r="A187" s="12"/>
      <c r="B187" s="12"/>
      <c r="C187" s="8" t="s">
        <v>202</v>
      </c>
      <c r="D187" s="8"/>
      <c r="E187" s="34" t="s">
        <v>117</v>
      </c>
      <c r="F187" s="39">
        <v>151.77000000000001</v>
      </c>
      <c r="G187" s="39">
        <v>130.43</v>
      </c>
      <c r="H187" s="39">
        <v>98.19</v>
      </c>
      <c r="I187" s="39">
        <v>71.42</v>
      </c>
      <c r="J187" s="39">
        <v>57.06</v>
      </c>
      <c r="K187" s="39">
        <v>49.54</v>
      </c>
      <c r="L187" s="39">
        <v>42.48</v>
      </c>
      <c r="M187" s="39">
        <v>36.4</v>
      </c>
      <c r="N187" s="39">
        <v>32.1</v>
      </c>
      <c r="O187" s="39">
        <v>32.79</v>
      </c>
      <c r="P187" s="39">
        <v>30.47</v>
      </c>
      <c r="Q187" s="39">
        <v>30.98</v>
      </c>
      <c r="R187" s="39">
        <v>30.27</v>
      </c>
      <c r="S187" s="39">
        <v>28.67</v>
      </c>
      <c r="T187" s="39">
        <v>30.08</v>
      </c>
      <c r="U187" s="39">
        <v>32.43</v>
      </c>
      <c r="V187" s="39">
        <v>34.93</v>
      </c>
      <c r="W187" s="39">
        <v>37.5</v>
      </c>
      <c r="X187" s="39">
        <v>39.54</v>
      </c>
      <c r="Y187" s="39">
        <v>41.38</v>
      </c>
      <c r="Z187" s="39">
        <v>42.61</v>
      </c>
      <c r="AA187" s="39">
        <v>43.36</v>
      </c>
      <c r="AB187" s="39">
        <v>44.65</v>
      </c>
      <c r="AC187" s="39">
        <v>46</v>
      </c>
      <c r="AD187" s="39">
        <v>44.67</v>
      </c>
      <c r="AE187" s="39">
        <v>43.36</v>
      </c>
      <c r="AF187" s="39">
        <v>39.93</v>
      </c>
      <c r="AG187" s="39">
        <v>37.57</v>
      </c>
      <c r="AH187" s="39">
        <v>36.450000000000003</v>
      </c>
      <c r="AI187" s="39">
        <v>38.47</v>
      </c>
      <c r="AJ187" s="39">
        <v>38.24</v>
      </c>
      <c r="AK187" s="39">
        <v>39.619999999999997</v>
      </c>
      <c r="AL187" s="39">
        <v>39.47</v>
      </c>
      <c r="AM187" s="39">
        <v>38.82</v>
      </c>
      <c r="AN187" s="39">
        <v>37.81</v>
      </c>
      <c r="AO187" s="39">
        <v>35.36</v>
      </c>
      <c r="AP187" s="39">
        <v>33.53</v>
      </c>
      <c r="AQ187" s="39">
        <v>33.14</v>
      </c>
      <c r="AR187" s="39">
        <v>32.770000000000003</v>
      </c>
    </row>
    <row r="188" spans="1:44">
      <c r="A188" s="12"/>
      <c r="B188" s="37" t="s">
        <v>204</v>
      </c>
      <c r="C188" s="8"/>
      <c r="D188" s="8"/>
      <c r="E188" s="8"/>
      <c r="F188" s="39"/>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c r="AE188" s="39"/>
      <c r="AF188" s="39"/>
      <c r="AG188" s="39"/>
      <c r="AH188" s="39"/>
      <c r="AI188" s="39"/>
      <c r="AJ188" s="39"/>
      <c r="AK188" s="39"/>
      <c r="AL188" s="39"/>
      <c r="AM188" s="39"/>
      <c r="AN188" s="39"/>
      <c r="AO188" s="39"/>
      <c r="AP188" s="39"/>
      <c r="AQ188" s="39"/>
      <c r="AR188" s="39"/>
    </row>
    <row r="189" spans="1:44">
      <c r="A189" s="12"/>
      <c r="B189" s="12"/>
      <c r="C189" s="8"/>
      <c r="D189" s="8"/>
      <c r="E189" s="8"/>
      <c r="F189" s="43"/>
      <c r="G189" s="43"/>
      <c r="H189" s="43"/>
      <c r="I189" s="43"/>
      <c r="J189" s="43"/>
      <c r="K189" s="43"/>
      <c r="L189" s="43"/>
      <c r="M189" s="43"/>
      <c r="N189" s="43"/>
      <c r="O189" s="43"/>
      <c r="P189" s="43"/>
      <c r="Q189" s="43"/>
      <c r="R189" s="43"/>
      <c r="S189" s="43"/>
      <c r="T189" s="43"/>
      <c r="U189" s="43"/>
      <c r="V189" s="43"/>
      <c r="W189" s="43"/>
      <c r="X189" s="43"/>
      <c r="Y189" s="43"/>
      <c r="Z189" s="43"/>
      <c r="AA189" s="43"/>
      <c r="AB189" s="43"/>
      <c r="AC189" s="43"/>
      <c r="AD189" s="43"/>
      <c r="AE189" s="43"/>
      <c r="AF189" s="43"/>
      <c r="AG189" s="43"/>
      <c r="AH189" s="43"/>
      <c r="AI189" s="43"/>
      <c r="AJ189" s="43"/>
      <c r="AK189" s="43"/>
      <c r="AL189" s="43"/>
      <c r="AM189" s="43"/>
      <c r="AN189" s="43"/>
      <c r="AO189" s="43"/>
      <c r="AP189" s="43"/>
      <c r="AQ189" s="43"/>
      <c r="AR189" s="43"/>
    </row>
    <row r="190" spans="1:44">
      <c r="A190" s="32"/>
      <c r="B190" s="32"/>
      <c r="C190" s="32" t="s">
        <v>50</v>
      </c>
      <c r="D190" s="32"/>
      <c r="E190" s="32" t="s">
        <v>51</v>
      </c>
      <c r="F190" s="33">
        <v>2022</v>
      </c>
      <c r="G190" s="33">
        <v>2023</v>
      </c>
      <c r="H190" s="33">
        <v>2024</v>
      </c>
      <c r="I190" s="33">
        <v>2025</v>
      </c>
      <c r="J190" s="33">
        <v>2026</v>
      </c>
      <c r="K190" s="33">
        <v>2027</v>
      </c>
      <c r="L190" s="33">
        <v>2028</v>
      </c>
      <c r="M190" s="33">
        <v>2029</v>
      </c>
      <c r="N190" s="33">
        <v>2030</v>
      </c>
      <c r="O190" s="33">
        <v>2031</v>
      </c>
      <c r="P190" s="33">
        <v>2032</v>
      </c>
      <c r="Q190" s="33">
        <v>2033</v>
      </c>
      <c r="R190" s="33">
        <v>2034</v>
      </c>
      <c r="S190" s="33">
        <v>2035</v>
      </c>
      <c r="T190" s="33">
        <v>2036</v>
      </c>
      <c r="U190" s="33">
        <v>2037</v>
      </c>
      <c r="V190" s="33">
        <v>2038</v>
      </c>
      <c r="W190" s="33">
        <v>2039</v>
      </c>
      <c r="X190" s="33">
        <v>2040</v>
      </c>
      <c r="Y190" s="33">
        <v>2041</v>
      </c>
      <c r="Z190" s="33">
        <v>2042</v>
      </c>
      <c r="AA190" s="33">
        <v>2043</v>
      </c>
      <c r="AB190" s="33">
        <v>2044</v>
      </c>
      <c r="AC190" s="33">
        <v>2045</v>
      </c>
      <c r="AD190" s="33">
        <v>2046</v>
      </c>
      <c r="AE190" s="33">
        <v>2047</v>
      </c>
      <c r="AF190" s="33">
        <v>2048</v>
      </c>
      <c r="AG190" s="33">
        <v>2049</v>
      </c>
      <c r="AH190" s="33">
        <v>2050</v>
      </c>
      <c r="AI190" s="33">
        <v>2051</v>
      </c>
      <c r="AJ190" s="33">
        <v>2052</v>
      </c>
      <c r="AK190" s="33">
        <v>2053</v>
      </c>
      <c r="AL190" s="33">
        <v>2054</v>
      </c>
      <c r="AM190" s="33">
        <v>2055</v>
      </c>
      <c r="AN190" s="33">
        <v>2056</v>
      </c>
      <c r="AO190" s="33">
        <v>2057</v>
      </c>
      <c r="AP190" s="33">
        <v>2058</v>
      </c>
      <c r="AQ190" s="33">
        <v>2059</v>
      </c>
      <c r="AR190" s="33">
        <v>2060</v>
      </c>
    </row>
    <row r="191" spans="1:44">
      <c r="A191" s="12"/>
      <c r="B191" s="12" t="s">
        <v>205</v>
      </c>
      <c r="C191" s="8" t="s">
        <v>170</v>
      </c>
      <c r="D191" s="8"/>
      <c r="E191" s="34" t="s">
        <v>67</v>
      </c>
      <c r="F191" s="39">
        <v>0</v>
      </c>
      <c r="G191" s="39">
        <v>0</v>
      </c>
      <c r="H191" s="39">
        <v>0</v>
      </c>
      <c r="I191" s="39">
        <v>0</v>
      </c>
      <c r="J191" s="39">
        <v>0</v>
      </c>
      <c r="K191" s="39">
        <v>7.0000000000000007E-2</v>
      </c>
      <c r="L191" s="39">
        <v>0.69</v>
      </c>
      <c r="M191" s="39">
        <v>1.4</v>
      </c>
      <c r="N191" s="39">
        <v>1.42</v>
      </c>
      <c r="O191" s="39">
        <v>1.24</v>
      </c>
      <c r="P191" s="39">
        <v>1.3</v>
      </c>
      <c r="Q191" s="39">
        <v>1.29</v>
      </c>
      <c r="R191" s="39">
        <v>0.75</v>
      </c>
      <c r="S191" s="39">
        <v>0.61</v>
      </c>
      <c r="T191" s="39">
        <v>0.26</v>
      </c>
      <c r="U191" s="39">
        <v>0.06</v>
      </c>
      <c r="V191" s="39">
        <v>0</v>
      </c>
      <c r="W191" s="39">
        <v>0</v>
      </c>
      <c r="X191" s="39">
        <v>0</v>
      </c>
      <c r="Y191" s="39">
        <v>0</v>
      </c>
      <c r="Z191" s="39">
        <v>0</v>
      </c>
      <c r="AA191" s="39">
        <v>0</v>
      </c>
      <c r="AB191" s="39">
        <v>0</v>
      </c>
      <c r="AC191" s="39">
        <v>0</v>
      </c>
      <c r="AD191" s="39">
        <v>0</v>
      </c>
      <c r="AE191" s="39">
        <v>0</v>
      </c>
      <c r="AF191" s="39">
        <v>0</v>
      </c>
      <c r="AG191" s="39">
        <v>0</v>
      </c>
      <c r="AH191" s="39">
        <v>0</v>
      </c>
      <c r="AI191" s="39">
        <v>0</v>
      </c>
      <c r="AJ191" s="39">
        <v>0</v>
      </c>
      <c r="AK191" s="39">
        <v>0</v>
      </c>
      <c r="AL191" s="39">
        <v>0</v>
      </c>
      <c r="AM191" s="39">
        <v>0</v>
      </c>
      <c r="AN191" s="39">
        <v>0</v>
      </c>
      <c r="AO191" s="39">
        <v>0</v>
      </c>
      <c r="AP191" s="39">
        <v>0</v>
      </c>
      <c r="AQ191" s="39">
        <v>0</v>
      </c>
      <c r="AR191" s="39">
        <v>0</v>
      </c>
    </row>
    <row r="192" spans="1:44">
      <c r="A192" s="40"/>
      <c r="B192" s="12"/>
      <c r="C192" s="8" t="s">
        <v>171</v>
      </c>
      <c r="D192" s="8"/>
      <c r="E192" s="34" t="s">
        <v>67</v>
      </c>
      <c r="F192" s="39">
        <v>0</v>
      </c>
      <c r="G192" s="39">
        <v>0</v>
      </c>
      <c r="H192" s="39">
        <v>0</v>
      </c>
      <c r="I192" s="39">
        <v>0</v>
      </c>
      <c r="J192" s="39">
        <v>0</v>
      </c>
      <c r="K192" s="39">
        <v>0.01</v>
      </c>
      <c r="L192" s="39">
        <v>0.08</v>
      </c>
      <c r="M192" s="39">
        <v>0.28000000000000003</v>
      </c>
      <c r="N192" s="39">
        <v>0.27</v>
      </c>
      <c r="O192" s="39">
        <v>0.17</v>
      </c>
      <c r="P192" s="39">
        <v>0.21</v>
      </c>
      <c r="Q192" s="39">
        <v>0.21</v>
      </c>
      <c r="R192" s="39">
        <v>0.18</v>
      </c>
      <c r="S192" s="39">
        <v>0.15</v>
      </c>
      <c r="T192" s="39">
        <v>0.1</v>
      </c>
      <c r="U192" s="39">
        <v>0.01</v>
      </c>
      <c r="V192" s="39">
        <v>0</v>
      </c>
      <c r="W192" s="39">
        <v>0</v>
      </c>
      <c r="X192" s="39">
        <v>0</v>
      </c>
      <c r="Y192" s="39">
        <v>0</v>
      </c>
      <c r="Z192" s="39">
        <v>0</v>
      </c>
      <c r="AA192" s="39">
        <v>0</v>
      </c>
      <c r="AB192" s="39">
        <v>0</v>
      </c>
      <c r="AC192" s="39">
        <v>0</v>
      </c>
      <c r="AD192" s="39">
        <v>0</v>
      </c>
      <c r="AE192" s="39">
        <v>0</v>
      </c>
      <c r="AF192" s="39">
        <v>0</v>
      </c>
      <c r="AG192" s="39">
        <v>0</v>
      </c>
      <c r="AH192" s="39">
        <v>0</v>
      </c>
      <c r="AI192" s="39">
        <v>0</v>
      </c>
      <c r="AJ192" s="39">
        <v>0</v>
      </c>
      <c r="AK192" s="39">
        <v>0</v>
      </c>
      <c r="AL192" s="39">
        <v>0</v>
      </c>
      <c r="AM192" s="39">
        <v>0</v>
      </c>
      <c r="AN192" s="39">
        <v>0</v>
      </c>
      <c r="AO192" s="39">
        <v>0</v>
      </c>
      <c r="AP192" s="39">
        <v>0</v>
      </c>
      <c r="AQ192" s="39">
        <v>0</v>
      </c>
      <c r="AR192" s="39">
        <v>0</v>
      </c>
    </row>
    <row r="193" spans="1:44">
      <c r="A193" s="12"/>
      <c r="B193" s="12"/>
      <c r="C193" s="8" t="s">
        <v>202</v>
      </c>
      <c r="D193" s="8"/>
      <c r="E193" s="34" t="s">
        <v>67</v>
      </c>
      <c r="F193" s="39">
        <v>0</v>
      </c>
      <c r="G193" s="39">
        <v>0</v>
      </c>
      <c r="H193" s="39">
        <v>0</v>
      </c>
      <c r="I193" s="39">
        <v>0</v>
      </c>
      <c r="J193" s="39">
        <v>0</v>
      </c>
      <c r="K193" s="39">
        <v>0</v>
      </c>
      <c r="L193" s="39">
        <v>0.08</v>
      </c>
      <c r="M193" s="39">
        <v>0.42</v>
      </c>
      <c r="N193" s="39">
        <v>0.39</v>
      </c>
      <c r="O193" s="39">
        <v>0.28999999999999998</v>
      </c>
      <c r="P193" s="39">
        <v>0.19</v>
      </c>
      <c r="Q193" s="39">
        <v>0</v>
      </c>
      <c r="R193" s="39">
        <v>0</v>
      </c>
      <c r="S193" s="39">
        <v>0</v>
      </c>
      <c r="T193" s="39">
        <v>0</v>
      </c>
      <c r="U193" s="39">
        <v>0</v>
      </c>
      <c r="V193" s="39">
        <v>0</v>
      </c>
      <c r="W193" s="39">
        <v>0</v>
      </c>
      <c r="X193" s="39">
        <v>0</v>
      </c>
      <c r="Y193" s="39">
        <v>0</v>
      </c>
      <c r="Z193" s="39">
        <v>0</v>
      </c>
      <c r="AA193" s="39">
        <v>0</v>
      </c>
      <c r="AB193" s="39">
        <v>0</v>
      </c>
      <c r="AC193" s="39">
        <v>0</v>
      </c>
      <c r="AD193" s="39">
        <v>0</v>
      </c>
      <c r="AE193" s="39">
        <v>0</v>
      </c>
      <c r="AF193" s="39">
        <v>0</v>
      </c>
      <c r="AG193" s="39">
        <v>0</v>
      </c>
      <c r="AH193" s="39">
        <v>0</v>
      </c>
      <c r="AI193" s="39">
        <v>0</v>
      </c>
      <c r="AJ193" s="39">
        <v>0</v>
      </c>
      <c r="AK193" s="39">
        <v>0</v>
      </c>
      <c r="AL193" s="39">
        <v>0</v>
      </c>
      <c r="AM193" s="39">
        <v>0</v>
      </c>
      <c r="AN193" s="39">
        <v>0</v>
      </c>
      <c r="AO193" s="39">
        <v>0</v>
      </c>
      <c r="AP193" s="39">
        <v>0</v>
      </c>
      <c r="AQ193" s="39">
        <v>0</v>
      </c>
      <c r="AR193" s="39">
        <v>0</v>
      </c>
    </row>
    <row r="194" spans="1:44">
      <c r="A194" s="12"/>
      <c r="B194" s="37" t="s">
        <v>206</v>
      </c>
      <c r="C194" s="8"/>
      <c r="D194" s="8"/>
      <c r="E194" s="8"/>
      <c r="F194" s="39"/>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c r="AE194" s="39"/>
      <c r="AF194" s="39"/>
      <c r="AG194" s="39"/>
      <c r="AH194" s="39"/>
      <c r="AI194" s="39"/>
      <c r="AJ194" s="39"/>
      <c r="AK194" s="39"/>
      <c r="AL194" s="39"/>
      <c r="AM194" s="39"/>
      <c r="AN194" s="39"/>
      <c r="AO194" s="39"/>
      <c r="AP194" s="39"/>
      <c r="AQ194" s="39"/>
      <c r="AR194" s="39"/>
    </row>
    <row r="195" spans="1:44">
      <c r="A195" s="12"/>
      <c r="B195" s="12"/>
      <c r="C195" s="8"/>
      <c r="D195" s="8"/>
      <c r="E195" s="8"/>
      <c r="F195" s="43"/>
      <c r="G195" s="43"/>
      <c r="H195" s="43"/>
      <c r="I195" s="43"/>
      <c r="J195" s="43"/>
      <c r="K195" s="43"/>
      <c r="L195" s="43"/>
      <c r="M195" s="43"/>
      <c r="N195" s="43"/>
      <c r="O195" s="43"/>
      <c r="P195" s="43"/>
      <c r="Q195" s="43"/>
      <c r="R195" s="43"/>
      <c r="S195" s="43"/>
      <c r="T195" s="43"/>
      <c r="U195" s="43"/>
      <c r="V195" s="43"/>
      <c r="W195" s="43"/>
      <c r="X195" s="43"/>
      <c r="Y195" s="43"/>
      <c r="Z195" s="43"/>
      <c r="AA195" s="43"/>
      <c r="AB195" s="43"/>
      <c r="AC195" s="43"/>
      <c r="AD195" s="43"/>
      <c r="AE195" s="43"/>
      <c r="AF195" s="43"/>
      <c r="AG195" s="43"/>
      <c r="AH195" s="43"/>
      <c r="AI195" s="43"/>
      <c r="AJ195" s="43"/>
      <c r="AK195" s="43"/>
      <c r="AL195" s="43"/>
      <c r="AM195" s="43"/>
      <c r="AN195" s="43"/>
      <c r="AO195" s="43"/>
      <c r="AP195" s="43"/>
      <c r="AQ195" s="43"/>
      <c r="AR195" s="43"/>
    </row>
    <row r="196" spans="1:44">
      <c r="A196" s="30" t="s">
        <v>207</v>
      </c>
      <c r="B196" s="30"/>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1"/>
      <c r="AE196" s="31"/>
      <c r="AF196" s="31"/>
      <c r="AG196" s="31"/>
      <c r="AH196" s="31"/>
      <c r="AI196" s="31"/>
      <c r="AJ196" s="31"/>
      <c r="AK196" s="31"/>
      <c r="AL196" s="31"/>
      <c r="AM196" s="31"/>
      <c r="AN196" s="31"/>
      <c r="AO196" s="31"/>
      <c r="AP196" s="31"/>
      <c r="AQ196" s="31"/>
      <c r="AR196" s="31"/>
    </row>
    <row r="197" spans="1:44">
      <c r="A197" s="32"/>
      <c r="B197" s="32"/>
      <c r="C197" s="32" t="s">
        <v>50</v>
      </c>
      <c r="D197" s="32"/>
      <c r="E197" s="32" t="s">
        <v>51</v>
      </c>
      <c r="F197" s="33">
        <v>2022</v>
      </c>
      <c r="G197" s="33">
        <v>2023</v>
      </c>
      <c r="H197" s="33">
        <v>2024</v>
      </c>
      <c r="I197" s="33">
        <v>2025</v>
      </c>
      <c r="J197" s="33">
        <v>2026</v>
      </c>
      <c r="K197" s="33">
        <v>2027</v>
      </c>
      <c r="L197" s="33">
        <v>2028</v>
      </c>
      <c r="M197" s="33">
        <v>2029</v>
      </c>
      <c r="N197" s="33">
        <v>2030</v>
      </c>
      <c r="O197" s="33">
        <v>2031</v>
      </c>
      <c r="P197" s="33">
        <v>2032</v>
      </c>
      <c r="Q197" s="33">
        <v>2033</v>
      </c>
      <c r="R197" s="33">
        <v>2034</v>
      </c>
      <c r="S197" s="33">
        <v>2035</v>
      </c>
      <c r="T197" s="33">
        <v>2036</v>
      </c>
      <c r="U197" s="33">
        <v>2037</v>
      </c>
      <c r="V197" s="33">
        <v>2038</v>
      </c>
      <c r="W197" s="33">
        <v>2039</v>
      </c>
      <c r="X197" s="33">
        <v>2040</v>
      </c>
      <c r="Y197" s="33">
        <v>2041</v>
      </c>
      <c r="Z197" s="33">
        <v>2042</v>
      </c>
      <c r="AA197" s="33">
        <v>2043</v>
      </c>
      <c r="AB197" s="33">
        <v>2044</v>
      </c>
      <c r="AC197" s="33">
        <v>2045</v>
      </c>
      <c r="AD197" s="33">
        <v>2046</v>
      </c>
      <c r="AE197" s="33">
        <v>2047</v>
      </c>
      <c r="AF197" s="33">
        <v>2048</v>
      </c>
      <c r="AG197" s="33">
        <v>2049</v>
      </c>
      <c r="AH197" s="33">
        <v>2050</v>
      </c>
      <c r="AI197" s="33">
        <v>2051</v>
      </c>
      <c r="AJ197" s="33">
        <v>2052</v>
      </c>
      <c r="AK197" s="33">
        <v>2053</v>
      </c>
      <c r="AL197" s="33">
        <v>2054</v>
      </c>
      <c r="AM197" s="33">
        <v>2055</v>
      </c>
      <c r="AN197" s="33">
        <v>2056</v>
      </c>
      <c r="AO197" s="33">
        <v>2057</v>
      </c>
      <c r="AP197" s="33">
        <v>2058</v>
      </c>
      <c r="AQ197" s="33">
        <v>2059</v>
      </c>
      <c r="AR197" s="33">
        <v>2060</v>
      </c>
    </row>
    <row r="198" spans="1:44">
      <c r="A198" s="12"/>
      <c r="B198" s="12" t="s">
        <v>208</v>
      </c>
      <c r="C198" s="8" t="s">
        <v>209</v>
      </c>
      <c r="D198" s="29"/>
      <c r="E198" s="34" t="s">
        <v>136</v>
      </c>
      <c r="F198" s="39">
        <v>7.45</v>
      </c>
      <c r="G198" s="39">
        <v>3.13</v>
      </c>
      <c r="H198" s="39">
        <v>2.2599999999999998</v>
      </c>
      <c r="I198" s="39">
        <v>1.59</v>
      </c>
      <c r="J198" s="39">
        <v>1.71</v>
      </c>
      <c r="K198" s="39">
        <v>1.63</v>
      </c>
      <c r="L198" s="39">
        <v>1.53</v>
      </c>
      <c r="M198" s="39">
        <v>1.38</v>
      </c>
      <c r="N198" s="39">
        <v>0.9</v>
      </c>
      <c r="O198" s="39">
        <v>1.0900000000000001</v>
      </c>
      <c r="P198" s="39">
        <v>1.1000000000000001</v>
      </c>
      <c r="Q198" s="39">
        <v>1.2</v>
      </c>
      <c r="R198" s="39">
        <v>1.23</v>
      </c>
      <c r="S198" s="39">
        <v>1.07</v>
      </c>
      <c r="T198" s="39">
        <v>1.1599999999999999</v>
      </c>
      <c r="U198" s="39">
        <v>1.53</v>
      </c>
      <c r="V198" s="39">
        <v>1.19</v>
      </c>
      <c r="W198" s="39">
        <v>1.4</v>
      </c>
      <c r="X198" s="39">
        <v>1.66</v>
      </c>
      <c r="Y198" s="39">
        <v>1.85</v>
      </c>
      <c r="Z198" s="39">
        <v>1.71</v>
      </c>
      <c r="AA198" s="39">
        <v>1.61</v>
      </c>
      <c r="AB198" s="39">
        <v>1.51</v>
      </c>
      <c r="AC198" s="39">
        <v>1.4</v>
      </c>
      <c r="AD198" s="39">
        <v>1.4</v>
      </c>
      <c r="AE198" s="39">
        <v>1.35</v>
      </c>
      <c r="AF198" s="39">
        <v>1.41</v>
      </c>
      <c r="AG198" s="39">
        <v>2.17</v>
      </c>
      <c r="AH198" s="39">
        <v>2.29</v>
      </c>
      <c r="AI198" s="39">
        <v>2.5</v>
      </c>
      <c r="AJ198" s="39">
        <v>2.39</v>
      </c>
      <c r="AK198" s="39">
        <v>2.35</v>
      </c>
      <c r="AL198" s="39">
        <v>2.34</v>
      </c>
      <c r="AM198" s="39">
        <v>2.2400000000000002</v>
      </c>
      <c r="AN198" s="39">
        <v>2.16</v>
      </c>
      <c r="AO198" s="39">
        <v>1.99</v>
      </c>
      <c r="AP198" s="39">
        <v>1.91</v>
      </c>
      <c r="AQ198" s="39">
        <v>1.89</v>
      </c>
      <c r="AR198" s="39">
        <v>1.72</v>
      </c>
    </row>
    <row r="199" spans="1:44">
      <c r="A199" s="12"/>
      <c r="B199" s="12"/>
      <c r="C199" s="8" t="s">
        <v>140</v>
      </c>
      <c r="D199" s="29"/>
      <c r="E199" s="34" t="s">
        <v>136</v>
      </c>
      <c r="F199" s="39">
        <v>12.84</v>
      </c>
      <c r="G199" s="39">
        <v>9.6</v>
      </c>
      <c r="H199" s="39">
        <v>7.51</v>
      </c>
      <c r="I199" s="39">
        <v>4.53</v>
      </c>
      <c r="J199" s="39">
        <v>3.79</v>
      </c>
      <c r="K199" s="39">
        <v>3.13</v>
      </c>
      <c r="L199" s="39">
        <v>2.57</v>
      </c>
      <c r="M199" s="39">
        <v>1.93</v>
      </c>
      <c r="N199" s="39">
        <v>1.2</v>
      </c>
      <c r="O199" s="39">
        <v>1.21</v>
      </c>
      <c r="P199" s="39">
        <v>1.17</v>
      </c>
      <c r="Q199" s="39">
        <v>1.18</v>
      </c>
      <c r="R199" s="39">
        <v>1.1599999999999999</v>
      </c>
      <c r="S199" s="39">
        <v>1.3</v>
      </c>
      <c r="T199" s="39">
        <v>1.28</v>
      </c>
      <c r="U199" s="39">
        <v>1.47</v>
      </c>
      <c r="V199" s="39">
        <v>1.56</v>
      </c>
      <c r="W199" s="39">
        <v>1.33</v>
      </c>
      <c r="X199" s="39">
        <v>1.34</v>
      </c>
      <c r="Y199" s="39">
        <v>1.39</v>
      </c>
      <c r="Z199" s="39">
        <v>1.83</v>
      </c>
      <c r="AA199" s="39">
        <v>1.51</v>
      </c>
      <c r="AB199" s="39">
        <v>1.46</v>
      </c>
      <c r="AC199" s="39">
        <v>1.63</v>
      </c>
      <c r="AD199" s="39">
        <v>1.4</v>
      </c>
      <c r="AE199" s="39">
        <v>1.34</v>
      </c>
      <c r="AF199" s="39">
        <v>1.25</v>
      </c>
      <c r="AG199" s="39">
        <v>0.9</v>
      </c>
      <c r="AH199" s="39">
        <v>0.83</v>
      </c>
      <c r="AI199" s="39">
        <v>0.81</v>
      </c>
      <c r="AJ199" s="39">
        <v>0.63</v>
      </c>
      <c r="AK199" s="39">
        <v>0.64</v>
      </c>
      <c r="AL199" s="39">
        <v>0.7</v>
      </c>
      <c r="AM199" s="39">
        <v>0.68</v>
      </c>
      <c r="AN199" s="39">
        <v>0.74</v>
      </c>
      <c r="AO199" s="39">
        <v>0.69</v>
      </c>
      <c r="AP199" s="39">
        <v>0.74</v>
      </c>
      <c r="AQ199" s="39">
        <v>0.63</v>
      </c>
      <c r="AR199" s="39">
        <v>0.75</v>
      </c>
    </row>
    <row r="200" spans="1:44">
      <c r="A200" s="12"/>
      <c r="B200" s="12"/>
      <c r="C200" s="8" t="s">
        <v>210</v>
      </c>
      <c r="D200" s="29"/>
      <c r="E200" s="34" t="s">
        <v>136</v>
      </c>
      <c r="F200" s="39">
        <v>10.8</v>
      </c>
      <c r="G200" s="39">
        <v>10.210000000000001</v>
      </c>
      <c r="H200" s="39">
        <v>9.01</v>
      </c>
      <c r="I200" s="39">
        <v>7.17</v>
      </c>
      <c r="J200" s="39">
        <v>6.42</v>
      </c>
      <c r="K200" s="39">
        <v>5.03</v>
      </c>
      <c r="L200" s="39">
        <v>3.9</v>
      </c>
      <c r="M200" s="39">
        <v>3.22</v>
      </c>
      <c r="N200" s="39">
        <v>1.97</v>
      </c>
      <c r="O200" s="39">
        <v>2.0099999999999998</v>
      </c>
      <c r="P200" s="39">
        <v>1.82</v>
      </c>
      <c r="Q200" s="39">
        <v>1.6</v>
      </c>
      <c r="R200" s="39">
        <v>1.36</v>
      </c>
      <c r="S200" s="39">
        <v>0.88</v>
      </c>
      <c r="T200" s="39">
        <v>1.07</v>
      </c>
      <c r="U200" s="39">
        <v>0.93</v>
      </c>
      <c r="V200" s="39">
        <v>1.04</v>
      </c>
      <c r="W200" s="39">
        <v>1.43</v>
      </c>
      <c r="X200" s="39">
        <v>1.55</v>
      </c>
      <c r="Y200" s="39">
        <v>1.85</v>
      </c>
      <c r="Z200" s="39">
        <v>2.84</v>
      </c>
      <c r="AA200" s="39">
        <v>2.72</v>
      </c>
      <c r="AB200" s="39">
        <v>2.56</v>
      </c>
      <c r="AC200" s="39">
        <v>2.5099999999999998</v>
      </c>
      <c r="AD200" s="39">
        <v>1.93</v>
      </c>
      <c r="AE200" s="39">
        <v>1.26</v>
      </c>
      <c r="AF200" s="39">
        <v>0.97</v>
      </c>
      <c r="AG200" s="39">
        <v>0.83</v>
      </c>
      <c r="AH200" s="39">
        <v>1.1100000000000001</v>
      </c>
      <c r="AI200" s="39">
        <v>0.94</v>
      </c>
      <c r="AJ200" s="39">
        <v>0.71</v>
      </c>
      <c r="AK200" s="39">
        <v>0.6</v>
      </c>
      <c r="AL200" s="39">
        <v>0.43</v>
      </c>
      <c r="AM200" s="39">
        <v>0.51</v>
      </c>
      <c r="AN200" s="39">
        <v>0.36</v>
      </c>
      <c r="AO200" s="39">
        <v>0.38</v>
      </c>
      <c r="AP200" s="39">
        <v>0.46</v>
      </c>
      <c r="AQ200" s="39">
        <v>0.51</v>
      </c>
      <c r="AR200" s="39">
        <v>0.59</v>
      </c>
    </row>
    <row r="201" spans="1:44">
      <c r="A201" s="12"/>
      <c r="B201" s="12"/>
      <c r="C201" s="8" t="s">
        <v>211</v>
      </c>
      <c r="D201" s="29"/>
      <c r="E201" s="34" t="s">
        <v>136</v>
      </c>
      <c r="F201" s="39">
        <v>19.89</v>
      </c>
      <c r="G201" s="39">
        <v>15.21</v>
      </c>
      <c r="H201" s="39">
        <v>17.47</v>
      </c>
      <c r="I201" s="39">
        <v>18.489999999999998</v>
      </c>
      <c r="J201" s="39">
        <v>17.45</v>
      </c>
      <c r="K201" s="39">
        <v>14.41</v>
      </c>
      <c r="L201" s="39">
        <v>10.92</v>
      </c>
      <c r="M201" s="39">
        <v>8.68</v>
      </c>
      <c r="N201" s="39">
        <v>5.39</v>
      </c>
      <c r="O201" s="39">
        <v>5.67</v>
      </c>
      <c r="P201" s="39">
        <v>4.37</v>
      </c>
      <c r="Q201" s="39">
        <v>4.5</v>
      </c>
      <c r="R201" s="39">
        <v>3.89</v>
      </c>
      <c r="S201" s="39">
        <v>3.2</v>
      </c>
      <c r="T201" s="39">
        <v>3.01</v>
      </c>
      <c r="U201" s="39">
        <v>3.19</v>
      </c>
      <c r="V201" s="39">
        <v>3.26</v>
      </c>
      <c r="W201" s="39">
        <v>3.44</v>
      </c>
      <c r="X201" s="39">
        <v>3.55</v>
      </c>
      <c r="Y201" s="39">
        <v>3.94</v>
      </c>
      <c r="Z201" s="39">
        <v>3.97</v>
      </c>
      <c r="AA201" s="39">
        <v>4.29</v>
      </c>
      <c r="AB201" s="39">
        <v>4.3</v>
      </c>
      <c r="AC201" s="39">
        <v>4.28</v>
      </c>
      <c r="AD201" s="39">
        <v>3.96</v>
      </c>
      <c r="AE201" s="39">
        <v>2.98</v>
      </c>
      <c r="AF201" s="39">
        <v>2.1</v>
      </c>
      <c r="AG201" s="39">
        <v>1.99</v>
      </c>
      <c r="AH201" s="39">
        <v>1.71</v>
      </c>
      <c r="AI201" s="39">
        <v>1.8</v>
      </c>
      <c r="AJ201" s="39">
        <v>1.89</v>
      </c>
      <c r="AK201" s="39">
        <v>1.88</v>
      </c>
      <c r="AL201" s="39">
        <v>1.82</v>
      </c>
      <c r="AM201" s="39">
        <v>1.32</v>
      </c>
      <c r="AN201" s="39">
        <v>1.1200000000000001</v>
      </c>
      <c r="AO201" s="39">
        <v>0.68</v>
      </c>
      <c r="AP201" s="39">
        <v>0.39</v>
      </c>
      <c r="AQ201" s="39">
        <v>0.49</v>
      </c>
      <c r="AR201" s="39">
        <v>0.39</v>
      </c>
    </row>
    <row r="202" spans="1:44">
      <c r="A202" s="12"/>
      <c r="B202" s="12"/>
      <c r="C202" s="8" t="s">
        <v>212</v>
      </c>
      <c r="D202" s="29"/>
      <c r="E202" s="34" t="s">
        <v>136</v>
      </c>
      <c r="F202" s="39">
        <v>18.59</v>
      </c>
      <c r="G202" s="39">
        <v>20.74</v>
      </c>
      <c r="H202" s="39">
        <v>27.99</v>
      </c>
      <c r="I202" s="39">
        <v>28.08</v>
      </c>
      <c r="J202" s="39">
        <v>23.69</v>
      </c>
      <c r="K202" s="39">
        <v>20.45</v>
      </c>
      <c r="L202" s="39">
        <v>17.12</v>
      </c>
      <c r="M202" s="39">
        <v>14.34</v>
      </c>
      <c r="N202" s="39">
        <v>12.44</v>
      </c>
      <c r="O202" s="39">
        <v>12.8</v>
      </c>
      <c r="P202" s="39">
        <v>11.45</v>
      </c>
      <c r="Q202" s="39">
        <v>11.54</v>
      </c>
      <c r="R202" s="39">
        <v>10.24</v>
      </c>
      <c r="S202" s="39">
        <v>8.65</v>
      </c>
      <c r="T202" s="39">
        <v>7.83</v>
      </c>
      <c r="U202" s="39">
        <v>7.6</v>
      </c>
      <c r="V202" s="39">
        <v>8.4</v>
      </c>
      <c r="W202" s="39">
        <v>9.31</v>
      </c>
      <c r="X202" s="39">
        <v>9.07</v>
      </c>
      <c r="Y202" s="39">
        <v>8.4</v>
      </c>
      <c r="Z202" s="39">
        <v>7.71</v>
      </c>
      <c r="AA202" s="39">
        <v>7.3</v>
      </c>
      <c r="AB202" s="39">
        <v>6.61</v>
      </c>
      <c r="AC202" s="39">
        <v>6.84</v>
      </c>
      <c r="AD202" s="39">
        <v>6.16</v>
      </c>
      <c r="AE202" s="39">
        <v>5.18</v>
      </c>
      <c r="AF202" s="39">
        <v>3.47</v>
      </c>
      <c r="AG202" s="39">
        <v>2.52</v>
      </c>
      <c r="AH202" s="39">
        <v>2.17</v>
      </c>
      <c r="AI202" s="39">
        <v>2.3199999999999998</v>
      </c>
      <c r="AJ202" s="39">
        <v>2.14</v>
      </c>
      <c r="AK202" s="39">
        <v>2.4</v>
      </c>
      <c r="AL202" s="39">
        <v>2.36</v>
      </c>
      <c r="AM202" s="39">
        <v>2.2000000000000002</v>
      </c>
      <c r="AN202" s="39">
        <v>2.0699999999999998</v>
      </c>
      <c r="AO202" s="39">
        <v>1.87</v>
      </c>
      <c r="AP202" s="39">
        <v>1.84</v>
      </c>
      <c r="AQ202" s="39">
        <v>1.67</v>
      </c>
      <c r="AR202" s="39">
        <v>1.49</v>
      </c>
    </row>
    <row r="203" spans="1:44">
      <c r="A203" s="12"/>
      <c r="B203" s="12"/>
      <c r="C203" s="8" t="s">
        <v>213</v>
      </c>
      <c r="D203" s="29"/>
      <c r="E203" s="34" t="s">
        <v>136</v>
      </c>
      <c r="F203" s="39">
        <v>30.43</v>
      </c>
      <c r="G203" s="39">
        <v>41.11</v>
      </c>
      <c r="H203" s="39">
        <v>35.75</v>
      </c>
      <c r="I203" s="39">
        <v>40.14</v>
      </c>
      <c r="J203" s="39">
        <v>46.94</v>
      </c>
      <c r="K203" s="39">
        <v>55.34</v>
      </c>
      <c r="L203" s="39">
        <v>63.97</v>
      </c>
      <c r="M203" s="39">
        <v>70.45</v>
      </c>
      <c r="N203" s="39">
        <v>78.099999999999994</v>
      </c>
      <c r="O203" s="39">
        <v>77.209999999999994</v>
      </c>
      <c r="P203" s="39">
        <v>80.09</v>
      </c>
      <c r="Q203" s="39">
        <v>79.98</v>
      </c>
      <c r="R203" s="39">
        <v>82.12</v>
      </c>
      <c r="S203" s="39">
        <v>84.9</v>
      </c>
      <c r="T203" s="39">
        <v>85.67</v>
      </c>
      <c r="U203" s="39">
        <v>85.29</v>
      </c>
      <c r="V203" s="39">
        <v>84.54</v>
      </c>
      <c r="W203" s="39">
        <v>83.09</v>
      </c>
      <c r="X203" s="39">
        <v>82.84</v>
      </c>
      <c r="Y203" s="39">
        <v>82.57</v>
      </c>
      <c r="Z203" s="39">
        <v>81.93</v>
      </c>
      <c r="AA203" s="39">
        <v>82.57</v>
      </c>
      <c r="AB203" s="39">
        <v>83.56</v>
      </c>
      <c r="AC203" s="39">
        <v>83.35</v>
      </c>
      <c r="AD203" s="39">
        <v>85.15</v>
      </c>
      <c r="AE203" s="39">
        <v>87.89</v>
      </c>
      <c r="AF203" s="39">
        <v>90.81</v>
      </c>
      <c r="AG203" s="39">
        <v>91.59</v>
      </c>
      <c r="AH203" s="39">
        <v>91.88</v>
      </c>
      <c r="AI203" s="39">
        <v>91.63</v>
      </c>
      <c r="AJ203" s="39">
        <v>92.24</v>
      </c>
      <c r="AK203" s="39">
        <v>92.13</v>
      </c>
      <c r="AL203" s="39">
        <v>92.35</v>
      </c>
      <c r="AM203" s="39">
        <v>93.05</v>
      </c>
      <c r="AN203" s="39">
        <v>93.55</v>
      </c>
      <c r="AO203" s="39">
        <v>94.39</v>
      </c>
      <c r="AP203" s="39">
        <v>94.66</v>
      </c>
      <c r="AQ203" s="39">
        <v>94.81</v>
      </c>
      <c r="AR203" s="39">
        <v>95.06</v>
      </c>
    </row>
    <row r="204" spans="1:44">
      <c r="A204" s="12"/>
      <c r="B204" s="12"/>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row>
    <row r="205" spans="1:44">
      <c r="A205" s="32"/>
      <c r="B205" s="32"/>
      <c r="C205" s="32" t="s">
        <v>50</v>
      </c>
      <c r="D205" s="32"/>
      <c r="E205" s="32" t="s">
        <v>51</v>
      </c>
      <c r="F205" s="33">
        <v>2022</v>
      </c>
      <c r="G205" s="33">
        <v>2023</v>
      </c>
      <c r="H205" s="33">
        <v>2024</v>
      </c>
      <c r="I205" s="33">
        <v>2025</v>
      </c>
      <c r="J205" s="33">
        <v>2026</v>
      </c>
      <c r="K205" s="33">
        <v>2027</v>
      </c>
      <c r="L205" s="33">
        <v>2028</v>
      </c>
      <c r="M205" s="33">
        <v>2029</v>
      </c>
      <c r="N205" s="33">
        <v>2030</v>
      </c>
      <c r="O205" s="33">
        <v>2031</v>
      </c>
      <c r="P205" s="33">
        <v>2032</v>
      </c>
      <c r="Q205" s="33">
        <v>2033</v>
      </c>
      <c r="R205" s="33">
        <v>2034</v>
      </c>
      <c r="S205" s="33">
        <v>2035</v>
      </c>
      <c r="T205" s="33">
        <v>2036</v>
      </c>
      <c r="U205" s="33">
        <v>2037</v>
      </c>
      <c r="V205" s="33">
        <v>2038</v>
      </c>
      <c r="W205" s="33">
        <v>2039</v>
      </c>
      <c r="X205" s="33">
        <v>2040</v>
      </c>
      <c r="Y205" s="33">
        <v>2041</v>
      </c>
      <c r="Z205" s="33">
        <v>2042</v>
      </c>
      <c r="AA205" s="33">
        <v>2043</v>
      </c>
      <c r="AB205" s="33">
        <v>2044</v>
      </c>
      <c r="AC205" s="33">
        <v>2045</v>
      </c>
      <c r="AD205" s="33">
        <v>2046</v>
      </c>
      <c r="AE205" s="33">
        <v>2047</v>
      </c>
      <c r="AF205" s="33">
        <v>2048</v>
      </c>
      <c r="AG205" s="33">
        <v>2049</v>
      </c>
      <c r="AH205" s="33">
        <v>2050</v>
      </c>
      <c r="AI205" s="33">
        <v>2051</v>
      </c>
      <c r="AJ205" s="33">
        <v>2052</v>
      </c>
      <c r="AK205" s="33">
        <v>2053</v>
      </c>
      <c r="AL205" s="33">
        <v>2054</v>
      </c>
      <c r="AM205" s="33">
        <v>2055</v>
      </c>
      <c r="AN205" s="33">
        <v>2056</v>
      </c>
      <c r="AO205" s="33">
        <v>2057</v>
      </c>
      <c r="AP205" s="33">
        <v>2058</v>
      </c>
      <c r="AQ205" s="33">
        <v>2059</v>
      </c>
      <c r="AR205" s="33">
        <v>2060</v>
      </c>
    </row>
    <row r="206" spans="1:44">
      <c r="A206" s="12"/>
      <c r="B206" s="12" t="s">
        <v>214</v>
      </c>
      <c r="C206" s="8" t="s">
        <v>209</v>
      </c>
      <c r="D206" s="29"/>
      <c r="E206" s="34" t="s">
        <v>136</v>
      </c>
      <c r="F206" s="39">
        <v>17.27</v>
      </c>
      <c r="G206" s="39">
        <v>10.11</v>
      </c>
      <c r="H206" s="39">
        <v>2.25</v>
      </c>
      <c r="I206" s="39">
        <v>0.8</v>
      </c>
      <c r="J206" s="39">
        <v>0.71</v>
      </c>
      <c r="K206" s="39">
        <v>0.73</v>
      </c>
      <c r="L206" s="39">
        <v>0.44</v>
      </c>
      <c r="M206" s="39">
        <v>0.39</v>
      </c>
      <c r="N206" s="39">
        <v>0.17</v>
      </c>
      <c r="O206" s="39">
        <v>0.23</v>
      </c>
      <c r="P206" s="39">
        <v>0.14000000000000001</v>
      </c>
      <c r="Q206" s="39">
        <v>0.21</v>
      </c>
      <c r="R206" s="39">
        <v>0.16</v>
      </c>
      <c r="S206" s="39">
        <v>0.17</v>
      </c>
      <c r="T206" s="39">
        <v>0.16</v>
      </c>
      <c r="U206" s="39">
        <v>0.37</v>
      </c>
      <c r="V206" s="39">
        <v>0.21</v>
      </c>
      <c r="W206" s="39">
        <v>0.3</v>
      </c>
      <c r="X206" s="39">
        <v>0.36</v>
      </c>
      <c r="Y206" s="39">
        <v>0.34</v>
      </c>
      <c r="Z206" s="39">
        <v>0.25</v>
      </c>
      <c r="AA206" s="39">
        <v>0.24</v>
      </c>
      <c r="AB206" s="39">
        <v>0.28000000000000003</v>
      </c>
      <c r="AC206" s="39">
        <v>0.27</v>
      </c>
      <c r="AD206" s="39">
        <v>0.27</v>
      </c>
      <c r="AE206" s="39">
        <v>0.33</v>
      </c>
      <c r="AF206" s="39">
        <v>0.38</v>
      </c>
      <c r="AG206" s="39">
        <v>0.44</v>
      </c>
      <c r="AH206" s="39">
        <v>0.68</v>
      </c>
      <c r="AI206" s="39">
        <v>0.84</v>
      </c>
      <c r="AJ206" s="39">
        <v>0.71</v>
      </c>
      <c r="AK206" s="39">
        <v>0.78</v>
      </c>
      <c r="AL206" s="39">
        <v>0.82</v>
      </c>
      <c r="AM206" s="39">
        <v>0.75</v>
      </c>
      <c r="AN206" s="39">
        <v>1.08</v>
      </c>
      <c r="AO206" s="39">
        <v>0.82</v>
      </c>
      <c r="AP206" s="39">
        <v>0.74</v>
      </c>
      <c r="AQ206" s="39">
        <v>0.75</v>
      </c>
      <c r="AR206" s="39">
        <v>0.62</v>
      </c>
    </row>
    <row r="207" spans="1:44">
      <c r="A207" s="12"/>
      <c r="B207" s="12"/>
      <c r="C207" s="8" t="s">
        <v>140</v>
      </c>
      <c r="D207" s="29"/>
      <c r="E207" s="34" t="s">
        <v>136</v>
      </c>
      <c r="F207" s="39">
        <v>11.57</v>
      </c>
      <c r="G207" s="39">
        <v>14.63</v>
      </c>
      <c r="H207" s="39">
        <v>4.13</v>
      </c>
      <c r="I207" s="39">
        <v>0.96</v>
      </c>
      <c r="J207" s="39">
        <v>0.48</v>
      </c>
      <c r="K207" s="39">
        <v>0.44</v>
      </c>
      <c r="L207" s="39">
        <v>0.54</v>
      </c>
      <c r="M207" s="39">
        <v>0.33</v>
      </c>
      <c r="N207" s="39">
        <v>0.18</v>
      </c>
      <c r="O207" s="39">
        <v>0.25</v>
      </c>
      <c r="P207" s="39">
        <v>0.22</v>
      </c>
      <c r="Q207" s="39">
        <v>0.19</v>
      </c>
      <c r="R207" s="39">
        <v>0.22</v>
      </c>
      <c r="S207" s="39">
        <v>0.34</v>
      </c>
      <c r="T207" s="39">
        <v>0.42</v>
      </c>
      <c r="U207" s="39">
        <v>0.41</v>
      </c>
      <c r="V207" s="39">
        <v>0.13</v>
      </c>
      <c r="W207" s="39">
        <v>0.14000000000000001</v>
      </c>
      <c r="X207" s="39">
        <v>0.19</v>
      </c>
      <c r="Y207" s="39">
        <v>0.34</v>
      </c>
      <c r="Z207" s="39">
        <v>0.23</v>
      </c>
      <c r="AA207" s="39">
        <v>0.14000000000000001</v>
      </c>
      <c r="AB207" s="39">
        <v>0.11</v>
      </c>
      <c r="AC207" s="39">
        <v>0.1</v>
      </c>
      <c r="AD207" s="39">
        <v>0.09</v>
      </c>
      <c r="AE207" s="39">
        <v>0.13</v>
      </c>
      <c r="AF207" s="39">
        <v>7.0000000000000007E-2</v>
      </c>
      <c r="AG207" s="39">
        <v>0.27</v>
      </c>
      <c r="AH207" s="39">
        <v>0.21</v>
      </c>
      <c r="AI207" s="39">
        <v>0.17</v>
      </c>
      <c r="AJ207" s="39">
        <v>0.22</v>
      </c>
      <c r="AK207" s="39">
        <v>0.11</v>
      </c>
      <c r="AL207" s="39">
        <v>0.11</v>
      </c>
      <c r="AM207" s="39">
        <v>0.1</v>
      </c>
      <c r="AN207" s="39">
        <v>0.19</v>
      </c>
      <c r="AO207" s="39">
        <v>0.15</v>
      </c>
      <c r="AP207" s="39">
        <v>0.25</v>
      </c>
      <c r="AQ207" s="39">
        <v>0.25</v>
      </c>
      <c r="AR207" s="39">
        <v>0.35</v>
      </c>
    </row>
    <row r="208" spans="1:44">
      <c r="A208" s="12"/>
      <c r="B208" s="12"/>
      <c r="C208" s="8" t="s">
        <v>210</v>
      </c>
      <c r="D208" s="29"/>
      <c r="E208" s="34" t="s">
        <v>136</v>
      </c>
      <c r="F208" s="39">
        <v>8.75</v>
      </c>
      <c r="G208" s="39">
        <v>10.199999999999999</v>
      </c>
      <c r="H208" s="39">
        <v>4.33</v>
      </c>
      <c r="I208" s="39">
        <v>0.87</v>
      </c>
      <c r="J208" s="39">
        <v>0.35</v>
      </c>
      <c r="K208" s="39">
        <v>0.23</v>
      </c>
      <c r="L208" s="39">
        <v>0.15</v>
      </c>
      <c r="M208" s="39">
        <v>0.25</v>
      </c>
      <c r="N208" s="39">
        <v>0.19</v>
      </c>
      <c r="O208" s="39">
        <v>0.19</v>
      </c>
      <c r="P208" s="39">
        <v>0.33</v>
      </c>
      <c r="Q208" s="39">
        <v>0.31</v>
      </c>
      <c r="R208" s="39">
        <v>0.33</v>
      </c>
      <c r="S208" s="39">
        <v>0.18</v>
      </c>
      <c r="T208" s="39">
        <v>0.14000000000000001</v>
      </c>
      <c r="U208" s="39">
        <v>0.11</v>
      </c>
      <c r="V208" s="39">
        <v>0.33</v>
      </c>
      <c r="W208" s="39">
        <v>0.1</v>
      </c>
      <c r="X208" s="39">
        <v>0.12</v>
      </c>
      <c r="Y208" s="39">
        <v>0.26</v>
      </c>
      <c r="Z208" s="39">
        <v>0.13</v>
      </c>
      <c r="AA208" s="39">
        <v>0.17</v>
      </c>
      <c r="AB208" s="39">
        <v>0.18</v>
      </c>
      <c r="AC208" s="39">
        <v>0.1</v>
      </c>
      <c r="AD208" s="39">
        <v>0.09</v>
      </c>
      <c r="AE208" s="39">
        <v>0.1</v>
      </c>
      <c r="AF208" s="39">
        <v>0.13</v>
      </c>
      <c r="AG208" s="39">
        <v>0.14000000000000001</v>
      </c>
      <c r="AH208" s="39">
        <v>0.3</v>
      </c>
      <c r="AI208" s="39">
        <v>0.23</v>
      </c>
      <c r="AJ208" s="39">
        <v>0.2</v>
      </c>
      <c r="AK208" s="39">
        <v>0.11</v>
      </c>
      <c r="AL208" s="39">
        <v>0.11</v>
      </c>
      <c r="AM208" s="39">
        <v>0.18</v>
      </c>
      <c r="AN208" s="39">
        <v>0.09</v>
      </c>
      <c r="AO208" s="39">
        <v>0.03</v>
      </c>
      <c r="AP208" s="39">
        <v>0.03</v>
      </c>
      <c r="AQ208" s="39">
        <v>0.05</v>
      </c>
      <c r="AR208" s="39">
        <v>0.09</v>
      </c>
    </row>
    <row r="209" spans="1:44">
      <c r="A209" s="12"/>
      <c r="B209" s="12"/>
      <c r="C209" s="8" t="s">
        <v>211</v>
      </c>
      <c r="D209" s="29"/>
      <c r="E209" s="34" t="s">
        <v>136</v>
      </c>
      <c r="F209" s="39">
        <v>10.49</v>
      </c>
      <c r="G209" s="39">
        <v>13.86</v>
      </c>
      <c r="H209" s="39">
        <v>10.8</v>
      </c>
      <c r="I209" s="39">
        <v>2.2999999999999998</v>
      </c>
      <c r="J209" s="39">
        <v>0.89</v>
      </c>
      <c r="K209" s="39">
        <v>0.54</v>
      </c>
      <c r="L209" s="39">
        <v>0.35</v>
      </c>
      <c r="M209" s="39">
        <v>0.38</v>
      </c>
      <c r="N209" s="39">
        <v>0.3</v>
      </c>
      <c r="O209" s="39">
        <v>0.27</v>
      </c>
      <c r="P209" s="39">
        <v>0.25</v>
      </c>
      <c r="Q209" s="39">
        <v>0.28999999999999998</v>
      </c>
      <c r="R209" s="39">
        <v>0.28999999999999998</v>
      </c>
      <c r="S209" s="39">
        <v>0.19</v>
      </c>
      <c r="T209" s="39">
        <v>0.15</v>
      </c>
      <c r="U209" s="39">
        <v>0.19</v>
      </c>
      <c r="V209" s="39">
        <v>0.25</v>
      </c>
      <c r="W209" s="39">
        <v>0.27</v>
      </c>
      <c r="X209" s="39">
        <v>0.34</v>
      </c>
      <c r="Y209" s="39">
        <v>0.19</v>
      </c>
      <c r="Z209" s="39">
        <v>0.31</v>
      </c>
      <c r="AA209" s="39">
        <v>0.15</v>
      </c>
      <c r="AB209" s="39">
        <v>0.13</v>
      </c>
      <c r="AC209" s="39">
        <v>0.2</v>
      </c>
      <c r="AD209" s="39">
        <v>0.2</v>
      </c>
      <c r="AE209" s="39">
        <v>0.11</v>
      </c>
      <c r="AF209" s="39">
        <v>0.09</v>
      </c>
      <c r="AG209" s="39">
        <v>0.16</v>
      </c>
      <c r="AH209" s="39">
        <v>0.32</v>
      </c>
      <c r="AI209" s="39">
        <v>0.42</v>
      </c>
      <c r="AJ209" s="39">
        <v>0.31</v>
      </c>
      <c r="AK209" s="39">
        <v>0.3</v>
      </c>
      <c r="AL209" s="39">
        <v>0.2</v>
      </c>
      <c r="AM209" s="39">
        <v>0.37</v>
      </c>
      <c r="AN209" s="39">
        <v>0.1</v>
      </c>
      <c r="AO209" s="39">
        <v>0.11</v>
      </c>
      <c r="AP209" s="39">
        <v>0.03</v>
      </c>
      <c r="AQ209" s="39">
        <v>0.05</v>
      </c>
      <c r="AR209" s="39">
        <v>0.08</v>
      </c>
    </row>
    <row r="210" spans="1:44">
      <c r="A210" s="12"/>
      <c r="B210" s="12"/>
      <c r="C210" s="8" t="s">
        <v>212</v>
      </c>
      <c r="D210" s="29"/>
      <c r="E210" s="34" t="s">
        <v>136</v>
      </c>
      <c r="F210" s="39">
        <v>8.4600000000000009</v>
      </c>
      <c r="G210" s="39">
        <v>14.25</v>
      </c>
      <c r="H210" s="39">
        <v>15.74</v>
      </c>
      <c r="I210" s="39">
        <v>3.69</v>
      </c>
      <c r="J210" s="39">
        <v>1.36</v>
      </c>
      <c r="K210" s="39">
        <v>0.98</v>
      </c>
      <c r="L210" s="39">
        <v>0.81</v>
      </c>
      <c r="M210" s="39">
        <v>0.55000000000000004</v>
      </c>
      <c r="N210" s="39">
        <v>0.53</v>
      </c>
      <c r="O210" s="39">
        <v>0.38</v>
      </c>
      <c r="P210" s="39">
        <v>0.32</v>
      </c>
      <c r="Q210" s="39">
        <v>0.28999999999999998</v>
      </c>
      <c r="R210" s="39">
        <v>0.23</v>
      </c>
      <c r="S210" s="39">
        <v>0.19</v>
      </c>
      <c r="T210" s="39">
        <v>0.25</v>
      </c>
      <c r="U210" s="39">
        <v>0.26</v>
      </c>
      <c r="V210" s="39">
        <v>0.23</v>
      </c>
      <c r="W210" s="39">
        <v>0.39</v>
      </c>
      <c r="X210" s="39">
        <v>0.36</v>
      </c>
      <c r="Y210" s="39">
        <v>0.39</v>
      </c>
      <c r="Z210" s="39">
        <v>0.35</v>
      </c>
      <c r="AA210" s="39">
        <v>0.31</v>
      </c>
      <c r="AB210" s="39">
        <v>0.23</v>
      </c>
      <c r="AC210" s="39">
        <v>0.18</v>
      </c>
      <c r="AD210" s="39">
        <v>0.16</v>
      </c>
      <c r="AE210" s="39">
        <v>0.18</v>
      </c>
      <c r="AF210" s="39">
        <v>0.23</v>
      </c>
      <c r="AG210" s="39">
        <v>0.27</v>
      </c>
      <c r="AH210" s="39">
        <v>0.3</v>
      </c>
      <c r="AI210" s="39">
        <v>0.27</v>
      </c>
      <c r="AJ210" s="39">
        <v>0.27</v>
      </c>
      <c r="AK210" s="39">
        <v>0.4</v>
      </c>
      <c r="AL210" s="39">
        <v>0.46</v>
      </c>
      <c r="AM210" s="39">
        <v>0.11</v>
      </c>
      <c r="AN210" s="39">
        <v>0.17</v>
      </c>
      <c r="AO210" s="39">
        <v>0.15</v>
      </c>
      <c r="AP210" s="39">
        <v>0.04</v>
      </c>
      <c r="AQ210" s="39">
        <v>0.09</v>
      </c>
      <c r="AR210" s="39">
        <v>0.13</v>
      </c>
    </row>
    <row r="211" spans="1:44">
      <c r="A211" s="12"/>
      <c r="B211" s="12"/>
      <c r="C211" s="8" t="s">
        <v>213</v>
      </c>
      <c r="D211" s="29"/>
      <c r="E211" s="34" t="s">
        <v>136</v>
      </c>
      <c r="F211" s="39">
        <v>43.45</v>
      </c>
      <c r="G211" s="39">
        <v>36.950000000000003</v>
      </c>
      <c r="H211" s="39">
        <v>62.74</v>
      </c>
      <c r="I211" s="39">
        <v>91.38</v>
      </c>
      <c r="J211" s="39">
        <v>96.2</v>
      </c>
      <c r="K211" s="39">
        <v>97.08</v>
      </c>
      <c r="L211" s="39">
        <v>97.72</v>
      </c>
      <c r="M211" s="39">
        <v>98.11</v>
      </c>
      <c r="N211" s="39">
        <v>98.64</v>
      </c>
      <c r="O211" s="39">
        <v>98.68</v>
      </c>
      <c r="P211" s="39">
        <v>98.73</v>
      </c>
      <c r="Q211" s="39">
        <v>98.71</v>
      </c>
      <c r="R211" s="39">
        <v>98.77</v>
      </c>
      <c r="S211" s="39">
        <v>98.94</v>
      </c>
      <c r="T211" s="39">
        <v>98.87</v>
      </c>
      <c r="U211" s="39">
        <v>98.67</v>
      </c>
      <c r="V211" s="39">
        <v>98.86</v>
      </c>
      <c r="W211" s="39">
        <v>98.8</v>
      </c>
      <c r="X211" s="39">
        <v>98.62</v>
      </c>
      <c r="Y211" s="39">
        <v>98.48</v>
      </c>
      <c r="Z211" s="39">
        <v>98.73</v>
      </c>
      <c r="AA211" s="39">
        <v>99</v>
      </c>
      <c r="AB211" s="39">
        <v>99.07</v>
      </c>
      <c r="AC211" s="39">
        <v>99.14</v>
      </c>
      <c r="AD211" s="39">
        <v>99.2</v>
      </c>
      <c r="AE211" s="39">
        <v>99.16</v>
      </c>
      <c r="AF211" s="39">
        <v>99.11</v>
      </c>
      <c r="AG211" s="39">
        <v>98.72</v>
      </c>
      <c r="AH211" s="39">
        <v>98.19</v>
      </c>
      <c r="AI211" s="39">
        <v>98.07</v>
      </c>
      <c r="AJ211" s="39">
        <v>98.29</v>
      </c>
      <c r="AK211" s="39">
        <v>98.3</v>
      </c>
      <c r="AL211" s="39">
        <v>98.3</v>
      </c>
      <c r="AM211" s="39">
        <v>98.49</v>
      </c>
      <c r="AN211" s="39">
        <v>98.37</v>
      </c>
      <c r="AO211" s="39">
        <v>98.74</v>
      </c>
      <c r="AP211" s="39">
        <v>98.91</v>
      </c>
      <c r="AQ211" s="39">
        <v>98.82</v>
      </c>
      <c r="AR211" s="39">
        <v>98.72</v>
      </c>
    </row>
    <row r="212" spans="1:44">
      <c r="AI212" s="8"/>
      <c r="AJ212" s="8"/>
      <c r="AK212" s="8"/>
      <c r="AL212" s="8"/>
      <c r="AM212" s="8"/>
      <c r="AN212" s="8"/>
      <c r="AO212" s="8"/>
      <c r="AP212" s="8"/>
      <c r="AQ212" s="8"/>
      <c r="AR212" s="8"/>
    </row>
    <row r="213" spans="1:44">
      <c r="A213" s="30" t="s">
        <v>215</v>
      </c>
      <c r="B213" s="30"/>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c r="AF213" s="31"/>
      <c r="AG213" s="31"/>
      <c r="AH213" s="31"/>
      <c r="AI213" s="31"/>
      <c r="AJ213" s="31"/>
      <c r="AK213" s="31"/>
      <c r="AL213" s="31"/>
      <c r="AM213" s="31"/>
      <c r="AN213" s="31"/>
      <c r="AO213" s="31"/>
      <c r="AP213" s="31"/>
      <c r="AQ213" s="31"/>
      <c r="AR213" s="31"/>
    </row>
    <row r="214" spans="1:44">
      <c r="A214" s="32"/>
      <c r="B214" s="32"/>
      <c r="C214" s="32" t="s">
        <v>50</v>
      </c>
      <c r="D214" s="32"/>
      <c r="E214" s="32" t="s">
        <v>51</v>
      </c>
      <c r="F214" s="33">
        <v>2022</v>
      </c>
      <c r="G214" s="33">
        <v>2023</v>
      </c>
      <c r="H214" s="33">
        <v>2024</v>
      </c>
      <c r="I214" s="33">
        <v>2025</v>
      </c>
      <c r="J214" s="33">
        <v>2026</v>
      </c>
      <c r="K214" s="33">
        <v>2027</v>
      </c>
      <c r="L214" s="33">
        <v>2028</v>
      </c>
      <c r="M214" s="33">
        <v>2029</v>
      </c>
      <c r="N214" s="33">
        <v>2030</v>
      </c>
      <c r="O214" s="33">
        <v>2031</v>
      </c>
      <c r="P214" s="33">
        <v>2032</v>
      </c>
      <c r="Q214" s="33">
        <v>2033</v>
      </c>
      <c r="R214" s="33">
        <v>2034</v>
      </c>
      <c r="S214" s="33">
        <v>2035</v>
      </c>
      <c r="T214" s="33">
        <v>2036</v>
      </c>
      <c r="U214" s="33">
        <v>2037</v>
      </c>
      <c r="V214" s="33">
        <v>2038</v>
      </c>
      <c r="W214" s="33">
        <v>2039</v>
      </c>
      <c r="X214" s="33">
        <v>2040</v>
      </c>
      <c r="Y214" s="33">
        <v>2041</v>
      </c>
      <c r="Z214" s="33">
        <v>2042</v>
      </c>
      <c r="AA214" s="33">
        <v>2043</v>
      </c>
      <c r="AB214" s="33">
        <v>2044</v>
      </c>
      <c r="AC214" s="33">
        <v>2045</v>
      </c>
      <c r="AD214" s="33">
        <v>2046</v>
      </c>
      <c r="AE214" s="33">
        <v>2047</v>
      </c>
      <c r="AF214" s="33">
        <v>2048</v>
      </c>
      <c r="AG214" s="33">
        <v>2049</v>
      </c>
      <c r="AH214" s="33">
        <v>2050</v>
      </c>
      <c r="AI214" s="33">
        <v>2051</v>
      </c>
      <c r="AJ214" s="33">
        <v>2052</v>
      </c>
      <c r="AK214" s="33">
        <v>2053</v>
      </c>
      <c r="AL214" s="33">
        <v>2054</v>
      </c>
      <c r="AM214" s="33">
        <v>2055</v>
      </c>
      <c r="AN214" s="33">
        <v>2056</v>
      </c>
      <c r="AO214" s="33">
        <v>2057</v>
      </c>
      <c r="AP214" s="33">
        <v>2058</v>
      </c>
      <c r="AQ214" s="33">
        <v>2059</v>
      </c>
      <c r="AR214" s="33">
        <v>2060</v>
      </c>
    </row>
    <row r="215" spans="1:44">
      <c r="A215" s="12"/>
      <c r="B215" s="12" t="s">
        <v>216</v>
      </c>
      <c r="C215" s="8" t="s">
        <v>217</v>
      </c>
      <c r="D215" s="29"/>
      <c r="E215" s="34" t="s">
        <v>218</v>
      </c>
      <c r="F215" s="51">
        <v>1.6635986405404224</v>
      </c>
      <c r="G215" s="51">
        <v>1.4895092452644638</v>
      </c>
      <c r="H215" s="51">
        <v>1.3304380646132727</v>
      </c>
      <c r="I215" s="51">
        <v>1.2542869200464184</v>
      </c>
      <c r="J215" s="51">
        <v>1.2442117975292009</v>
      </c>
      <c r="K215" s="51">
        <v>1.363230561054205</v>
      </c>
      <c r="L215" s="51">
        <v>1.4476517933451851</v>
      </c>
      <c r="M215" s="51">
        <v>1.4713926464142213</v>
      </c>
      <c r="N215" s="51">
        <v>1.479764082552516</v>
      </c>
      <c r="O215" s="51">
        <v>1.5850358134123899</v>
      </c>
      <c r="P215" s="51">
        <v>1.6979519260538383</v>
      </c>
      <c r="Q215" s="51">
        <v>1.7750130142737062</v>
      </c>
      <c r="R215" s="51">
        <v>1.8386226161636812</v>
      </c>
      <c r="S215" s="51">
        <v>1.9173622432853952</v>
      </c>
      <c r="T215" s="51">
        <v>2.0744215104446453</v>
      </c>
      <c r="U215" s="51">
        <v>2.1010785438594652</v>
      </c>
      <c r="V215" s="51">
        <v>2.2100362356506098</v>
      </c>
      <c r="W215" s="51">
        <v>2.3149798888990518</v>
      </c>
      <c r="X215" s="51">
        <v>2.5778250357102208</v>
      </c>
      <c r="Y215" s="51">
        <v>2.5547278578256845</v>
      </c>
      <c r="Z215" s="51">
        <v>2.5787357851107489</v>
      </c>
      <c r="AA215" s="51">
        <v>2.6703534859080564</v>
      </c>
      <c r="AB215" s="51">
        <v>3.0358596428691387</v>
      </c>
      <c r="AC215" s="51">
        <v>3.0574319162861774</v>
      </c>
      <c r="AD215" s="51">
        <v>3.5120201315376089</v>
      </c>
      <c r="AE215" s="51">
        <v>3.5856133443406444</v>
      </c>
      <c r="AF215" s="51">
        <v>4.5623962757093794</v>
      </c>
      <c r="AG215" s="51">
        <v>3.9612056865993632</v>
      </c>
      <c r="AH215" s="51">
        <v>4.4648058193581042</v>
      </c>
      <c r="AI215" s="51">
        <v>4.2839551584990812</v>
      </c>
      <c r="AJ215" s="51">
        <v>4.2120843313692653</v>
      </c>
      <c r="AK215" s="51">
        <v>3.8273147453270044</v>
      </c>
      <c r="AL215" s="51">
        <v>3.6306054539119494</v>
      </c>
      <c r="AM215" s="51">
        <v>3.5269172883962563</v>
      </c>
      <c r="AN215" s="51">
        <v>3.5247617499569897</v>
      </c>
      <c r="AO215" s="51">
        <v>3.4228727562185073</v>
      </c>
      <c r="AP215" s="51">
        <v>3.2661743593577359</v>
      </c>
      <c r="AQ215" s="51">
        <v>3.2648996098416023</v>
      </c>
      <c r="AR215" s="51">
        <v>3.2902797879515009</v>
      </c>
    </row>
    <row r="216" spans="1:44">
      <c r="A216" s="12"/>
      <c r="B216" s="12"/>
      <c r="C216" s="8" t="s">
        <v>219</v>
      </c>
      <c r="D216" s="29"/>
      <c r="E216" s="34" t="s">
        <v>218</v>
      </c>
      <c r="F216" s="51">
        <v>0.40089279999999999</v>
      </c>
      <c r="G216" s="51">
        <v>0.89289760000000007</v>
      </c>
      <c r="H216" s="51">
        <v>0.97785954000000008</v>
      </c>
      <c r="I216" s="51">
        <v>1.49927631861</v>
      </c>
      <c r="J216" s="51">
        <v>0.33746612127672726</v>
      </c>
      <c r="K216" s="51">
        <v>0.33610817828819389</v>
      </c>
      <c r="L216" s="51">
        <v>0.3370312861376526</v>
      </c>
      <c r="M216" s="51">
        <v>0.3373435292964625</v>
      </c>
      <c r="N216" s="51">
        <v>0.34896847760577182</v>
      </c>
      <c r="O216" s="51">
        <v>0.34706547900634804</v>
      </c>
      <c r="P216" s="51">
        <v>0.49807507359392578</v>
      </c>
      <c r="Q216" s="51">
        <v>0.50911389931796802</v>
      </c>
      <c r="R216" s="51">
        <v>0.52567317783442291</v>
      </c>
      <c r="S216" s="51">
        <v>0.54399117413943554</v>
      </c>
      <c r="T216" s="51">
        <v>0.55291118253134175</v>
      </c>
      <c r="U216" s="51">
        <v>0.5698472270237317</v>
      </c>
      <c r="V216" s="51">
        <v>0.57863271855413956</v>
      </c>
      <c r="W216" s="51">
        <v>0.58454943851131724</v>
      </c>
      <c r="X216" s="51">
        <v>0.58601772472414659</v>
      </c>
      <c r="Y216" s="51">
        <v>0.58567642036106482</v>
      </c>
      <c r="Z216" s="51">
        <v>0.57107043687991743</v>
      </c>
      <c r="AA216" s="51">
        <v>0.58703709263289305</v>
      </c>
      <c r="AB216" s="51">
        <v>0.58066326522403744</v>
      </c>
      <c r="AC216" s="51">
        <v>0.59492919684244638</v>
      </c>
      <c r="AD216" s="51">
        <v>0.59249904327705483</v>
      </c>
      <c r="AE216" s="51">
        <v>0.6131393168024174</v>
      </c>
      <c r="AF216" s="51">
        <v>0.62107664500531201</v>
      </c>
      <c r="AG216" s="51">
        <v>0.63949695941578677</v>
      </c>
      <c r="AH216" s="51">
        <v>0.85535027531991237</v>
      </c>
      <c r="AI216" s="51">
        <v>0.86624125624350434</v>
      </c>
      <c r="AJ216" s="51">
        <v>0.67141171199166561</v>
      </c>
      <c r="AK216" s="51">
        <v>0.68256179619439872</v>
      </c>
      <c r="AL216" s="51">
        <v>0.68636123475191824</v>
      </c>
      <c r="AM216" s="51">
        <v>0.69163866503830684</v>
      </c>
      <c r="AN216" s="51">
        <v>0.70219728984516094</v>
      </c>
      <c r="AO216" s="51">
        <v>0.71395454972523742</v>
      </c>
      <c r="AP216" s="51">
        <v>0.72416665226357912</v>
      </c>
      <c r="AQ216" s="51">
        <v>0.7316845759654349</v>
      </c>
      <c r="AR216" s="51">
        <v>0.74146583625798546</v>
      </c>
    </row>
    <row r="217" spans="1:44">
      <c r="A217" s="12"/>
      <c r="B217" s="12"/>
      <c r="C217" s="8" t="s">
        <v>220</v>
      </c>
      <c r="D217" s="29"/>
      <c r="E217" s="34" t="s">
        <v>218</v>
      </c>
      <c r="F217" s="51">
        <v>1.6152625371984723</v>
      </c>
      <c r="G217" s="51">
        <v>1.6659134730981258</v>
      </c>
      <c r="H217" s="51">
        <v>2.0647196576545701</v>
      </c>
      <c r="I217" s="51">
        <v>2.4526843151606159</v>
      </c>
      <c r="J217" s="51">
        <v>2.7636512388896297</v>
      </c>
      <c r="K217" s="51">
        <v>3.3136769486491109</v>
      </c>
      <c r="L217" s="51">
        <v>3.6617794720874901</v>
      </c>
      <c r="M217" s="51">
        <v>4.0039837077344247</v>
      </c>
      <c r="N217" s="51">
        <v>4.6557125457790836</v>
      </c>
      <c r="O217" s="51">
        <v>4.5898796062119445</v>
      </c>
      <c r="P217" s="51">
        <v>4.9283362651162665</v>
      </c>
      <c r="Q217" s="51">
        <v>5.2417705313688812</v>
      </c>
      <c r="R217" s="51">
        <v>5.6657639661255415</v>
      </c>
      <c r="S217" s="51">
        <v>6.3251525610730628</v>
      </c>
      <c r="T217" s="51">
        <v>6.457534108478634</v>
      </c>
      <c r="U217" s="51">
        <v>6.5509347754866658</v>
      </c>
      <c r="V217" s="51">
        <v>6.5589293479177719</v>
      </c>
      <c r="W217" s="51">
        <v>6.545160955956784</v>
      </c>
      <c r="X217" s="51">
        <v>6.5587742726893117</v>
      </c>
      <c r="Y217" s="51">
        <v>6.6540076722501338</v>
      </c>
      <c r="Z217" s="51">
        <v>6.4595222547710538</v>
      </c>
      <c r="AA217" s="51">
        <v>6.7055196980662251</v>
      </c>
      <c r="AB217" s="51">
        <v>6.6401530021322452</v>
      </c>
      <c r="AC217" s="51">
        <v>6.7124357342625212</v>
      </c>
      <c r="AD217" s="51">
        <v>6.7276954329485088</v>
      </c>
      <c r="AE217" s="51">
        <v>7.1305477487187234</v>
      </c>
      <c r="AF217" s="51">
        <v>7.2776047758155595</v>
      </c>
      <c r="AG217" s="51">
        <v>7.4755960005713007</v>
      </c>
      <c r="AH217" s="51">
        <v>7.5086593341482244</v>
      </c>
      <c r="AI217" s="51">
        <v>7.2905617273452732</v>
      </c>
      <c r="AJ217" s="51">
        <v>7.2841237006797961</v>
      </c>
      <c r="AK217" s="51">
        <v>7.1540150952871748</v>
      </c>
      <c r="AL217" s="51">
        <v>7.0381214867612618</v>
      </c>
      <c r="AM217" s="51">
        <v>6.9192633849473744</v>
      </c>
      <c r="AN217" s="51">
        <v>6.810722115279181</v>
      </c>
      <c r="AO217" s="51">
        <v>6.7473002301170455</v>
      </c>
      <c r="AP217" s="51">
        <v>6.6243301797818637</v>
      </c>
      <c r="AQ217" s="51">
        <v>6.6100817598650341</v>
      </c>
      <c r="AR217" s="51">
        <v>6.522774436805503</v>
      </c>
    </row>
    <row r="218" spans="1:44">
      <c r="A218" s="12"/>
      <c r="B218" s="12"/>
      <c r="C218" s="8" t="s">
        <v>221</v>
      </c>
      <c r="D218" s="29"/>
      <c r="E218" s="34" t="s">
        <v>218</v>
      </c>
      <c r="F218" s="51">
        <v>2.8840159209999996</v>
      </c>
      <c r="G218" s="51">
        <v>2.9561672331906999</v>
      </c>
      <c r="H218" s="51">
        <v>3.0716042606322196</v>
      </c>
      <c r="I218" s="51">
        <v>3.2588739249600041</v>
      </c>
      <c r="J218" s="51">
        <v>3.4769470633720077</v>
      </c>
      <c r="K218" s="51">
        <v>3.5686985171106889</v>
      </c>
      <c r="L218" s="51">
        <v>3.701364638072342</v>
      </c>
      <c r="M218" s="51">
        <v>3.7041651430721885</v>
      </c>
      <c r="N218" s="51">
        <v>4.1497333709265405</v>
      </c>
      <c r="O218" s="51">
        <v>4.0548605326517562</v>
      </c>
      <c r="P218" s="51">
        <v>4.3637200514293601</v>
      </c>
      <c r="Q218" s="51">
        <v>4.4277028731297428</v>
      </c>
      <c r="R218" s="51">
        <v>4.4994394901679611</v>
      </c>
      <c r="S218" s="51">
        <v>4.5550981559461903</v>
      </c>
      <c r="T218" s="51">
        <v>4.5397250941781992</v>
      </c>
      <c r="U218" s="51">
        <v>5.1301886225934465</v>
      </c>
      <c r="V218" s="51">
        <v>5.1234352167170307</v>
      </c>
      <c r="W218" s="51">
        <v>5.1590774769247751</v>
      </c>
      <c r="X218" s="51">
        <v>5.1952607736543701</v>
      </c>
      <c r="Y218" s="51">
        <v>5.3630322901697189</v>
      </c>
      <c r="Z218" s="51">
        <v>5.3495125438306852</v>
      </c>
      <c r="AA218" s="51">
        <v>5.4383942723966481</v>
      </c>
      <c r="AB218" s="51">
        <v>5.5439646944447905</v>
      </c>
      <c r="AC218" s="51">
        <v>5.7287742864518831</v>
      </c>
      <c r="AD218" s="51">
        <v>5.8430102487026021</v>
      </c>
      <c r="AE218" s="51">
        <v>5.8716939715221859</v>
      </c>
      <c r="AF218" s="51">
        <v>5.9258946582618286</v>
      </c>
      <c r="AG218" s="51">
        <v>5.9457161081700525</v>
      </c>
      <c r="AH218" s="51">
        <v>5.9961724343381269</v>
      </c>
      <c r="AI218" s="51">
        <v>6.1483603943460512</v>
      </c>
      <c r="AJ218" s="51">
        <v>6.1295591894100507</v>
      </c>
      <c r="AK218" s="51">
        <v>6.145443413092976</v>
      </c>
      <c r="AL218" s="51">
        <v>6.2010101918164997</v>
      </c>
      <c r="AM218" s="51">
        <v>6.2021361897057803</v>
      </c>
      <c r="AN218" s="51">
        <v>6.267045829310252</v>
      </c>
      <c r="AO218" s="51">
        <v>6.3348842328682426</v>
      </c>
      <c r="AP218" s="51">
        <v>6.4063438581532655</v>
      </c>
      <c r="AQ218" s="51">
        <v>6.4164797309490051</v>
      </c>
      <c r="AR218" s="51">
        <v>6.4124825024668786</v>
      </c>
    </row>
    <row r="219" spans="1:44">
      <c r="A219" s="12"/>
      <c r="B219" s="12"/>
      <c r="C219" s="8" t="s">
        <v>222</v>
      </c>
      <c r="D219" s="29"/>
      <c r="E219" s="34" t="s">
        <v>218</v>
      </c>
      <c r="F219" s="51">
        <v>8.6905645419120123</v>
      </c>
      <c r="G219" s="51">
        <v>8.6244850216781579</v>
      </c>
      <c r="H219" s="51">
        <v>9.1487880370284618</v>
      </c>
      <c r="I219" s="51">
        <v>10.043591908178463</v>
      </c>
      <c r="J219" s="51">
        <v>10.79687658286395</v>
      </c>
      <c r="K219" s="51">
        <v>11.076923914701617</v>
      </c>
      <c r="L219" s="51">
        <v>10.953123008516044</v>
      </c>
      <c r="M219" s="51">
        <v>11.096845940565526</v>
      </c>
      <c r="N219" s="51">
        <v>11.161583346028776</v>
      </c>
      <c r="O219" s="51">
        <v>10.940245192738729</v>
      </c>
      <c r="P219" s="51">
        <v>10.517475093429292</v>
      </c>
      <c r="Q219" s="51">
        <v>8.8911235480868616</v>
      </c>
      <c r="R219" s="51">
        <v>7.4646316876474526</v>
      </c>
      <c r="S219" s="51">
        <v>5.9108286682458813</v>
      </c>
      <c r="T219" s="51">
        <v>4.1869596020382405</v>
      </c>
      <c r="U219" s="51">
        <v>2.0756621356729563</v>
      </c>
      <c r="V219" s="51">
        <v>1.5228206443600922</v>
      </c>
      <c r="W219" s="51">
        <v>0.80403468767808117</v>
      </c>
      <c r="X219" s="51">
        <v>0.41766547074570709</v>
      </c>
      <c r="Y219" s="51">
        <v>0.17296195527969255</v>
      </c>
      <c r="Z219" s="51">
        <v>3.6683313966655771E-2</v>
      </c>
      <c r="AA219" s="51">
        <v>1.9260867502122272E-2</v>
      </c>
      <c r="AB219" s="51">
        <v>2.072306884802341E-6</v>
      </c>
      <c r="AC219" s="51">
        <v>2.0050598036640747E-6</v>
      </c>
      <c r="AD219" s="51">
        <v>2.2745035724992741E-6</v>
      </c>
      <c r="AE219" s="51">
        <v>2.8700302256195084E-6</v>
      </c>
      <c r="AF219" s="51">
        <v>3.8597777300036492E-6</v>
      </c>
      <c r="AG219" s="51">
        <v>4.6446376906886629E-6</v>
      </c>
      <c r="AH219" s="51">
        <v>4.908756680780218E-6</v>
      </c>
      <c r="AI219" s="51">
        <v>4.379439309830344E-6</v>
      </c>
      <c r="AJ219" s="51">
        <v>4.4965760136655693E-6</v>
      </c>
      <c r="AK219" s="51">
        <v>4.1990949314406889E-6</v>
      </c>
      <c r="AL219" s="51">
        <v>4.319977947268594E-6</v>
      </c>
      <c r="AM219" s="51">
        <v>4.7790909018374848E-6</v>
      </c>
      <c r="AN219" s="51">
        <v>5.3168825462168107E-6</v>
      </c>
      <c r="AO219" s="51">
        <v>6.1816848121479013E-6</v>
      </c>
      <c r="AP219" s="51">
        <v>6.8283490372400773E-6</v>
      </c>
      <c r="AQ219" s="51">
        <v>7.0173428488025842E-6</v>
      </c>
      <c r="AR219" s="51">
        <v>7.2961640991434578E-6</v>
      </c>
    </row>
    <row r="220" spans="1:44">
      <c r="A220" s="12"/>
      <c r="B220" s="12"/>
      <c r="C220" s="8" t="s">
        <v>223</v>
      </c>
      <c r="D220" s="29"/>
      <c r="E220" s="34" t="s">
        <v>218</v>
      </c>
      <c r="F220" s="51">
        <v>0</v>
      </c>
      <c r="G220" s="51">
        <v>0.57506095381068978</v>
      </c>
      <c r="H220" s="51">
        <v>0.71041857349728865</v>
      </c>
      <c r="I220" s="51">
        <v>1.0840876659289382</v>
      </c>
      <c r="J220" s="51">
        <v>0.87977853898827774</v>
      </c>
      <c r="K220" s="51">
        <v>0.87080722035468194</v>
      </c>
      <c r="L220" s="51">
        <v>0.93242544375451131</v>
      </c>
      <c r="M220" s="51">
        <v>0.22010318862825382</v>
      </c>
      <c r="N220" s="51">
        <v>2.6087813951706598</v>
      </c>
      <c r="O220" s="51">
        <v>1.5445940943333014</v>
      </c>
      <c r="P220" s="51">
        <v>1.734533340059045</v>
      </c>
      <c r="Q220" s="51">
        <v>0.30264919857471551</v>
      </c>
      <c r="R220" s="51">
        <v>1.6617824678180524</v>
      </c>
      <c r="S220" s="51">
        <v>1.8754866985480056</v>
      </c>
      <c r="T220" s="51">
        <v>1.10971064674112</v>
      </c>
      <c r="U220" s="51">
        <v>0.94133613613239175</v>
      </c>
      <c r="V220" s="51">
        <v>0.27253465516362535</v>
      </c>
      <c r="W220" s="51">
        <v>0.41970745702304424</v>
      </c>
      <c r="X220" s="51">
        <v>1.4045851546667134</v>
      </c>
      <c r="Y220" s="51">
        <v>0.20336798694821526</v>
      </c>
      <c r="Z220" s="51">
        <v>0.34840710962445387</v>
      </c>
      <c r="AA220" s="51">
        <v>1.7123020421668915</v>
      </c>
      <c r="AB220" s="51">
        <v>0.46856396762168973</v>
      </c>
      <c r="AC220" s="51">
        <v>0.52107433437277484</v>
      </c>
      <c r="AD220" s="51">
        <v>1.7729823607224453</v>
      </c>
      <c r="AE220" s="51">
        <v>0.82468558070488773</v>
      </c>
      <c r="AF220" s="51">
        <v>1.8181321900117589</v>
      </c>
      <c r="AG220" s="51">
        <v>0.60374741243670249</v>
      </c>
      <c r="AH220" s="51">
        <v>0.5717434472576497</v>
      </c>
      <c r="AI220" s="51">
        <v>0.19139729984420029</v>
      </c>
      <c r="AJ220" s="51">
        <v>1.8221444782624767</v>
      </c>
      <c r="AK220" s="51">
        <v>0.50507579455892726</v>
      </c>
      <c r="AL220" s="51">
        <v>0.37600763429821649</v>
      </c>
      <c r="AM220" s="51">
        <v>0.68815102332088485</v>
      </c>
      <c r="AN220" s="51">
        <v>0.52134747981414298</v>
      </c>
      <c r="AO220" s="51">
        <v>0.55201509123865589</v>
      </c>
      <c r="AP220" s="51">
        <v>0.52711821775463508</v>
      </c>
      <c r="AQ220" s="51">
        <v>0.37090411331910461</v>
      </c>
      <c r="AR220" s="51">
        <v>0.53812501157153358</v>
      </c>
    </row>
    <row r="221" spans="1:44">
      <c r="A221" s="12"/>
      <c r="B221" s="12"/>
      <c r="C221" s="8" t="s">
        <v>224</v>
      </c>
      <c r="D221" s="29"/>
      <c r="E221" s="34" t="s">
        <v>218</v>
      </c>
      <c r="F221" s="51">
        <v>19.136766449683016</v>
      </c>
      <c r="G221" s="51">
        <v>16.470231674007923</v>
      </c>
      <c r="H221" s="51">
        <v>11.936365934198246</v>
      </c>
      <c r="I221" s="51">
        <v>7.660837503191221</v>
      </c>
      <c r="J221" s="51">
        <v>5.5659084926693856</v>
      </c>
      <c r="K221" s="51">
        <v>4.5034036071121362</v>
      </c>
      <c r="L221" s="51">
        <v>3.5046438832667453</v>
      </c>
      <c r="M221" s="51">
        <v>2.7701918109032579</v>
      </c>
      <c r="N221" s="51">
        <v>2.4839622808009998</v>
      </c>
      <c r="O221" s="51">
        <v>2.7675712077054793</v>
      </c>
      <c r="P221" s="51">
        <v>2.7765485872516389</v>
      </c>
      <c r="Q221" s="51">
        <v>2.9457821172313001</v>
      </c>
      <c r="R221" s="51">
        <v>2.9488718755996826</v>
      </c>
      <c r="S221" s="51">
        <v>2.8016966162201946</v>
      </c>
      <c r="T221" s="51">
        <v>2.9016225590442852</v>
      </c>
      <c r="U221" s="51">
        <v>3.1147084556255589</v>
      </c>
      <c r="V221" s="51">
        <v>3.4470474160682145</v>
      </c>
      <c r="W221" s="51">
        <v>3.8292842027766536</v>
      </c>
      <c r="X221" s="51">
        <v>3.9357774772676648</v>
      </c>
      <c r="Y221" s="51">
        <v>4.1047810304923278</v>
      </c>
      <c r="Z221" s="51">
        <v>4.0958583215953492</v>
      </c>
      <c r="AA221" s="51">
        <v>4.2252770625796829</v>
      </c>
      <c r="AB221" s="51">
        <v>4.2827206655425076</v>
      </c>
      <c r="AC221" s="51">
        <v>4.3671201004731515</v>
      </c>
      <c r="AD221" s="51">
        <v>4.404266648929652</v>
      </c>
      <c r="AE221" s="51">
        <v>4.4545573326900421</v>
      </c>
      <c r="AF221" s="51">
        <v>4.4156741932465593</v>
      </c>
      <c r="AG221" s="51">
        <v>4.4234587476215106</v>
      </c>
      <c r="AH221" s="51">
        <v>4.5329551752062303</v>
      </c>
      <c r="AI221" s="51">
        <v>4.7749091264966808</v>
      </c>
      <c r="AJ221" s="51">
        <v>4.8603524082486578</v>
      </c>
      <c r="AK221" s="51">
        <v>5.138381279399268</v>
      </c>
      <c r="AL221" s="51">
        <v>5.1730636680517694</v>
      </c>
      <c r="AM221" s="51">
        <v>5.0120040947414459</v>
      </c>
      <c r="AN221" s="51">
        <v>4.7112017154927868</v>
      </c>
      <c r="AO221" s="51">
        <v>4.4704815937795912</v>
      </c>
      <c r="AP221" s="51">
        <v>4.268815400557723</v>
      </c>
      <c r="AQ221" s="51">
        <v>4.1961328278895254</v>
      </c>
      <c r="AR221" s="51">
        <v>4.0948957265053627</v>
      </c>
    </row>
    <row r="222" spans="1:44">
      <c r="A222" s="12"/>
      <c r="B222" s="12"/>
      <c r="C222" s="8" t="s">
        <v>225</v>
      </c>
      <c r="D222" s="29"/>
      <c r="E222" s="34" t="s">
        <v>218</v>
      </c>
      <c r="F222" s="51">
        <v>37.004789256446053</v>
      </c>
      <c r="G222" s="51">
        <v>31.37380663732462</v>
      </c>
      <c r="H222" s="51">
        <v>25.218818359151804</v>
      </c>
      <c r="I222" s="51">
        <v>20.898175230030713</v>
      </c>
      <c r="J222" s="51">
        <v>18.285013336984768</v>
      </c>
      <c r="K222" s="51">
        <v>17.02412575857073</v>
      </c>
      <c r="L222" s="51">
        <v>15.697217797862413</v>
      </c>
      <c r="M222" s="51">
        <v>14.44993957637039</v>
      </c>
      <c r="N222" s="51">
        <v>13.552888047215394</v>
      </c>
      <c r="O222" s="51">
        <v>14.115233260301405</v>
      </c>
      <c r="P222" s="51">
        <v>13.922924951712139</v>
      </c>
      <c r="Q222" s="51">
        <v>14.535429543713535</v>
      </c>
      <c r="R222" s="51">
        <v>14.808079145815325</v>
      </c>
      <c r="S222" s="51">
        <v>14.762653683254431</v>
      </c>
      <c r="T222" s="51">
        <v>16.199413641405251</v>
      </c>
      <c r="U222" s="51">
        <v>17.786361053600036</v>
      </c>
      <c r="V222" s="51">
        <v>19.291842044385447</v>
      </c>
      <c r="W222" s="51">
        <v>20.550418102219471</v>
      </c>
      <c r="X222" s="51">
        <v>21.882910221773333</v>
      </c>
      <c r="Y222" s="51">
        <v>23.144412119108932</v>
      </c>
      <c r="Z222" s="51">
        <v>24.570527039557604</v>
      </c>
      <c r="AA222" s="51">
        <v>25.402104889386948</v>
      </c>
      <c r="AB222" s="51">
        <v>26.624655337298631</v>
      </c>
      <c r="AC222" s="51">
        <v>27.633035570197581</v>
      </c>
      <c r="AD222" s="51">
        <v>27.588207096893665</v>
      </c>
      <c r="AE222" s="51">
        <v>27.074702739129787</v>
      </c>
      <c r="AF222" s="51">
        <v>25.754546220149248</v>
      </c>
      <c r="AG222" s="51">
        <v>24.73809640685116</v>
      </c>
      <c r="AH222" s="51">
        <v>24.657400113081881</v>
      </c>
      <c r="AI222" s="51">
        <v>25.71482420525826</v>
      </c>
      <c r="AJ222" s="51">
        <v>25.386638644884098</v>
      </c>
      <c r="AK222" s="51">
        <v>25.759047203378259</v>
      </c>
      <c r="AL222" s="51">
        <v>25.740359560575396</v>
      </c>
      <c r="AM222" s="51">
        <v>25.568274669852851</v>
      </c>
      <c r="AN222" s="51">
        <v>25.72285434442778</v>
      </c>
      <c r="AO222" s="51">
        <v>24.390394320235778</v>
      </c>
      <c r="AP222" s="51">
        <v>23.665544702639416</v>
      </c>
      <c r="AQ222" s="51">
        <v>23.552769859939414</v>
      </c>
      <c r="AR222" s="51">
        <v>23.47887287786482</v>
      </c>
    </row>
    <row r="223" spans="1:44">
      <c r="A223" s="12"/>
      <c r="B223" s="12"/>
      <c r="C223" s="8" t="s">
        <v>226</v>
      </c>
      <c r="D223" s="29"/>
      <c r="E223" s="34" t="s">
        <v>218</v>
      </c>
      <c r="F223" s="51">
        <v>0.75506549924685895</v>
      </c>
      <c r="G223" s="51">
        <v>0.67214720112096549</v>
      </c>
      <c r="H223" s="51">
        <v>0.53586440370064803</v>
      </c>
      <c r="I223" s="51">
        <v>0.41533351179885047</v>
      </c>
      <c r="J223" s="51">
        <v>0.34291101906126015</v>
      </c>
      <c r="K223" s="51">
        <v>0.40954816738588262</v>
      </c>
      <c r="L223" s="51">
        <v>0.44437175331068773</v>
      </c>
      <c r="M223" s="51">
        <v>0.54435959175944215</v>
      </c>
      <c r="N223" s="51">
        <v>0.62374888361213698</v>
      </c>
      <c r="O223" s="51">
        <v>0.7737096784357117</v>
      </c>
      <c r="P223" s="51">
        <v>0.99080313926373142</v>
      </c>
      <c r="Q223" s="51">
        <v>1.2187267062278959</v>
      </c>
      <c r="R223" s="51">
        <v>1.4861698989912275</v>
      </c>
      <c r="S223" s="51">
        <v>1.7978141281110462</v>
      </c>
      <c r="T223" s="51">
        <v>2.160206616704865</v>
      </c>
      <c r="U223" s="51">
        <v>2.5591853570653744</v>
      </c>
      <c r="V223" s="51">
        <v>2.9935204762612733</v>
      </c>
      <c r="W223" s="51">
        <v>3.4897935345505546</v>
      </c>
      <c r="X223" s="51">
        <v>3.840858017127053</v>
      </c>
      <c r="Y223" s="51">
        <v>4.208211526964325</v>
      </c>
      <c r="Z223" s="51">
        <v>4.5649103756637945</v>
      </c>
      <c r="AA223" s="51">
        <v>4.9338982955140853</v>
      </c>
      <c r="AB223" s="51">
        <v>5.2265942441527127</v>
      </c>
      <c r="AC223" s="51">
        <v>5.4754734393074314</v>
      </c>
      <c r="AD223" s="51">
        <v>5.7043005178144952</v>
      </c>
      <c r="AE223" s="51">
        <v>5.8959040285453694</v>
      </c>
      <c r="AF223" s="51">
        <v>6.0336119295840343</v>
      </c>
      <c r="AG223" s="51">
        <v>6.1731704900576254</v>
      </c>
      <c r="AH223" s="51">
        <v>6.2887960676851327</v>
      </c>
      <c r="AI223" s="51">
        <v>6.5557099516690354</v>
      </c>
      <c r="AJ223" s="51">
        <v>6.5609433400894357</v>
      </c>
      <c r="AK223" s="51">
        <v>6.5839388934763114</v>
      </c>
      <c r="AL223" s="51">
        <v>6.6062542821182761</v>
      </c>
      <c r="AM223" s="51">
        <v>6.6604482827141132</v>
      </c>
      <c r="AN223" s="51">
        <v>6.6526974666554697</v>
      </c>
      <c r="AO223" s="51">
        <v>6.6374377225426109</v>
      </c>
      <c r="AP223" s="51">
        <v>6.6379378264301749</v>
      </c>
      <c r="AQ223" s="51">
        <v>6.6435490479039707</v>
      </c>
      <c r="AR223" s="51">
        <v>6.6461755358328194</v>
      </c>
    </row>
    <row r="224" spans="1:44">
      <c r="A224" s="12"/>
      <c r="B224" s="12"/>
      <c r="C224" s="8" t="s">
        <v>227</v>
      </c>
      <c r="D224" s="29"/>
      <c r="E224" s="34" t="s">
        <v>218</v>
      </c>
      <c r="F224" s="39">
        <f>SUM(F215:F223)</f>
        <v>72.15095564602683</v>
      </c>
      <c r="G224" s="39">
        <f t="shared" ref="G224:AR224" si="9">SUM(G215:G223)</f>
        <v>64.720219039495646</v>
      </c>
      <c r="H224" s="39">
        <f t="shared" si="9"/>
        <v>54.994876830476514</v>
      </c>
      <c r="I224" s="39">
        <f t="shared" si="9"/>
        <v>48.567147297905223</v>
      </c>
      <c r="J224" s="39">
        <f t="shared" si="9"/>
        <v>43.692764191635206</v>
      </c>
      <c r="K224" s="39">
        <f t="shared" si="9"/>
        <v>42.466522873227248</v>
      </c>
      <c r="L224" s="39">
        <f t="shared" si="9"/>
        <v>40.679609076353074</v>
      </c>
      <c r="M224" s="39">
        <f t="shared" si="9"/>
        <v>38.598325134744172</v>
      </c>
      <c r="N224" s="39">
        <f t="shared" si="9"/>
        <v>41.065142429691875</v>
      </c>
      <c r="O224" s="39">
        <f t="shared" si="9"/>
        <v>40.71819486479707</v>
      </c>
      <c r="P224" s="39">
        <f t="shared" si="9"/>
        <v>41.430368427909237</v>
      </c>
      <c r="Q224" s="39">
        <f t="shared" si="9"/>
        <v>39.847311431924609</v>
      </c>
      <c r="R224" s="39">
        <f t="shared" si="9"/>
        <v>40.899034326163353</v>
      </c>
      <c r="S224" s="39">
        <f t="shared" si="9"/>
        <v>40.490083928823644</v>
      </c>
      <c r="T224" s="39">
        <f t="shared" si="9"/>
        <v>40.182504961566572</v>
      </c>
      <c r="U224" s="39">
        <f t="shared" si="9"/>
        <v>40.829302307059621</v>
      </c>
      <c r="V224" s="39">
        <f t="shared" si="9"/>
        <v>41.998798755078205</v>
      </c>
      <c r="W224" s="39">
        <f t="shared" si="9"/>
        <v>43.697005744539737</v>
      </c>
      <c r="X224" s="39">
        <f t="shared" si="9"/>
        <v>46.399674148358521</v>
      </c>
      <c r="Y224" s="39">
        <f t="shared" si="9"/>
        <v>46.991178859400101</v>
      </c>
      <c r="Z224" s="39">
        <f t="shared" si="9"/>
        <v>48.575227181000258</v>
      </c>
      <c r="AA224" s="39">
        <f t="shared" si="9"/>
        <v>51.694147706153551</v>
      </c>
      <c r="AB224" s="39">
        <f t="shared" si="9"/>
        <v>52.403176891592643</v>
      </c>
      <c r="AC224" s="39">
        <f t="shared" si="9"/>
        <v>54.090276583253768</v>
      </c>
      <c r="AD224" s="39">
        <f t="shared" si="9"/>
        <v>56.144983755329605</v>
      </c>
      <c r="AE224" s="39">
        <f t="shared" si="9"/>
        <v>55.450846932484275</v>
      </c>
      <c r="AF224" s="39">
        <f t="shared" si="9"/>
        <v>56.40894074756141</v>
      </c>
      <c r="AG224" s="39">
        <f t="shared" si="9"/>
        <v>53.960492456361195</v>
      </c>
      <c r="AH224" s="39">
        <f t="shared" si="9"/>
        <v>54.875887575151943</v>
      </c>
      <c r="AI224" s="39">
        <f t="shared" si="9"/>
        <v>55.825963499141402</v>
      </c>
      <c r="AJ224" s="39">
        <f t="shared" si="9"/>
        <v>56.927262301511462</v>
      </c>
      <c r="AK224" s="39">
        <f t="shared" si="9"/>
        <v>55.795782419809257</v>
      </c>
      <c r="AL224" s="39">
        <f t="shared" si="9"/>
        <v>55.451787832263243</v>
      </c>
      <c r="AM224" s="39">
        <f t="shared" si="9"/>
        <v>55.26883837780791</v>
      </c>
      <c r="AN224" s="39">
        <f t="shared" si="9"/>
        <v>54.912833307664314</v>
      </c>
      <c r="AO224" s="39">
        <f t="shared" si="9"/>
        <v>53.269346678410486</v>
      </c>
      <c r="AP224" s="39">
        <f t="shared" si="9"/>
        <v>52.120438025287427</v>
      </c>
      <c r="AQ224" s="39">
        <f t="shared" si="9"/>
        <v>51.786508543015941</v>
      </c>
      <c r="AR224" s="39">
        <f t="shared" si="9"/>
        <v>51.725079011420505</v>
      </c>
    </row>
    <row r="225" spans="1:44">
      <c r="A225" s="12"/>
      <c r="B225" s="12"/>
      <c r="C225" s="8"/>
      <c r="D225" s="29"/>
      <c r="E225" s="34"/>
      <c r="F225" s="39"/>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c r="AE225" s="39"/>
      <c r="AF225" s="39"/>
      <c r="AG225" s="39"/>
      <c r="AH225" s="39"/>
    </row>
    <row r="226" spans="1:44">
      <c r="A226" s="12"/>
      <c r="B226" s="12" t="s">
        <v>228</v>
      </c>
      <c r="C226" s="8" t="s">
        <v>217</v>
      </c>
      <c r="D226" s="29"/>
      <c r="E226" s="34" t="s">
        <v>117</v>
      </c>
      <c r="F226" s="39">
        <f>(F215*10^9)/(F$12*1000000)</f>
        <v>5.2433139200088954</v>
      </c>
      <c r="G226" s="39">
        <f t="shared" ref="G226:AH234" si="10">(G215*10^9)/(G$12*1000000)</f>
        <v>4.6433981085618301</v>
      </c>
      <c r="H226" s="39">
        <f t="shared" si="10"/>
        <v>4.0753478668543552</v>
      </c>
      <c r="I226" s="39">
        <f t="shared" si="10"/>
        <v>3.7288905670732184</v>
      </c>
      <c r="J226" s="39">
        <f t="shared" si="10"/>
        <v>3.6002540511276391</v>
      </c>
      <c r="K226" s="39">
        <f t="shared" si="10"/>
        <v>3.8296220497631963</v>
      </c>
      <c r="L226" s="39">
        <f t="shared" si="10"/>
        <v>3.9615023214984677</v>
      </c>
      <c r="M226" s="39">
        <f t="shared" si="10"/>
        <v>3.8566592745182988</v>
      </c>
      <c r="N226" s="39">
        <f t="shared" si="10"/>
        <v>3.6805474009514141</v>
      </c>
      <c r="O226" s="39">
        <f t="shared" si="10"/>
        <v>3.7914981782379855</v>
      </c>
      <c r="P226" s="39">
        <f t="shared" si="10"/>
        <v>3.9355459068557348</v>
      </c>
      <c r="Q226" s="39">
        <f t="shared" si="10"/>
        <v>3.9975969872386519</v>
      </c>
      <c r="R226" s="39">
        <f t="shared" si="10"/>
        <v>4.0037075455951951</v>
      </c>
      <c r="S226" s="39">
        <f t="shared" si="10"/>
        <v>4.0172691989720821</v>
      </c>
      <c r="T226" s="39">
        <f t="shared" si="10"/>
        <v>4.1792680926034436</v>
      </c>
      <c r="U226" s="39">
        <f t="shared" si="10"/>
        <v>4.1212972359495996</v>
      </c>
      <c r="V226" s="39">
        <f t="shared" si="10"/>
        <v>4.2315161132928889</v>
      </c>
      <c r="W226" s="39">
        <f t="shared" si="10"/>
        <v>4.3181866981888675</v>
      </c>
      <c r="X226" s="39">
        <f t="shared" si="10"/>
        <v>4.6780238376013443</v>
      </c>
      <c r="Y226" s="39">
        <f t="shared" si="10"/>
        <v>4.5150095573329176</v>
      </c>
      <c r="Z226" s="39">
        <f t="shared" si="10"/>
        <v>4.4323406413041404</v>
      </c>
      <c r="AA226" s="39">
        <f t="shared" si="10"/>
        <v>4.4767032454451909</v>
      </c>
      <c r="AB226" s="39">
        <f t="shared" si="10"/>
        <v>4.9161330508139507</v>
      </c>
      <c r="AC226" s="39">
        <f t="shared" si="10"/>
        <v>4.8261778287417361</v>
      </c>
      <c r="AD226" s="39">
        <f t="shared" si="10"/>
        <v>5.4261481545294004</v>
      </c>
      <c r="AE226" s="39">
        <f t="shared" si="10"/>
        <v>5.4169071417531223</v>
      </c>
      <c r="AF226" s="39">
        <f t="shared" si="10"/>
        <v>6.7022112668890443</v>
      </c>
      <c r="AG226" s="39">
        <f t="shared" si="10"/>
        <v>5.7464577003748039</v>
      </c>
      <c r="AH226" s="39">
        <f t="shared" si="10"/>
        <v>6.3993203659998619</v>
      </c>
      <c r="AI226" s="39">
        <f t="shared" ref="AI226:AR234" si="11">(AI215*10^9)/(AI$12*1000000)</f>
        <v>6.1440733718165381</v>
      </c>
      <c r="AJ226" s="39">
        <f t="shared" si="11"/>
        <v>6.0305304976222907</v>
      </c>
      <c r="AK226" s="39">
        <f t="shared" si="11"/>
        <v>5.5106543206585812</v>
      </c>
      <c r="AL226" s="39">
        <f t="shared" si="11"/>
        <v>5.2167619138040804</v>
      </c>
      <c r="AM226" s="39">
        <f t="shared" si="11"/>
        <v>5.0548454106835834</v>
      </c>
      <c r="AN226" s="39">
        <f t="shared" si="11"/>
        <v>4.9964728187071934</v>
      </c>
      <c r="AO226" s="39">
        <f t="shared" si="11"/>
        <v>4.8147764924090355</v>
      </c>
      <c r="AP226" s="39">
        <f t="shared" si="11"/>
        <v>4.5478492291037567</v>
      </c>
      <c r="AQ226" s="39">
        <f t="shared" si="11"/>
        <v>4.5171416058020455</v>
      </c>
      <c r="AR226" s="39">
        <f t="shared" si="11"/>
        <v>4.5118680671258158</v>
      </c>
    </row>
    <row r="227" spans="1:44">
      <c r="A227" s="12"/>
      <c r="B227" s="12"/>
      <c r="C227" s="8" t="s">
        <v>219</v>
      </c>
      <c r="D227" s="29"/>
      <c r="E227" s="34" t="s">
        <v>117</v>
      </c>
      <c r="F227" s="39">
        <f t="shared" ref="F227:U234" si="12">(F216*10^9)/(F$12*1000000)</f>
        <v>1.2635300050428644</v>
      </c>
      <c r="G227" s="39">
        <f t="shared" si="12"/>
        <v>2.783520169586633</v>
      </c>
      <c r="H227" s="39">
        <f t="shared" si="12"/>
        <v>2.9953425840838084</v>
      </c>
      <c r="I227" s="39">
        <f t="shared" si="12"/>
        <v>4.4572236483931382</v>
      </c>
      <c r="J227" s="39">
        <f t="shared" si="12"/>
        <v>0.97649272628469364</v>
      </c>
      <c r="K227" s="39">
        <f t="shared" si="12"/>
        <v>0.94420366403964906</v>
      </c>
      <c r="L227" s="39">
        <f t="shared" si="12"/>
        <v>0.92228685695660617</v>
      </c>
      <c r="M227" s="39">
        <f t="shared" si="12"/>
        <v>0.88420929255730363</v>
      </c>
      <c r="N227" s="39">
        <f t="shared" si="12"/>
        <v>0.86797283324405383</v>
      </c>
      <c r="O227" s="39">
        <f t="shared" si="12"/>
        <v>0.83020088268472192</v>
      </c>
      <c r="P227" s="39">
        <f t="shared" si="12"/>
        <v>1.1544480659974174</v>
      </c>
      <c r="Q227" s="39">
        <f t="shared" si="12"/>
        <v>1.1466012776856178</v>
      </c>
      <c r="R227" s="39">
        <f t="shared" si="12"/>
        <v>1.1446838791769329</v>
      </c>
      <c r="S227" s="39">
        <f t="shared" si="12"/>
        <v>1.1397736635506108</v>
      </c>
      <c r="T227" s="39">
        <f t="shared" si="12"/>
        <v>1.1139317884828386</v>
      </c>
      <c r="U227" s="39">
        <f t="shared" si="12"/>
        <v>1.1177639258228198</v>
      </c>
      <c r="V227" s="39">
        <f t="shared" si="10"/>
        <v>1.1078975234627779</v>
      </c>
      <c r="W227" s="39">
        <f t="shared" si="10"/>
        <v>1.0903738826922538</v>
      </c>
      <c r="X227" s="39">
        <f t="shared" si="10"/>
        <v>1.0634565370186855</v>
      </c>
      <c r="Y227" s="39">
        <f t="shared" si="10"/>
        <v>1.0350748817861632</v>
      </c>
      <c r="Z227" s="39">
        <f t="shared" si="10"/>
        <v>0.98155798707445407</v>
      </c>
      <c r="AA227" s="39">
        <f t="shared" si="10"/>
        <v>0.98413594741474109</v>
      </c>
      <c r="AB227" s="39">
        <f t="shared" si="10"/>
        <v>0.94029968620801807</v>
      </c>
      <c r="AC227" s="39">
        <f t="shared" si="10"/>
        <v>0.93909993029699035</v>
      </c>
      <c r="AD227" s="39">
        <f t="shared" si="10"/>
        <v>0.91542402088414621</v>
      </c>
      <c r="AE227" s="39">
        <f t="shared" si="10"/>
        <v>0.92629026755460153</v>
      </c>
      <c r="AF227" s="39">
        <f t="shared" si="10"/>
        <v>0.91236855288486174</v>
      </c>
      <c r="AG227" s="39">
        <f t="shared" si="10"/>
        <v>0.92770800547747345</v>
      </c>
      <c r="AH227" s="39">
        <f t="shared" si="10"/>
        <v>1.2259571095311914</v>
      </c>
      <c r="AI227" s="39">
        <f t="shared" si="11"/>
        <v>1.242368241295811</v>
      </c>
      <c r="AJ227" s="39">
        <f t="shared" si="11"/>
        <v>0.96127439222241162</v>
      </c>
      <c r="AK227" s="39">
        <f t="shared" si="11"/>
        <v>0.98276790951348214</v>
      </c>
      <c r="AL227" s="39">
        <f t="shared" si="11"/>
        <v>0.9862220486413078</v>
      </c>
      <c r="AM227" s="39">
        <f t="shared" si="11"/>
        <v>0.99126978206226879</v>
      </c>
      <c r="AN227" s="39">
        <f t="shared" si="11"/>
        <v>0.99538916981382231</v>
      </c>
      <c r="AO227" s="39">
        <f t="shared" si="11"/>
        <v>1.0042826092265369</v>
      </c>
      <c r="AP227" s="39">
        <f t="shared" si="11"/>
        <v>1.0083358660274293</v>
      </c>
      <c r="AQ227" s="39">
        <f t="shared" si="11"/>
        <v>1.0123198981231287</v>
      </c>
      <c r="AR227" s="39">
        <f t="shared" si="11"/>
        <v>1.0167512324415295</v>
      </c>
    </row>
    <row r="228" spans="1:44">
      <c r="A228" s="12"/>
      <c r="B228" s="12"/>
      <c r="C228" s="8" t="s">
        <v>220</v>
      </c>
      <c r="D228" s="29"/>
      <c r="E228" s="34" t="s">
        <v>117</v>
      </c>
      <c r="F228" s="39">
        <f t="shared" si="12"/>
        <v>5.0909686623754169</v>
      </c>
      <c r="G228" s="39">
        <f t="shared" si="10"/>
        <v>5.1933208837774352</v>
      </c>
      <c r="H228" s="39">
        <f t="shared" si="10"/>
        <v>6.3245716401843106</v>
      </c>
      <c r="I228" s="39">
        <f t="shared" si="10"/>
        <v>7.2916262305217945</v>
      </c>
      <c r="J228" s="39">
        <f t="shared" si="10"/>
        <v>7.9969074304511993</v>
      </c>
      <c r="K228" s="39">
        <f t="shared" si="10"/>
        <v>9.3088657714108241</v>
      </c>
      <c r="L228" s="39">
        <f t="shared" si="10"/>
        <v>10.020467591843827</v>
      </c>
      <c r="M228" s="39">
        <f t="shared" si="10"/>
        <v>10.494819951075762</v>
      </c>
      <c r="N228" s="39">
        <f t="shared" si="10"/>
        <v>11.579934201664178</v>
      </c>
      <c r="O228" s="39">
        <f t="shared" si="10"/>
        <v>10.979259912000824</v>
      </c>
      <c r="P228" s="39">
        <f t="shared" si="10"/>
        <v>11.422993382895109</v>
      </c>
      <c r="Q228" s="39">
        <f t="shared" si="10"/>
        <v>11.805257716699431</v>
      </c>
      <c r="R228" s="39">
        <f t="shared" si="10"/>
        <v>12.337530139854847</v>
      </c>
      <c r="S228" s="39">
        <f t="shared" si="10"/>
        <v>13.25249866131634</v>
      </c>
      <c r="T228" s="39">
        <f t="shared" si="10"/>
        <v>13.009779411069855</v>
      </c>
      <c r="U228" s="39">
        <f t="shared" si="10"/>
        <v>12.849757312502041</v>
      </c>
      <c r="V228" s="39">
        <f t="shared" si="10"/>
        <v>12.558262518032038</v>
      </c>
      <c r="W228" s="39">
        <f t="shared" si="10"/>
        <v>12.208843417192286</v>
      </c>
      <c r="X228" s="39">
        <f t="shared" si="10"/>
        <v>11.902321518354617</v>
      </c>
      <c r="Y228" s="39">
        <f t="shared" si="10"/>
        <v>11.75972937498919</v>
      </c>
      <c r="Z228" s="39">
        <f t="shared" si="10"/>
        <v>11.102650833226289</v>
      </c>
      <c r="AA228" s="39">
        <f t="shared" si="10"/>
        <v>11.241441237328122</v>
      </c>
      <c r="AB228" s="39">
        <f t="shared" si="10"/>
        <v>10.752761812595736</v>
      </c>
      <c r="AC228" s="39">
        <f t="shared" si="10"/>
        <v>10.595627116008462</v>
      </c>
      <c r="AD228" s="39">
        <f t="shared" si="10"/>
        <v>10.394437044911484</v>
      </c>
      <c r="AE228" s="39">
        <f t="shared" si="10"/>
        <v>10.772359235445927</v>
      </c>
      <c r="AF228" s="39">
        <f t="shared" si="10"/>
        <v>10.690882987110248</v>
      </c>
      <c r="AG228" s="39">
        <f t="shared" si="10"/>
        <v>10.844727489839846</v>
      </c>
      <c r="AH228" s="39">
        <f t="shared" si="10"/>
        <v>10.762017104985272</v>
      </c>
      <c r="AI228" s="39">
        <f t="shared" si="11"/>
        <v>10.456165976830796</v>
      </c>
      <c r="AJ228" s="39">
        <f t="shared" si="11"/>
        <v>10.428834436731949</v>
      </c>
      <c r="AK228" s="39">
        <f t="shared" si="11"/>
        <v>10.300512714047162</v>
      </c>
      <c r="AL228" s="39">
        <f t="shared" si="11"/>
        <v>10.112970021928676</v>
      </c>
      <c r="AM228" s="39">
        <f t="shared" si="11"/>
        <v>9.916820811699905</v>
      </c>
      <c r="AN228" s="39">
        <f t="shared" si="11"/>
        <v>9.6544363389030856</v>
      </c>
      <c r="AO228" s="39">
        <f t="shared" si="11"/>
        <v>9.4910751432910576</v>
      </c>
      <c r="AP228" s="39">
        <f t="shared" si="11"/>
        <v>9.2237742345677454</v>
      </c>
      <c r="AQ228" s="39">
        <f t="shared" si="11"/>
        <v>9.1453578680442646</v>
      </c>
      <c r="AR228" s="39">
        <f t="shared" si="11"/>
        <v>8.9444969993904735</v>
      </c>
    </row>
    <row r="229" spans="1:44">
      <c r="A229" s="12"/>
      <c r="B229" s="12"/>
      <c r="C229" s="8" t="s">
        <v>221</v>
      </c>
      <c r="D229" s="29"/>
      <c r="E229" s="34" t="s">
        <v>117</v>
      </c>
      <c r="F229" s="39">
        <f t="shared" si="12"/>
        <v>9.089813165027735</v>
      </c>
      <c r="G229" s="39">
        <f t="shared" si="10"/>
        <v>9.2155596770082298</v>
      </c>
      <c r="H229" s="39">
        <f t="shared" si="10"/>
        <v>9.4088227060963661</v>
      </c>
      <c r="I229" s="39">
        <f t="shared" si="10"/>
        <v>9.688360807919862</v>
      </c>
      <c r="J229" s="39">
        <f t="shared" si="10"/>
        <v>10.060901829833062</v>
      </c>
      <c r="K229" s="39">
        <f t="shared" si="10"/>
        <v>10.025278863698313</v>
      </c>
      <c r="L229" s="39">
        <f t="shared" si="10"/>
        <v>10.128792485762915</v>
      </c>
      <c r="M229" s="39">
        <f t="shared" si="10"/>
        <v>9.7089671395265995</v>
      </c>
      <c r="N229" s="39">
        <f t="shared" si="10"/>
        <v>10.321436067470565</v>
      </c>
      <c r="O229" s="39">
        <f t="shared" si="10"/>
        <v>9.6994630610016888</v>
      </c>
      <c r="P229" s="39">
        <f t="shared" si="10"/>
        <v>10.114314971790655</v>
      </c>
      <c r="Q229" s="39">
        <f t="shared" si="10"/>
        <v>9.9718545856712364</v>
      </c>
      <c r="R229" s="39">
        <f t="shared" si="10"/>
        <v>9.7977908459115497</v>
      </c>
      <c r="S229" s="39">
        <f t="shared" si="10"/>
        <v>9.5438697534910109</v>
      </c>
      <c r="T229" s="39">
        <f t="shared" si="10"/>
        <v>9.1460333108594547</v>
      </c>
      <c r="U229" s="39">
        <f t="shared" si="10"/>
        <v>10.062942316928751</v>
      </c>
      <c r="V229" s="39">
        <f t="shared" si="10"/>
        <v>9.8097480598855604</v>
      </c>
      <c r="W229" s="39">
        <f t="shared" si="10"/>
        <v>9.6233491455414573</v>
      </c>
      <c r="X229" s="39">
        <f t="shared" si="10"/>
        <v>9.4279299041001181</v>
      </c>
      <c r="Y229" s="39">
        <f t="shared" si="10"/>
        <v>9.4781688672741264</v>
      </c>
      <c r="Z229" s="39">
        <f t="shared" si="10"/>
        <v>9.1947620210221483</v>
      </c>
      <c r="AA229" s="39">
        <f t="shared" si="10"/>
        <v>9.1171739688124873</v>
      </c>
      <c r="AB229" s="39">
        <f t="shared" si="10"/>
        <v>8.9776443159762138</v>
      </c>
      <c r="AC229" s="39">
        <f t="shared" si="10"/>
        <v>9.0429105877600726</v>
      </c>
      <c r="AD229" s="39">
        <f t="shared" si="10"/>
        <v>9.0275790258676878</v>
      </c>
      <c r="AE229" s="39">
        <f t="shared" si="10"/>
        <v>8.8705663310655005</v>
      </c>
      <c r="AF229" s="39">
        <f t="shared" si="10"/>
        <v>8.7052056737059171</v>
      </c>
      <c r="AG229" s="39">
        <f t="shared" si="10"/>
        <v>8.6253552118289534</v>
      </c>
      <c r="AH229" s="39">
        <f t="shared" si="10"/>
        <v>8.5941987019322443</v>
      </c>
      <c r="AI229" s="39">
        <f t="shared" si="11"/>
        <v>8.8180141905285776</v>
      </c>
      <c r="AJ229" s="39">
        <f t="shared" si="11"/>
        <v>8.7758199315781145</v>
      </c>
      <c r="AK229" s="39">
        <f t="shared" si="11"/>
        <v>8.8483483983312112</v>
      </c>
      <c r="AL229" s="39">
        <f t="shared" si="11"/>
        <v>8.9101374981198358</v>
      </c>
      <c r="AM229" s="39">
        <f t="shared" si="11"/>
        <v>8.8890203799546814</v>
      </c>
      <c r="AN229" s="39">
        <f t="shared" si="11"/>
        <v>8.883756225544337</v>
      </c>
      <c r="AO229" s="39">
        <f t="shared" si="11"/>
        <v>8.9109510808235104</v>
      </c>
      <c r="AP229" s="39">
        <f t="shared" si="11"/>
        <v>8.9202482081835548</v>
      </c>
      <c r="AQ229" s="39">
        <f t="shared" si="11"/>
        <v>8.8775003887061139</v>
      </c>
      <c r="AR229" s="39">
        <f t="shared" si="11"/>
        <v>8.7932567740375447</v>
      </c>
    </row>
    <row r="230" spans="1:44">
      <c r="A230" s="12"/>
      <c r="B230" s="12"/>
      <c r="C230" s="8" t="s">
        <v>222</v>
      </c>
      <c r="D230" s="29"/>
      <c r="E230" s="34" t="s">
        <v>117</v>
      </c>
      <c r="F230" s="39">
        <f t="shared" si="12"/>
        <v>27.390836302042398</v>
      </c>
      <c r="G230" s="39">
        <f t="shared" si="10"/>
        <v>26.885981113779405</v>
      </c>
      <c r="H230" s="39">
        <f t="shared" si="10"/>
        <v>28.024223601753544</v>
      </c>
      <c r="I230" s="39">
        <f t="shared" si="10"/>
        <v>29.858762399079772</v>
      </c>
      <c r="J230" s="39">
        <f t="shared" si="10"/>
        <v>31.241866323863395</v>
      </c>
      <c r="K230" s="39">
        <f t="shared" si="10"/>
        <v>31.117577084309399</v>
      </c>
      <c r="L230" s="39">
        <f t="shared" si="10"/>
        <v>29.973245241266575</v>
      </c>
      <c r="M230" s="39">
        <f t="shared" si="10"/>
        <v>29.085882628867491</v>
      </c>
      <c r="N230" s="39">
        <f t="shared" si="10"/>
        <v>27.761679756320795</v>
      </c>
      <c r="O230" s="39">
        <f t="shared" si="10"/>
        <v>26.16970504183406</v>
      </c>
      <c r="P230" s="39">
        <f t="shared" si="10"/>
        <v>24.377607763372179</v>
      </c>
      <c r="Q230" s="39">
        <f t="shared" si="10"/>
        <v>20.024151047445748</v>
      </c>
      <c r="R230" s="39">
        <f t="shared" si="10"/>
        <v>16.254669093150387</v>
      </c>
      <c r="S230" s="39">
        <f t="shared" si="10"/>
        <v>12.384404685396165</v>
      </c>
      <c r="T230" s="39">
        <f t="shared" si="10"/>
        <v>8.435328394790556</v>
      </c>
      <c r="U230" s="39">
        <f t="shared" si="10"/>
        <v>4.0714425681586404</v>
      </c>
      <c r="V230" s="39">
        <f t="shared" si="10"/>
        <v>2.9157169417938502</v>
      </c>
      <c r="W230" s="39">
        <f t="shared" si="10"/>
        <v>1.4997849052006738</v>
      </c>
      <c r="X230" s="39">
        <f t="shared" si="10"/>
        <v>0.75794477950405059</v>
      </c>
      <c r="Y230" s="39">
        <f t="shared" si="10"/>
        <v>0.30567830493203357</v>
      </c>
      <c r="Z230" s="39">
        <f t="shared" si="10"/>
        <v>6.3051416236947003E-2</v>
      </c>
      <c r="AA230" s="39">
        <f t="shared" si="10"/>
        <v>3.2289803021160558E-2</v>
      </c>
      <c r="AB230" s="39">
        <f t="shared" si="10"/>
        <v>3.355799531686462E-6</v>
      </c>
      <c r="AC230" s="39">
        <f t="shared" si="10"/>
        <v>3.1650010318133488E-6</v>
      </c>
      <c r="AD230" s="39">
        <f t="shared" si="10"/>
        <v>3.5141579205538503E-6</v>
      </c>
      <c r="AE230" s="39">
        <f t="shared" si="10"/>
        <v>4.3358515637899904E-6</v>
      </c>
      <c r="AF230" s="39">
        <f t="shared" si="10"/>
        <v>5.6700567479083472E-6</v>
      </c>
      <c r="AG230" s="39">
        <f t="shared" si="10"/>
        <v>6.7379015720898013E-6</v>
      </c>
      <c r="AH230" s="39">
        <f t="shared" si="10"/>
        <v>7.0356266028095422E-6</v>
      </c>
      <c r="AI230" s="39">
        <f t="shared" si="11"/>
        <v>6.2810172962787303E-6</v>
      </c>
      <c r="AJ230" s="39">
        <f t="shared" si="11"/>
        <v>6.4378432747266404E-6</v>
      </c>
      <c r="AK230" s="39">
        <f t="shared" si="11"/>
        <v>6.0459518400079028E-6</v>
      </c>
      <c r="AL230" s="39">
        <f t="shared" si="11"/>
        <v>6.2073107942648094E-6</v>
      </c>
      <c r="AM230" s="39">
        <f t="shared" si="11"/>
        <v>6.8494846170259055E-6</v>
      </c>
      <c r="AN230" s="39">
        <f t="shared" si="11"/>
        <v>7.5368666046024676E-6</v>
      </c>
      <c r="AO230" s="39">
        <f t="shared" si="11"/>
        <v>8.6954534500118181E-6</v>
      </c>
      <c r="AP230" s="39">
        <f t="shared" si="11"/>
        <v>9.5078518438832571E-6</v>
      </c>
      <c r="AQ230" s="39">
        <f t="shared" si="11"/>
        <v>9.7088226691421788E-6</v>
      </c>
      <c r="AR230" s="39">
        <f t="shared" si="11"/>
        <v>1.0005024476028053E-5</v>
      </c>
    </row>
    <row r="231" spans="1:44">
      <c r="A231" s="12"/>
      <c r="B231" s="12"/>
      <c r="C231" s="8" t="s">
        <v>223</v>
      </c>
      <c r="D231" s="29"/>
      <c r="E231" s="34" t="s">
        <v>117</v>
      </c>
      <c r="F231" s="39">
        <f t="shared" si="12"/>
        <v>0</v>
      </c>
      <c r="G231" s="39">
        <f t="shared" si="10"/>
        <v>1.7926957846832403</v>
      </c>
      <c r="H231" s="39">
        <f t="shared" si="10"/>
        <v>2.1761274689005963</v>
      </c>
      <c r="I231" s="39">
        <f t="shared" si="10"/>
        <v>3.2229023573117046</v>
      </c>
      <c r="J231" s="39">
        <f t="shared" si="10"/>
        <v>2.5457291559023054</v>
      </c>
      <c r="K231" s="39">
        <f t="shared" si="10"/>
        <v>2.4462938459833188</v>
      </c>
      <c r="L231" s="39">
        <f t="shared" si="10"/>
        <v>2.5515842808595663</v>
      </c>
      <c r="M231" s="39">
        <f t="shared" si="10"/>
        <v>0.57691127235335982</v>
      </c>
      <c r="N231" s="39">
        <f t="shared" si="10"/>
        <v>6.4886989060332283</v>
      </c>
      <c r="O231" s="39">
        <f t="shared" si="10"/>
        <v>3.6947592257703654</v>
      </c>
      <c r="P231" s="39">
        <f t="shared" si="10"/>
        <v>4.0203350177522834</v>
      </c>
      <c r="Q231" s="39">
        <f t="shared" si="10"/>
        <v>0.68161163590539953</v>
      </c>
      <c r="R231" s="39">
        <f t="shared" si="10"/>
        <v>3.6186278505717229</v>
      </c>
      <c r="S231" s="39">
        <f t="shared" si="10"/>
        <v>3.9295312993379263</v>
      </c>
      <c r="T231" s="39">
        <f t="shared" si="10"/>
        <v>2.2356971688716252</v>
      </c>
      <c r="U231" s="39">
        <f t="shared" si="10"/>
        <v>1.8464450209536725</v>
      </c>
      <c r="V231" s="39">
        <f t="shared" si="10"/>
        <v>0.52181713862990231</v>
      </c>
      <c r="W231" s="39">
        <f t="shared" si="10"/>
        <v>0.78289023880441</v>
      </c>
      <c r="X231" s="39">
        <f t="shared" si="10"/>
        <v>2.5489250606418898</v>
      </c>
      <c r="Y231" s="39">
        <f t="shared" si="10"/>
        <v>0.35941534904161188</v>
      </c>
      <c r="Z231" s="39">
        <f t="shared" si="10"/>
        <v>0.59884343352432767</v>
      </c>
      <c r="AA231" s="39">
        <f t="shared" si="10"/>
        <v>2.8705817974298267</v>
      </c>
      <c r="AB231" s="39">
        <f t="shared" si="10"/>
        <v>0.75877118135424959</v>
      </c>
      <c r="AC231" s="39">
        <f t="shared" si="10"/>
        <v>0.82251950935703433</v>
      </c>
      <c r="AD231" s="39">
        <f t="shared" si="10"/>
        <v>2.7392966453285417</v>
      </c>
      <c r="AE231" s="39">
        <f t="shared" si="10"/>
        <v>1.2458803509508374</v>
      </c>
      <c r="AF231" s="39">
        <f t="shared" si="10"/>
        <v>2.6708565657628704</v>
      </c>
      <c r="AG231" s="39">
        <f t="shared" si="10"/>
        <v>0.87584670975686896</v>
      </c>
      <c r="AH231" s="39">
        <f t="shared" si="10"/>
        <v>0.81946889387652233</v>
      </c>
      <c r="AI231" s="39">
        <f t="shared" si="11"/>
        <v>0.27450311917418468</v>
      </c>
      <c r="AJ231" s="39">
        <f t="shared" si="11"/>
        <v>2.6088029067698604</v>
      </c>
      <c r="AK231" s="39">
        <f t="shared" si="11"/>
        <v>0.72721955071620703</v>
      </c>
      <c r="AL231" s="39">
        <f t="shared" si="11"/>
        <v>0.54027966707122133</v>
      </c>
      <c r="AM231" s="39">
        <f t="shared" si="11"/>
        <v>0.98627122715217175</v>
      </c>
      <c r="AN231" s="39">
        <f t="shared" si="11"/>
        <v>0.7390282512072337</v>
      </c>
      <c r="AO231" s="39">
        <f t="shared" si="11"/>
        <v>0.77649082336534292</v>
      </c>
      <c r="AP231" s="39">
        <f t="shared" si="11"/>
        <v>0.73396393349109568</v>
      </c>
      <c r="AQ231" s="39">
        <f t="shared" si="11"/>
        <v>0.51316322161529737</v>
      </c>
      <c r="AR231" s="39">
        <f t="shared" si="11"/>
        <v>0.73791568264865759</v>
      </c>
    </row>
    <row r="232" spans="1:44">
      <c r="A232" s="12"/>
      <c r="B232" s="12"/>
      <c r="C232" s="8" t="s">
        <v>224</v>
      </c>
      <c r="D232" s="29"/>
      <c r="E232" s="34" t="s">
        <v>117</v>
      </c>
      <c r="F232" s="39">
        <f t="shared" si="12"/>
        <v>60.315073278123478</v>
      </c>
      <c r="G232" s="39">
        <f t="shared" si="10"/>
        <v>51.344322195922203</v>
      </c>
      <c r="H232" s="39">
        <f t="shared" si="10"/>
        <v>36.563027428163466</v>
      </c>
      <c r="I232" s="39">
        <f t="shared" si="10"/>
        <v>22.775031968342066</v>
      </c>
      <c r="J232" s="39">
        <f t="shared" si="10"/>
        <v>16.105525312275777</v>
      </c>
      <c r="K232" s="39">
        <f t="shared" si="10"/>
        <v>12.651076234267315</v>
      </c>
      <c r="L232" s="39">
        <f t="shared" si="10"/>
        <v>9.5904657068843413</v>
      </c>
      <c r="M232" s="39">
        <f t="shared" si="10"/>
        <v>7.2609347109018083</v>
      </c>
      <c r="N232" s="39">
        <f t="shared" si="10"/>
        <v>6.178242210672801</v>
      </c>
      <c r="O232" s="39">
        <f t="shared" si="10"/>
        <v>6.6201918615129269</v>
      </c>
      <c r="P232" s="39">
        <f t="shared" si="10"/>
        <v>6.4355381681152393</v>
      </c>
      <c r="Q232" s="39">
        <f t="shared" si="10"/>
        <v>6.6343455637838398</v>
      </c>
      <c r="R232" s="39">
        <f t="shared" si="10"/>
        <v>6.4213397983574296</v>
      </c>
      <c r="S232" s="39">
        <f t="shared" si="10"/>
        <v>5.8701320319732542</v>
      </c>
      <c r="T232" s="39">
        <f t="shared" si="10"/>
        <v>5.8458025607306903</v>
      </c>
      <c r="U232" s="39">
        <f t="shared" si="10"/>
        <v>6.1095475875827443</v>
      </c>
      <c r="V232" s="39">
        <f t="shared" si="10"/>
        <v>6.5999988819564495</v>
      </c>
      <c r="W232" s="39">
        <f t="shared" si="10"/>
        <v>7.1428543234035695</v>
      </c>
      <c r="X232" s="39">
        <f t="shared" si="10"/>
        <v>7.1423237043238634</v>
      </c>
      <c r="Y232" s="39">
        <f t="shared" si="10"/>
        <v>7.2544422008241485</v>
      </c>
      <c r="Z232" s="39">
        <f t="shared" si="10"/>
        <v>7.0399764895073034</v>
      </c>
      <c r="AA232" s="39">
        <f t="shared" si="10"/>
        <v>7.0834485541989656</v>
      </c>
      <c r="AB232" s="39">
        <f t="shared" si="10"/>
        <v>6.935243090283076</v>
      </c>
      <c r="AC232" s="39">
        <f t="shared" si="10"/>
        <v>6.8935298582076863</v>
      </c>
      <c r="AD232" s="39">
        <f t="shared" si="10"/>
        <v>6.8046885991744208</v>
      </c>
      <c r="AE232" s="39">
        <f t="shared" si="10"/>
        <v>6.7296501634463501</v>
      </c>
      <c r="AF232" s="39">
        <f t="shared" si="10"/>
        <v>6.4866748832085541</v>
      </c>
      <c r="AG232" s="39">
        <f t="shared" si="10"/>
        <v>6.4170408187972532</v>
      </c>
      <c r="AH232" s="39">
        <f t="shared" si="10"/>
        <v>6.4969975278862409</v>
      </c>
      <c r="AI232" s="39">
        <f t="shared" si="11"/>
        <v>6.8482024044412784</v>
      </c>
      <c r="AJ232" s="39">
        <f t="shared" si="11"/>
        <v>6.9586696564565731</v>
      </c>
      <c r="AK232" s="39">
        <f t="shared" si="11"/>
        <v>7.3983575646829776</v>
      </c>
      <c r="AL232" s="39">
        <f t="shared" si="11"/>
        <v>7.4330967282876204</v>
      </c>
      <c r="AM232" s="39">
        <f t="shared" si="11"/>
        <v>7.1833002662081977</v>
      </c>
      <c r="AN232" s="39">
        <f t="shared" si="11"/>
        <v>6.6782928846733096</v>
      </c>
      <c r="AO232" s="39">
        <f t="shared" si="11"/>
        <v>6.2883931774480475</v>
      </c>
      <c r="AP232" s="39">
        <f t="shared" si="11"/>
        <v>5.9439352259290468</v>
      </c>
      <c r="AQ232" s="39">
        <f t="shared" si="11"/>
        <v>5.8055464012417684</v>
      </c>
      <c r="AR232" s="39">
        <f t="shared" si="11"/>
        <v>5.6152152574636442</v>
      </c>
    </row>
    <row r="233" spans="1:44">
      <c r="A233" s="12"/>
      <c r="B233" s="12"/>
      <c r="C233" s="8" t="s">
        <v>225</v>
      </c>
      <c r="D233" s="29"/>
      <c r="E233" s="34" t="s">
        <v>117</v>
      </c>
      <c r="F233" s="39">
        <f t="shared" si="12"/>
        <v>116.6313327548098</v>
      </c>
      <c r="G233" s="39">
        <f t="shared" si="10"/>
        <v>97.804746671627342</v>
      </c>
      <c r="H233" s="39">
        <f t="shared" si="10"/>
        <v>77.249336393897579</v>
      </c>
      <c r="I233" s="39">
        <f t="shared" si="10"/>
        <v>62.12853473862328</v>
      </c>
      <c r="J233" s="39">
        <f t="shared" si="10"/>
        <v>52.909555649714306</v>
      </c>
      <c r="K233" s="39">
        <f t="shared" si="10"/>
        <v>47.82460813712035</v>
      </c>
      <c r="L233" s="39">
        <f t="shared" si="10"/>
        <v>42.955471083004717</v>
      </c>
      <c r="M233" s="39">
        <f t="shared" si="10"/>
        <v>37.874658147332745</v>
      </c>
      <c r="N233" s="39">
        <f t="shared" si="10"/>
        <v>33.709459139946262</v>
      </c>
      <c r="O233" s="39">
        <f t="shared" si="10"/>
        <v>33.764461811509165</v>
      </c>
      <c r="P233" s="39">
        <f t="shared" si="10"/>
        <v>32.270825495346138</v>
      </c>
      <c r="Q233" s="39">
        <f t="shared" si="10"/>
        <v>32.735979333619063</v>
      </c>
      <c r="R233" s="39">
        <f t="shared" si="10"/>
        <v>32.245452487457975</v>
      </c>
      <c r="S233" s="39">
        <f t="shared" si="10"/>
        <v>30.930803057438883</v>
      </c>
      <c r="T233" s="39">
        <f t="shared" si="10"/>
        <v>32.636420423493533</v>
      </c>
      <c r="U233" s="39">
        <f t="shared" si="10"/>
        <v>34.888215322571227</v>
      </c>
      <c r="V233" s="39">
        <f t="shared" si="10"/>
        <v>36.937738462865603</v>
      </c>
      <c r="W233" s="39">
        <f t="shared" si="10"/>
        <v>38.333180567467771</v>
      </c>
      <c r="X233" s="39">
        <f t="shared" si="10"/>
        <v>39.711297018008047</v>
      </c>
      <c r="Y233" s="39">
        <f t="shared" si="10"/>
        <v>40.903472985011277</v>
      </c>
      <c r="Z233" s="39">
        <f t="shared" si="10"/>
        <v>42.231913096523897</v>
      </c>
      <c r="AA233" s="39">
        <f t="shared" si="10"/>
        <v>42.585255472568228</v>
      </c>
      <c r="AB233" s="39">
        <f t="shared" si="10"/>
        <v>43.11475610464047</v>
      </c>
      <c r="AC233" s="39">
        <f t="shared" si="10"/>
        <v>43.618941406130261</v>
      </c>
      <c r="AD233" s="39">
        <f t="shared" si="10"/>
        <v>42.624385230970994</v>
      </c>
      <c r="AE233" s="39">
        <f t="shared" si="10"/>
        <v>40.902667561720705</v>
      </c>
      <c r="AF233" s="39">
        <f t="shared" si="10"/>
        <v>37.833717068660476</v>
      </c>
      <c r="AG233" s="39">
        <f t="shared" si="10"/>
        <v>35.88716058615055</v>
      </c>
      <c r="AH233" s="39">
        <f t="shared" si="10"/>
        <v>35.340977659569845</v>
      </c>
      <c r="AI233" s="39">
        <f t="shared" si="11"/>
        <v>36.880350240599867</v>
      </c>
      <c r="AJ233" s="39">
        <f t="shared" si="11"/>
        <v>36.346589131638318</v>
      </c>
      <c r="AK233" s="39">
        <f t="shared" si="11"/>
        <v>37.088458674755962</v>
      </c>
      <c r="AL233" s="39">
        <f t="shared" si="11"/>
        <v>36.985932266075721</v>
      </c>
      <c r="AM233" s="39">
        <f t="shared" si="11"/>
        <v>36.644940979824362</v>
      </c>
      <c r="AN233" s="39">
        <f t="shared" si="11"/>
        <v>36.463043935683295</v>
      </c>
      <c r="AO233" s="39">
        <f t="shared" si="11"/>
        <v>34.308694940619461</v>
      </c>
      <c r="AP233" s="39">
        <f t="shared" si="11"/>
        <v>32.952107692555373</v>
      </c>
      <c r="AQ233" s="39">
        <f t="shared" si="11"/>
        <v>32.586360801266522</v>
      </c>
      <c r="AR233" s="39">
        <f t="shared" si="11"/>
        <v>32.195917556208187</v>
      </c>
    </row>
    <row r="234" spans="1:44">
      <c r="A234" s="12"/>
      <c r="B234" s="12"/>
      <c r="C234" s="8" t="s">
        <v>226</v>
      </c>
      <c r="D234" s="29"/>
      <c r="E234" s="34" t="s">
        <v>117</v>
      </c>
      <c r="F234" s="39">
        <f t="shared" si="12"/>
        <v>2.3798080536020518</v>
      </c>
      <c r="G234" s="39">
        <f t="shared" si="10"/>
        <v>2.0953525815854026</v>
      </c>
      <c r="H234" s="39">
        <f t="shared" si="10"/>
        <v>1.6414396976678551</v>
      </c>
      <c r="I234" s="39">
        <f t="shared" si="10"/>
        <v>1.2347519451759981</v>
      </c>
      <c r="J234" s="39">
        <f t="shared" si="10"/>
        <v>0.99224809474018394</v>
      </c>
      <c r="K234" s="39">
        <f t="shared" si="10"/>
        <v>1.1505131538778059</v>
      </c>
      <c r="L234" s="39">
        <f t="shared" si="10"/>
        <v>1.2160242818342437</v>
      </c>
      <c r="M234" s="39">
        <f t="shared" si="10"/>
        <v>1.426817969593841</v>
      </c>
      <c r="N234" s="39">
        <f t="shared" si="10"/>
        <v>1.5514211755058749</v>
      </c>
      <c r="O234" s="39">
        <f t="shared" si="10"/>
        <v>1.8507587093307301</v>
      </c>
      <c r="P234" s="39">
        <f t="shared" si="10"/>
        <v>2.2965027333203492</v>
      </c>
      <c r="Q234" s="39">
        <f t="shared" si="10"/>
        <v>2.7447563313091661</v>
      </c>
      <c r="R234" s="39">
        <f t="shared" si="10"/>
        <v>3.2362212812560758</v>
      </c>
      <c r="S234" s="39">
        <f t="shared" si="10"/>
        <v>3.7667912506517061</v>
      </c>
      <c r="T234" s="39">
        <f t="shared" si="10"/>
        <v>4.3520964958998807</v>
      </c>
      <c r="U234" s="39">
        <f t="shared" si="10"/>
        <v>5.0198806556665705</v>
      </c>
      <c r="V234" s="39">
        <f t="shared" si="10"/>
        <v>5.7316391136196545</v>
      </c>
      <c r="W234" s="39">
        <f t="shared" si="10"/>
        <v>6.5095943565576473</v>
      </c>
      <c r="X234" s="39">
        <f t="shared" si="10"/>
        <v>6.9700717124163916</v>
      </c>
      <c r="Y234" s="39">
        <f t="shared" si="10"/>
        <v>7.4372364967646201</v>
      </c>
      <c r="Z234" s="39">
        <f t="shared" si="10"/>
        <v>7.8461849014503171</v>
      </c>
      <c r="AA234" s="39">
        <f t="shared" si="10"/>
        <v>8.2714137393362712</v>
      </c>
      <c r="AB234" s="39">
        <f t="shared" si="10"/>
        <v>8.4637090411036109</v>
      </c>
      <c r="AC234" s="39">
        <f t="shared" si="10"/>
        <v>8.6430734152695798</v>
      </c>
      <c r="AD234" s="39">
        <f t="shared" si="10"/>
        <v>8.8132694484495637</v>
      </c>
      <c r="AE234" s="39">
        <f t="shared" si="10"/>
        <v>8.9071412816239928</v>
      </c>
      <c r="AF234" s="39">
        <f t="shared" si="10"/>
        <v>8.8634435526332531</v>
      </c>
      <c r="AG234" s="39">
        <f t="shared" si="10"/>
        <v>8.9553196437956064</v>
      </c>
      <c r="AH234" s="39">
        <f t="shared" si="10"/>
        <v>9.0136105312958765</v>
      </c>
      <c r="AI234" s="39">
        <f t="shared" si="11"/>
        <v>9.4022372917447612</v>
      </c>
      <c r="AJ234" s="39">
        <f t="shared" si="11"/>
        <v>9.3934417720262235</v>
      </c>
      <c r="AK234" s="39">
        <f t="shared" si="11"/>
        <v>9.4797041070598986</v>
      </c>
      <c r="AL234" s="39">
        <f t="shared" si="11"/>
        <v>9.492426585413142</v>
      </c>
      <c r="AM234" s="39">
        <f t="shared" si="11"/>
        <v>9.5458820499535832</v>
      </c>
      <c r="AN234" s="39">
        <f t="shared" si="11"/>
        <v>9.4304308833446306</v>
      </c>
      <c r="AO234" s="39">
        <f t="shared" si="11"/>
        <v>9.3365372867769629</v>
      </c>
      <c r="AP234" s="39">
        <f t="shared" si="11"/>
        <v>9.2427216386284421</v>
      </c>
      <c r="AQ234" s="39">
        <f t="shared" si="11"/>
        <v>9.1916614293477554</v>
      </c>
      <c r="AR234" s="39">
        <f t="shared" si="11"/>
        <v>9.1137134533189155</v>
      </c>
    </row>
    <row r="235" spans="1:44">
      <c r="A235" s="12"/>
      <c r="B235" s="12"/>
      <c r="C235" s="8" t="s">
        <v>227</v>
      </c>
      <c r="D235" s="29"/>
      <c r="E235" s="34" t="s">
        <v>117</v>
      </c>
      <c r="F235" s="39">
        <f>SUM(F226:F234)</f>
        <v>227.40467614103267</v>
      </c>
      <c r="G235" s="39">
        <f t="shared" ref="G235:AR235" si="13">SUM(G226:G234)</f>
        <v>201.75889718653173</v>
      </c>
      <c r="H235" s="39">
        <f t="shared" si="13"/>
        <v>168.45823938760188</v>
      </c>
      <c r="I235" s="39">
        <f t="shared" si="13"/>
        <v>144.38608466244082</v>
      </c>
      <c r="J235" s="39">
        <f t="shared" si="13"/>
        <v>126.42948057419257</v>
      </c>
      <c r="K235" s="39">
        <f t="shared" si="13"/>
        <v>119.29803880447018</v>
      </c>
      <c r="L235" s="39">
        <f t="shared" si="13"/>
        <v>111.31983984991125</v>
      </c>
      <c r="M235" s="39">
        <f t="shared" si="13"/>
        <v>101.16986038672719</v>
      </c>
      <c r="N235" s="39">
        <f t="shared" si="13"/>
        <v>102.13939169180918</v>
      </c>
      <c r="O235" s="39">
        <f t="shared" si="13"/>
        <v>97.400298683882482</v>
      </c>
      <c r="P235" s="39">
        <f t="shared" si="13"/>
        <v>96.028111505445111</v>
      </c>
      <c r="Q235" s="39">
        <f t="shared" si="13"/>
        <v>89.742154479358149</v>
      </c>
      <c r="R235" s="39">
        <f t="shared" si="13"/>
        <v>89.060022921332106</v>
      </c>
      <c r="S235" s="39">
        <f t="shared" si="13"/>
        <v>84.835073602127977</v>
      </c>
      <c r="T235" s="39">
        <f t="shared" si="13"/>
        <v>80.954357646801881</v>
      </c>
      <c r="U235" s="39">
        <f t="shared" si="13"/>
        <v>80.087291946136062</v>
      </c>
      <c r="V235" s="39">
        <f t="shared" si="13"/>
        <v>80.414334753538725</v>
      </c>
      <c r="W235" s="39">
        <f t="shared" si="13"/>
        <v>81.509057535048925</v>
      </c>
      <c r="X235" s="39">
        <f t="shared" si="13"/>
        <v>84.202294071969021</v>
      </c>
      <c r="Y235" s="39">
        <f t="shared" si="13"/>
        <v>83.048228017956092</v>
      </c>
      <c r="Z235" s="39">
        <f t="shared" si="13"/>
        <v>83.491280819869829</v>
      </c>
      <c r="AA235" s="39">
        <f t="shared" si="13"/>
        <v>86.662443765554983</v>
      </c>
      <c r="AB235" s="39">
        <f t="shared" si="13"/>
        <v>84.859321638774858</v>
      </c>
      <c r="AC235" s="39">
        <f t="shared" si="13"/>
        <v>85.381882816772858</v>
      </c>
      <c r="AD235" s="39">
        <f t="shared" si="13"/>
        <v>86.745231684274145</v>
      </c>
      <c r="AE235" s="39">
        <f t="shared" si="13"/>
        <v>83.771466669412604</v>
      </c>
      <c r="AF235" s="39">
        <f t="shared" si="13"/>
        <v>82.86536622091198</v>
      </c>
      <c r="AG235" s="39">
        <f t="shared" si="13"/>
        <v>78.279622903922927</v>
      </c>
      <c r="AH235" s="39">
        <f t="shared" si="13"/>
        <v>78.652554930703658</v>
      </c>
      <c r="AI235" s="39">
        <f t="shared" si="13"/>
        <v>80.065921117449108</v>
      </c>
      <c r="AJ235" s="39">
        <f t="shared" si="13"/>
        <v>81.503969162889007</v>
      </c>
      <c r="AK235" s="39">
        <f t="shared" si="13"/>
        <v>80.336029285717316</v>
      </c>
      <c r="AL235" s="39">
        <f t="shared" si="13"/>
        <v>79.677832936652408</v>
      </c>
      <c r="AM235" s="39">
        <f t="shared" si="13"/>
        <v>79.212357757023369</v>
      </c>
      <c r="AN235" s="39">
        <f t="shared" si="13"/>
        <v>77.840858044743499</v>
      </c>
      <c r="AO235" s="39">
        <f t="shared" si="13"/>
        <v>74.931210249413397</v>
      </c>
      <c r="AP235" s="39">
        <f t="shared" si="13"/>
        <v>72.572945536338281</v>
      </c>
      <c r="AQ235" s="39">
        <f t="shared" si="13"/>
        <v>71.649061322969573</v>
      </c>
      <c r="AR235" s="39">
        <f t="shared" si="13"/>
        <v>70.929145027659246</v>
      </c>
    </row>
    <row r="236" spans="1:44">
      <c r="A236" s="12"/>
      <c r="B236" s="12"/>
      <c r="C236" s="8"/>
      <c r="D236" s="29"/>
      <c r="E236" s="34"/>
      <c r="F236" s="39"/>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c r="AE236" s="39"/>
      <c r="AF236" s="39"/>
      <c r="AG236" s="39"/>
      <c r="AH236" s="39"/>
    </row>
    <row r="237" spans="1:44">
      <c r="A237" s="30" t="s">
        <v>229</v>
      </c>
      <c r="B237" s="30"/>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c r="AF237" s="31"/>
      <c r="AG237" s="31"/>
      <c r="AH237" s="31"/>
      <c r="AI237" s="31"/>
      <c r="AJ237" s="31"/>
      <c r="AK237" s="31"/>
      <c r="AL237" s="31"/>
      <c r="AM237" s="31"/>
      <c r="AN237" s="31"/>
      <c r="AO237" s="31"/>
      <c r="AP237" s="31"/>
      <c r="AQ237" s="31"/>
      <c r="AR237" s="31"/>
    </row>
    <row r="238" spans="1:44">
      <c r="A238" s="32"/>
      <c r="B238" s="32"/>
      <c r="C238" s="32" t="s">
        <v>50</v>
      </c>
      <c r="D238" s="32"/>
      <c r="E238" s="32" t="s">
        <v>51</v>
      </c>
      <c r="F238" s="33">
        <v>2022</v>
      </c>
      <c r="G238" s="33">
        <v>2023</v>
      </c>
      <c r="H238" s="33">
        <v>2024</v>
      </c>
      <c r="I238" s="33">
        <v>2025</v>
      </c>
      <c r="J238" s="33">
        <v>2026</v>
      </c>
      <c r="K238" s="33">
        <v>2027</v>
      </c>
      <c r="L238" s="33">
        <v>2028</v>
      </c>
      <c r="M238" s="33">
        <v>2029</v>
      </c>
      <c r="N238" s="33">
        <v>2030</v>
      </c>
      <c r="O238" s="33">
        <v>2031</v>
      </c>
      <c r="P238" s="33">
        <v>2032</v>
      </c>
      <c r="Q238" s="33">
        <v>2033</v>
      </c>
      <c r="R238" s="33">
        <v>2034</v>
      </c>
      <c r="S238" s="33">
        <v>2035</v>
      </c>
      <c r="T238" s="33">
        <v>2036</v>
      </c>
      <c r="U238" s="33">
        <v>2037</v>
      </c>
      <c r="V238" s="33">
        <v>2038</v>
      </c>
      <c r="W238" s="33">
        <v>2039</v>
      </c>
      <c r="X238" s="33">
        <v>2040</v>
      </c>
      <c r="Y238" s="33">
        <v>2041</v>
      </c>
      <c r="Z238" s="33">
        <v>2042</v>
      </c>
      <c r="AA238" s="33">
        <v>2043</v>
      </c>
      <c r="AB238" s="33">
        <v>2044</v>
      </c>
      <c r="AC238" s="33">
        <v>2045</v>
      </c>
      <c r="AD238" s="33">
        <v>2046</v>
      </c>
      <c r="AE238" s="33">
        <v>2047</v>
      </c>
      <c r="AF238" s="33">
        <v>2048</v>
      </c>
      <c r="AG238" s="33">
        <v>2049</v>
      </c>
      <c r="AH238" s="33">
        <v>2050</v>
      </c>
      <c r="AI238" s="33">
        <v>2051</v>
      </c>
      <c r="AJ238" s="33">
        <v>2052</v>
      </c>
      <c r="AK238" s="33">
        <v>2053</v>
      </c>
      <c r="AL238" s="33">
        <v>2054</v>
      </c>
      <c r="AM238" s="33">
        <v>2055</v>
      </c>
      <c r="AN238" s="33">
        <v>2056</v>
      </c>
      <c r="AO238" s="33">
        <v>2057</v>
      </c>
      <c r="AP238" s="33">
        <v>2058</v>
      </c>
      <c r="AQ238" s="33">
        <v>2059</v>
      </c>
      <c r="AR238" s="33">
        <v>2060</v>
      </c>
    </row>
    <row r="239" spans="1:44">
      <c r="A239" s="12"/>
      <c r="B239" s="12" t="s">
        <v>230</v>
      </c>
      <c r="C239" t="s">
        <v>231</v>
      </c>
      <c r="D239" s="29"/>
      <c r="E239" s="34" t="s">
        <v>117</v>
      </c>
      <c r="F239" s="51">
        <f>SUM(F232:F233)</f>
        <v>176.94640603293328</v>
      </c>
      <c r="G239" s="51">
        <f t="shared" ref="G239:AR239" si="14">SUM(G232:G233)</f>
        <v>149.14906886754954</v>
      </c>
      <c r="H239" s="51">
        <f t="shared" si="14"/>
        <v>113.81236382206104</v>
      </c>
      <c r="I239" s="51">
        <f t="shared" si="14"/>
        <v>84.90356670696535</v>
      </c>
      <c r="J239" s="51">
        <f t="shared" si="14"/>
        <v>69.01508096199008</v>
      </c>
      <c r="K239" s="51">
        <f t="shared" si="14"/>
        <v>60.475684371387665</v>
      </c>
      <c r="L239" s="51">
        <f t="shared" si="14"/>
        <v>52.545936789889055</v>
      </c>
      <c r="M239" s="51">
        <f t="shared" si="14"/>
        <v>45.135592858234553</v>
      </c>
      <c r="N239" s="51">
        <f t="shared" si="14"/>
        <v>39.887701350619061</v>
      </c>
      <c r="O239" s="51">
        <f t="shared" si="14"/>
        <v>40.384653673022093</v>
      </c>
      <c r="P239" s="51">
        <f t="shared" si="14"/>
        <v>38.706363663461374</v>
      </c>
      <c r="Q239" s="51">
        <f t="shared" si="14"/>
        <v>39.370324897402902</v>
      </c>
      <c r="R239" s="51">
        <f t="shared" si="14"/>
        <v>38.666792285815404</v>
      </c>
      <c r="S239" s="51">
        <f t="shared" si="14"/>
        <v>36.800935089412135</v>
      </c>
      <c r="T239" s="51">
        <f t="shared" si="14"/>
        <v>38.482222984224222</v>
      </c>
      <c r="U239" s="51">
        <f t="shared" si="14"/>
        <v>40.997762910153973</v>
      </c>
      <c r="V239" s="51">
        <f t="shared" si="14"/>
        <v>43.537737344822055</v>
      </c>
      <c r="W239" s="51">
        <f t="shared" si="14"/>
        <v>45.47603489087134</v>
      </c>
      <c r="X239" s="51">
        <f t="shared" si="14"/>
        <v>46.853620722331911</v>
      </c>
      <c r="Y239" s="51">
        <f t="shared" si="14"/>
        <v>48.157915185835428</v>
      </c>
      <c r="Z239" s="51">
        <f t="shared" si="14"/>
        <v>49.2718895860312</v>
      </c>
      <c r="AA239" s="51">
        <f t="shared" si="14"/>
        <v>49.668704026767195</v>
      </c>
      <c r="AB239" s="51">
        <f t="shared" si="14"/>
        <v>50.049999194923544</v>
      </c>
      <c r="AC239" s="51">
        <f t="shared" si="14"/>
        <v>50.512471264337947</v>
      </c>
      <c r="AD239" s="51">
        <f t="shared" si="14"/>
        <v>49.429073830145413</v>
      </c>
      <c r="AE239" s="51">
        <f t="shared" si="14"/>
        <v>47.632317725167056</v>
      </c>
      <c r="AF239" s="51">
        <f t="shared" si="14"/>
        <v>44.320391951869027</v>
      </c>
      <c r="AG239" s="51">
        <f t="shared" si="14"/>
        <v>42.304201404947804</v>
      </c>
      <c r="AH239" s="51">
        <f t="shared" si="14"/>
        <v>41.837975187456088</v>
      </c>
      <c r="AI239" s="51">
        <f t="shared" si="14"/>
        <v>43.728552645041148</v>
      </c>
      <c r="AJ239" s="51">
        <f t="shared" si="14"/>
        <v>43.305258788094889</v>
      </c>
      <c r="AK239" s="51">
        <f t="shared" si="14"/>
        <v>44.486816239438937</v>
      </c>
      <c r="AL239" s="51">
        <f t="shared" si="14"/>
        <v>44.419028994363345</v>
      </c>
      <c r="AM239" s="51">
        <f t="shared" si="14"/>
        <v>43.828241246032562</v>
      </c>
      <c r="AN239" s="51">
        <f t="shared" si="14"/>
        <v>43.141336820356607</v>
      </c>
      <c r="AO239" s="51">
        <f t="shared" si="14"/>
        <v>40.597088118067511</v>
      </c>
      <c r="AP239" s="51">
        <f t="shared" si="14"/>
        <v>38.896042918484419</v>
      </c>
      <c r="AQ239" s="51">
        <f t="shared" si="14"/>
        <v>38.391907202508293</v>
      </c>
      <c r="AR239" s="51">
        <f t="shared" si="14"/>
        <v>37.811132813671833</v>
      </c>
    </row>
    <row r="240" spans="1:44">
      <c r="A240" s="12"/>
      <c r="B240" s="12"/>
      <c r="C240" t="s">
        <v>232</v>
      </c>
      <c r="D240" s="29"/>
      <c r="E240" s="34" t="s">
        <v>117</v>
      </c>
      <c r="F240" s="51">
        <f>F226</f>
        <v>5.2433139200088954</v>
      </c>
      <c r="G240" s="51">
        <f t="shared" ref="G240:AH241" si="15">G226</f>
        <v>4.6433981085618301</v>
      </c>
      <c r="H240" s="51">
        <f t="shared" si="15"/>
        <v>4.0753478668543552</v>
      </c>
      <c r="I240" s="51">
        <f t="shared" si="15"/>
        <v>3.7288905670732184</v>
      </c>
      <c r="J240" s="51">
        <f t="shared" si="15"/>
        <v>3.6002540511276391</v>
      </c>
      <c r="K240" s="51">
        <f t="shared" si="15"/>
        <v>3.8296220497631963</v>
      </c>
      <c r="L240" s="51">
        <f t="shared" si="15"/>
        <v>3.9615023214984677</v>
      </c>
      <c r="M240" s="51">
        <f t="shared" si="15"/>
        <v>3.8566592745182988</v>
      </c>
      <c r="N240" s="51">
        <f t="shared" si="15"/>
        <v>3.6805474009514141</v>
      </c>
      <c r="O240" s="51">
        <f t="shared" si="15"/>
        <v>3.7914981782379855</v>
      </c>
      <c r="P240" s="51">
        <f t="shared" si="15"/>
        <v>3.9355459068557348</v>
      </c>
      <c r="Q240" s="51">
        <f t="shared" si="15"/>
        <v>3.9975969872386519</v>
      </c>
      <c r="R240" s="51">
        <f t="shared" si="15"/>
        <v>4.0037075455951951</v>
      </c>
      <c r="S240" s="51">
        <f t="shared" si="15"/>
        <v>4.0172691989720821</v>
      </c>
      <c r="T240" s="51">
        <f t="shared" si="15"/>
        <v>4.1792680926034436</v>
      </c>
      <c r="U240" s="51">
        <f t="shared" si="15"/>
        <v>4.1212972359495996</v>
      </c>
      <c r="V240" s="51">
        <f t="shared" si="15"/>
        <v>4.2315161132928889</v>
      </c>
      <c r="W240" s="51">
        <f t="shared" si="15"/>
        <v>4.3181866981888675</v>
      </c>
      <c r="X240" s="51">
        <f t="shared" si="15"/>
        <v>4.6780238376013443</v>
      </c>
      <c r="Y240" s="51">
        <f t="shared" si="15"/>
        <v>4.5150095573329176</v>
      </c>
      <c r="Z240" s="51">
        <f t="shared" si="15"/>
        <v>4.4323406413041404</v>
      </c>
      <c r="AA240" s="51">
        <f t="shared" si="15"/>
        <v>4.4767032454451909</v>
      </c>
      <c r="AB240" s="51">
        <f t="shared" si="15"/>
        <v>4.9161330508139507</v>
      </c>
      <c r="AC240" s="51">
        <f t="shared" si="15"/>
        <v>4.8261778287417361</v>
      </c>
      <c r="AD240" s="51">
        <f t="shared" si="15"/>
        <v>5.4261481545294004</v>
      </c>
      <c r="AE240" s="51">
        <f t="shared" si="15"/>
        <v>5.4169071417531223</v>
      </c>
      <c r="AF240" s="51">
        <f t="shared" si="15"/>
        <v>6.7022112668890443</v>
      </c>
      <c r="AG240" s="51">
        <f t="shared" si="15"/>
        <v>5.7464577003748039</v>
      </c>
      <c r="AH240" s="51">
        <f t="shared" si="15"/>
        <v>6.3993203659998619</v>
      </c>
      <c r="AI240" s="51">
        <f t="shared" ref="AI240:AR241" si="16">AI226</f>
        <v>6.1440733718165381</v>
      </c>
      <c r="AJ240" s="51">
        <f t="shared" si="16"/>
        <v>6.0305304976222907</v>
      </c>
      <c r="AK240" s="51">
        <f t="shared" si="16"/>
        <v>5.5106543206585812</v>
      </c>
      <c r="AL240" s="51">
        <f t="shared" si="16"/>
        <v>5.2167619138040804</v>
      </c>
      <c r="AM240" s="51">
        <f t="shared" si="16"/>
        <v>5.0548454106835834</v>
      </c>
      <c r="AN240" s="51">
        <f t="shared" si="16"/>
        <v>4.9964728187071934</v>
      </c>
      <c r="AO240" s="51">
        <f t="shared" si="16"/>
        <v>4.8147764924090355</v>
      </c>
      <c r="AP240" s="51">
        <f t="shared" si="16"/>
        <v>4.5478492291037567</v>
      </c>
      <c r="AQ240" s="51">
        <f t="shared" si="16"/>
        <v>4.5171416058020455</v>
      </c>
      <c r="AR240" s="51">
        <f t="shared" si="16"/>
        <v>4.5118680671258158</v>
      </c>
    </row>
    <row r="241" spans="1:44">
      <c r="A241" s="12"/>
      <c r="B241" s="12"/>
      <c r="C241" t="s">
        <v>233</v>
      </c>
      <c r="D241" s="29"/>
      <c r="E241" s="34" t="s">
        <v>117</v>
      </c>
      <c r="F241" s="51">
        <f>F227</f>
        <v>1.2635300050428644</v>
      </c>
      <c r="G241" s="51">
        <f t="shared" si="15"/>
        <v>2.783520169586633</v>
      </c>
      <c r="H241" s="51">
        <f t="shared" si="15"/>
        <v>2.9953425840838084</v>
      </c>
      <c r="I241" s="51">
        <f t="shared" si="15"/>
        <v>4.4572236483931382</v>
      </c>
      <c r="J241" s="51">
        <f t="shared" si="15"/>
        <v>0.97649272628469364</v>
      </c>
      <c r="K241" s="51">
        <f t="shared" si="15"/>
        <v>0.94420366403964906</v>
      </c>
      <c r="L241" s="51">
        <f t="shared" si="15"/>
        <v>0.92228685695660617</v>
      </c>
      <c r="M241" s="51">
        <f t="shared" si="15"/>
        <v>0.88420929255730363</v>
      </c>
      <c r="N241" s="51">
        <f t="shared" si="15"/>
        <v>0.86797283324405383</v>
      </c>
      <c r="O241" s="51">
        <f t="shared" si="15"/>
        <v>0.83020088268472192</v>
      </c>
      <c r="P241" s="51">
        <f t="shared" si="15"/>
        <v>1.1544480659974174</v>
      </c>
      <c r="Q241" s="51">
        <f t="shared" si="15"/>
        <v>1.1466012776856178</v>
      </c>
      <c r="R241" s="51">
        <f t="shared" si="15"/>
        <v>1.1446838791769329</v>
      </c>
      <c r="S241" s="51">
        <f t="shared" si="15"/>
        <v>1.1397736635506108</v>
      </c>
      <c r="T241" s="51">
        <f t="shared" si="15"/>
        <v>1.1139317884828386</v>
      </c>
      <c r="U241" s="51">
        <f t="shared" si="15"/>
        <v>1.1177639258228198</v>
      </c>
      <c r="V241" s="51">
        <f t="shared" si="15"/>
        <v>1.1078975234627779</v>
      </c>
      <c r="W241" s="51">
        <f t="shared" si="15"/>
        <v>1.0903738826922538</v>
      </c>
      <c r="X241" s="51">
        <f t="shared" si="15"/>
        <v>1.0634565370186855</v>
      </c>
      <c r="Y241" s="51">
        <f t="shared" si="15"/>
        <v>1.0350748817861632</v>
      </c>
      <c r="Z241" s="51">
        <f t="shared" si="15"/>
        <v>0.98155798707445407</v>
      </c>
      <c r="AA241" s="51">
        <f t="shared" si="15"/>
        <v>0.98413594741474109</v>
      </c>
      <c r="AB241" s="51">
        <f t="shared" si="15"/>
        <v>0.94029968620801807</v>
      </c>
      <c r="AC241" s="51">
        <f t="shared" si="15"/>
        <v>0.93909993029699035</v>
      </c>
      <c r="AD241" s="51">
        <f t="shared" si="15"/>
        <v>0.91542402088414621</v>
      </c>
      <c r="AE241" s="51">
        <f t="shared" si="15"/>
        <v>0.92629026755460153</v>
      </c>
      <c r="AF241" s="51">
        <f t="shared" si="15"/>
        <v>0.91236855288486174</v>
      </c>
      <c r="AG241" s="51">
        <f t="shared" si="15"/>
        <v>0.92770800547747345</v>
      </c>
      <c r="AH241" s="51">
        <f t="shared" si="15"/>
        <v>1.2259571095311914</v>
      </c>
      <c r="AI241" s="51">
        <f t="shared" si="16"/>
        <v>1.242368241295811</v>
      </c>
      <c r="AJ241" s="51">
        <f t="shared" si="16"/>
        <v>0.96127439222241162</v>
      </c>
      <c r="AK241" s="51">
        <f t="shared" si="16"/>
        <v>0.98276790951348214</v>
      </c>
      <c r="AL241" s="51">
        <f t="shared" si="16"/>
        <v>0.9862220486413078</v>
      </c>
      <c r="AM241" s="51">
        <f t="shared" si="16"/>
        <v>0.99126978206226879</v>
      </c>
      <c r="AN241" s="51">
        <f t="shared" si="16"/>
        <v>0.99538916981382231</v>
      </c>
      <c r="AO241" s="51">
        <f t="shared" si="16"/>
        <v>1.0042826092265369</v>
      </c>
      <c r="AP241" s="51">
        <f t="shared" si="16"/>
        <v>1.0083358660274293</v>
      </c>
      <c r="AQ241" s="51">
        <f t="shared" si="16"/>
        <v>1.0123198981231287</v>
      </c>
      <c r="AR241" s="51">
        <f t="shared" si="16"/>
        <v>1.0167512324415295</v>
      </c>
    </row>
    <row r="242" spans="1:44">
      <c r="A242" s="12"/>
      <c r="B242" s="12"/>
      <c r="C242" t="s">
        <v>234</v>
      </c>
      <c r="D242" s="29"/>
      <c r="E242" s="34" t="s">
        <v>117</v>
      </c>
      <c r="F242" s="51">
        <f>SUM(F228:F229)</f>
        <v>14.180781827403152</v>
      </c>
      <c r="G242" s="51">
        <f t="shared" ref="G242:AR242" si="17">SUM(G228:G229)</f>
        <v>14.408880560785665</v>
      </c>
      <c r="H242" s="51">
        <f t="shared" si="17"/>
        <v>15.733394346280676</v>
      </c>
      <c r="I242" s="51">
        <f t="shared" si="17"/>
        <v>16.979987038441656</v>
      </c>
      <c r="J242" s="51">
        <f t="shared" si="17"/>
        <v>18.057809260284262</v>
      </c>
      <c r="K242" s="51">
        <f t="shared" si="17"/>
        <v>19.334144635109137</v>
      </c>
      <c r="L242" s="51">
        <f t="shared" si="17"/>
        <v>20.149260077606741</v>
      </c>
      <c r="M242" s="51">
        <f t="shared" si="17"/>
        <v>20.203787090602361</v>
      </c>
      <c r="N242" s="51">
        <f t="shared" si="17"/>
        <v>21.901370269134745</v>
      </c>
      <c r="O242" s="51">
        <f t="shared" si="17"/>
        <v>20.678722973002515</v>
      </c>
      <c r="P242" s="51">
        <f t="shared" si="17"/>
        <v>21.537308354685763</v>
      </c>
      <c r="Q242" s="51">
        <f t="shared" si="17"/>
        <v>21.777112302370668</v>
      </c>
      <c r="R242" s="51">
        <f t="shared" si="17"/>
        <v>22.135320985766398</v>
      </c>
      <c r="S242" s="51">
        <f t="shared" si="17"/>
        <v>22.79636841480735</v>
      </c>
      <c r="T242" s="51">
        <f t="shared" si="17"/>
        <v>22.155812721929308</v>
      </c>
      <c r="U242" s="51">
        <f t="shared" si="17"/>
        <v>22.91269962943079</v>
      </c>
      <c r="V242" s="51">
        <f t="shared" si="17"/>
        <v>22.368010577917598</v>
      </c>
      <c r="W242" s="51">
        <f t="shared" si="17"/>
        <v>21.832192562733745</v>
      </c>
      <c r="X242" s="51">
        <f t="shared" si="17"/>
        <v>21.330251422454737</v>
      </c>
      <c r="Y242" s="51">
        <f t="shared" si="17"/>
        <v>21.237898242263316</v>
      </c>
      <c r="Z242" s="51">
        <f t="shared" si="17"/>
        <v>20.297412854248435</v>
      </c>
      <c r="AA242" s="51">
        <f t="shared" si="17"/>
        <v>20.358615206140609</v>
      </c>
      <c r="AB242" s="51">
        <f t="shared" si="17"/>
        <v>19.73040612857195</v>
      </c>
      <c r="AC242" s="51">
        <f t="shared" si="17"/>
        <v>19.638537703768534</v>
      </c>
      <c r="AD242" s="51">
        <f t="shared" si="17"/>
        <v>19.422016070779172</v>
      </c>
      <c r="AE242" s="51">
        <f t="shared" si="17"/>
        <v>19.64292556651143</v>
      </c>
      <c r="AF242" s="51">
        <f t="shared" si="17"/>
        <v>19.396088660816165</v>
      </c>
      <c r="AG242" s="51">
        <f t="shared" si="17"/>
        <v>19.470082701668801</v>
      </c>
      <c r="AH242" s="51">
        <f t="shared" si="17"/>
        <v>19.356215806917518</v>
      </c>
      <c r="AI242" s="51">
        <f t="shared" si="17"/>
        <v>19.274180167359376</v>
      </c>
      <c r="AJ242" s="51">
        <f t="shared" si="17"/>
        <v>19.204654368310063</v>
      </c>
      <c r="AK242" s="51">
        <f t="shared" si="17"/>
        <v>19.148861112378373</v>
      </c>
      <c r="AL242" s="51">
        <f t="shared" si="17"/>
        <v>19.023107520048512</v>
      </c>
      <c r="AM242" s="51">
        <f t="shared" si="17"/>
        <v>18.805841191654586</v>
      </c>
      <c r="AN242" s="51">
        <f t="shared" si="17"/>
        <v>18.538192564447421</v>
      </c>
      <c r="AO242" s="51">
        <f t="shared" si="17"/>
        <v>18.402026224114568</v>
      </c>
      <c r="AP242" s="51">
        <f t="shared" si="17"/>
        <v>18.1440224427513</v>
      </c>
      <c r="AQ242" s="51">
        <f t="shared" si="17"/>
        <v>18.022858256750379</v>
      </c>
      <c r="AR242" s="51">
        <f t="shared" si="17"/>
        <v>17.737753773428018</v>
      </c>
    </row>
    <row r="243" spans="1:44">
      <c r="A243" s="12"/>
      <c r="B243" s="12"/>
      <c r="C243" t="s">
        <v>235</v>
      </c>
      <c r="D243" s="29"/>
      <c r="E243" s="34" t="s">
        <v>117</v>
      </c>
      <c r="F243" s="51">
        <f>SUM(F230:F231)</f>
        <v>27.390836302042398</v>
      </c>
      <c r="G243" s="51">
        <f t="shared" ref="G243:AR243" si="18">SUM(G230:G231)</f>
        <v>28.678676898462644</v>
      </c>
      <c r="H243" s="51">
        <f t="shared" si="18"/>
        <v>30.20035107065414</v>
      </c>
      <c r="I243" s="51">
        <f t="shared" si="18"/>
        <v>33.081664756391476</v>
      </c>
      <c r="J243" s="51">
        <f t="shared" si="18"/>
        <v>33.787595479765699</v>
      </c>
      <c r="K243" s="51">
        <f t="shared" si="18"/>
        <v>33.563870930292715</v>
      </c>
      <c r="L243" s="51">
        <f t="shared" si="18"/>
        <v>32.52482952212614</v>
      </c>
      <c r="M243" s="51">
        <f t="shared" si="18"/>
        <v>29.662793901220851</v>
      </c>
      <c r="N243" s="51">
        <f t="shared" si="18"/>
        <v>34.250378662354024</v>
      </c>
      <c r="O243" s="51">
        <f t="shared" si="18"/>
        <v>29.864464267604426</v>
      </c>
      <c r="P243" s="51">
        <f t="shared" si="18"/>
        <v>28.397942781124463</v>
      </c>
      <c r="Q243" s="51">
        <f t="shared" si="18"/>
        <v>20.705762683351146</v>
      </c>
      <c r="R243" s="51">
        <f t="shared" si="18"/>
        <v>19.87329694372211</v>
      </c>
      <c r="S243" s="51">
        <f t="shared" si="18"/>
        <v>16.313935984734091</v>
      </c>
      <c r="T243" s="51">
        <f t="shared" si="18"/>
        <v>10.67102556366218</v>
      </c>
      <c r="U243" s="51">
        <f t="shared" si="18"/>
        <v>5.9178875891123131</v>
      </c>
      <c r="V243" s="51">
        <f t="shared" si="18"/>
        <v>3.4375340804237524</v>
      </c>
      <c r="W243" s="51">
        <f t="shared" si="18"/>
        <v>2.2826751440050836</v>
      </c>
      <c r="X243" s="51">
        <f t="shared" si="18"/>
        <v>3.3068698401459402</v>
      </c>
      <c r="Y243" s="51">
        <f t="shared" si="18"/>
        <v>0.66509365397364539</v>
      </c>
      <c r="Z243" s="51">
        <f t="shared" si="18"/>
        <v>0.66189484976127466</v>
      </c>
      <c r="AA243" s="51">
        <f t="shared" si="18"/>
        <v>2.9028716004509874</v>
      </c>
      <c r="AB243" s="51">
        <f t="shared" si="18"/>
        <v>0.75877453715378129</v>
      </c>
      <c r="AC243" s="51">
        <f t="shared" si="18"/>
        <v>0.82252267435806614</v>
      </c>
      <c r="AD243" s="51">
        <f t="shared" si="18"/>
        <v>2.7393001594864623</v>
      </c>
      <c r="AE243" s="51">
        <f t="shared" si="18"/>
        <v>1.2458846868024012</v>
      </c>
      <c r="AF243" s="51">
        <f t="shared" si="18"/>
        <v>2.6708622358196186</v>
      </c>
      <c r="AG243" s="51">
        <f t="shared" si="18"/>
        <v>0.87585344765844109</v>
      </c>
      <c r="AH243" s="51">
        <f t="shared" si="18"/>
        <v>0.81947592950312509</v>
      </c>
      <c r="AI243" s="51">
        <f t="shared" si="18"/>
        <v>0.27450940019148096</v>
      </c>
      <c r="AJ243" s="51">
        <f t="shared" si="18"/>
        <v>2.6088093446131353</v>
      </c>
      <c r="AK243" s="51">
        <f t="shared" si="18"/>
        <v>0.72722559666804709</v>
      </c>
      <c r="AL243" s="51">
        <f t="shared" si="18"/>
        <v>0.54028587438201559</v>
      </c>
      <c r="AM243" s="51">
        <f t="shared" si="18"/>
        <v>0.98627807663678879</v>
      </c>
      <c r="AN243" s="51">
        <f t="shared" si="18"/>
        <v>0.7390357880738383</v>
      </c>
      <c r="AO243" s="51">
        <f t="shared" si="18"/>
        <v>0.77649951881879298</v>
      </c>
      <c r="AP243" s="51">
        <f t="shared" si="18"/>
        <v>0.73397344134293951</v>
      </c>
      <c r="AQ243" s="51">
        <f t="shared" si="18"/>
        <v>0.51317293043796652</v>
      </c>
      <c r="AR243" s="51">
        <f t="shared" si="18"/>
        <v>0.7379256876731336</v>
      </c>
    </row>
    <row r="244" spans="1:44">
      <c r="A244" s="12"/>
      <c r="B244" s="12"/>
      <c r="C244" t="s">
        <v>119</v>
      </c>
      <c r="D244" s="29"/>
      <c r="E244" s="34" t="s">
        <v>117</v>
      </c>
      <c r="F244" s="51">
        <f>F234</f>
        <v>2.3798080536020518</v>
      </c>
      <c r="G244" s="51">
        <f t="shared" ref="G244:AR244" si="19">G234</f>
        <v>2.0953525815854026</v>
      </c>
      <c r="H244" s="51">
        <f t="shared" si="19"/>
        <v>1.6414396976678551</v>
      </c>
      <c r="I244" s="51">
        <f t="shared" si="19"/>
        <v>1.2347519451759981</v>
      </c>
      <c r="J244" s="51">
        <f t="shared" si="19"/>
        <v>0.99224809474018394</v>
      </c>
      <c r="K244" s="51">
        <f t="shared" si="19"/>
        <v>1.1505131538778059</v>
      </c>
      <c r="L244" s="51">
        <f t="shared" si="19"/>
        <v>1.2160242818342437</v>
      </c>
      <c r="M244" s="51">
        <f t="shared" si="19"/>
        <v>1.426817969593841</v>
      </c>
      <c r="N244" s="51">
        <f t="shared" si="19"/>
        <v>1.5514211755058749</v>
      </c>
      <c r="O244" s="51">
        <f t="shared" si="19"/>
        <v>1.8507587093307301</v>
      </c>
      <c r="P244" s="51">
        <f t="shared" si="19"/>
        <v>2.2965027333203492</v>
      </c>
      <c r="Q244" s="51">
        <f t="shared" si="19"/>
        <v>2.7447563313091661</v>
      </c>
      <c r="R244" s="51">
        <f t="shared" si="19"/>
        <v>3.2362212812560758</v>
      </c>
      <c r="S244" s="51">
        <f t="shared" si="19"/>
        <v>3.7667912506517061</v>
      </c>
      <c r="T244" s="51">
        <f t="shared" si="19"/>
        <v>4.3520964958998807</v>
      </c>
      <c r="U244" s="51">
        <f t="shared" si="19"/>
        <v>5.0198806556665705</v>
      </c>
      <c r="V244" s="51">
        <f t="shared" si="19"/>
        <v>5.7316391136196545</v>
      </c>
      <c r="W244" s="51">
        <f t="shared" si="19"/>
        <v>6.5095943565576473</v>
      </c>
      <c r="X244" s="51">
        <f t="shared" si="19"/>
        <v>6.9700717124163916</v>
      </c>
      <c r="Y244" s="51">
        <f t="shared" si="19"/>
        <v>7.4372364967646201</v>
      </c>
      <c r="Z244" s="51">
        <f t="shared" si="19"/>
        <v>7.8461849014503171</v>
      </c>
      <c r="AA244" s="51">
        <f t="shared" si="19"/>
        <v>8.2714137393362712</v>
      </c>
      <c r="AB244" s="51">
        <f t="shared" si="19"/>
        <v>8.4637090411036109</v>
      </c>
      <c r="AC244" s="51">
        <f t="shared" si="19"/>
        <v>8.6430734152695798</v>
      </c>
      <c r="AD244" s="51">
        <f t="shared" si="19"/>
        <v>8.8132694484495637</v>
      </c>
      <c r="AE244" s="51">
        <f t="shared" si="19"/>
        <v>8.9071412816239928</v>
      </c>
      <c r="AF244" s="51">
        <f t="shared" si="19"/>
        <v>8.8634435526332531</v>
      </c>
      <c r="AG244" s="51">
        <f t="shared" si="19"/>
        <v>8.9553196437956064</v>
      </c>
      <c r="AH244" s="51">
        <f t="shared" si="19"/>
        <v>9.0136105312958765</v>
      </c>
      <c r="AI244" s="51">
        <f t="shared" si="19"/>
        <v>9.4022372917447612</v>
      </c>
      <c r="AJ244" s="51">
        <f t="shared" si="19"/>
        <v>9.3934417720262235</v>
      </c>
      <c r="AK244" s="51">
        <f t="shared" si="19"/>
        <v>9.4797041070598986</v>
      </c>
      <c r="AL244" s="51">
        <f t="shared" si="19"/>
        <v>9.492426585413142</v>
      </c>
      <c r="AM244" s="51">
        <f t="shared" si="19"/>
        <v>9.5458820499535832</v>
      </c>
      <c r="AN244" s="51">
        <f t="shared" si="19"/>
        <v>9.4304308833446306</v>
      </c>
      <c r="AO244" s="51">
        <f t="shared" si="19"/>
        <v>9.3365372867769629</v>
      </c>
      <c r="AP244" s="51">
        <f t="shared" si="19"/>
        <v>9.2427216386284421</v>
      </c>
      <c r="AQ244" s="51">
        <f t="shared" si="19"/>
        <v>9.1916614293477554</v>
      </c>
      <c r="AR244" s="51">
        <f t="shared" si="19"/>
        <v>9.1137134533189155</v>
      </c>
    </row>
    <row r="245" spans="1:44">
      <c r="A245" s="12"/>
      <c r="B245" s="12"/>
      <c r="C245" t="s">
        <v>236</v>
      </c>
      <c r="D245" s="29"/>
      <c r="E245" s="34" t="s">
        <v>117</v>
      </c>
      <c r="F245" s="51">
        <v>7.75</v>
      </c>
      <c r="G245" s="51">
        <v>7.75</v>
      </c>
      <c r="H245" s="51">
        <v>7.75</v>
      </c>
      <c r="I245" s="51">
        <v>7.75</v>
      </c>
      <c r="J245" s="51">
        <v>7.75</v>
      </c>
      <c r="K245" s="51">
        <v>7.75</v>
      </c>
      <c r="L245" s="51">
        <v>7.75</v>
      </c>
      <c r="M245" s="51">
        <v>7.75</v>
      </c>
      <c r="N245" s="51">
        <v>7.75</v>
      </c>
      <c r="O245" s="51">
        <v>7.75</v>
      </c>
      <c r="P245" s="51">
        <v>7.75</v>
      </c>
      <c r="Q245" s="51">
        <v>7.75</v>
      </c>
      <c r="R245" s="51">
        <v>7.75</v>
      </c>
      <c r="S245" s="51">
        <v>7.75</v>
      </c>
      <c r="T245" s="51">
        <v>7.75</v>
      </c>
      <c r="U245" s="51">
        <v>7.75</v>
      </c>
      <c r="V245" s="51">
        <v>7.75</v>
      </c>
      <c r="W245" s="51">
        <v>7.75</v>
      </c>
      <c r="X245" s="51">
        <v>7.75</v>
      </c>
      <c r="Y245" s="51">
        <v>7.75</v>
      </c>
      <c r="Z245" s="51">
        <v>7.75</v>
      </c>
      <c r="AA245" s="51">
        <v>7.75</v>
      </c>
      <c r="AB245" s="51">
        <v>7.75</v>
      </c>
      <c r="AC245" s="51">
        <v>7.75</v>
      </c>
      <c r="AD245" s="51">
        <v>7.75</v>
      </c>
      <c r="AE245" s="51">
        <v>7.75</v>
      </c>
      <c r="AF245" s="51">
        <v>7.75</v>
      </c>
      <c r="AG245" s="51">
        <v>7.75</v>
      </c>
      <c r="AH245" s="51">
        <v>7.75</v>
      </c>
      <c r="AI245" s="51">
        <v>7.75</v>
      </c>
      <c r="AJ245" s="51">
        <v>7.75</v>
      </c>
      <c r="AK245" s="51">
        <v>7.75</v>
      </c>
      <c r="AL245" s="51">
        <v>7.75</v>
      </c>
      <c r="AM245" s="51">
        <v>7.75</v>
      </c>
      <c r="AN245" s="51">
        <v>7.75</v>
      </c>
      <c r="AO245" s="51">
        <v>7.75</v>
      </c>
      <c r="AP245" s="51">
        <v>7.75</v>
      </c>
      <c r="AQ245" s="51">
        <v>7.75</v>
      </c>
      <c r="AR245" s="51">
        <v>7.75</v>
      </c>
    </row>
    <row r="246" spans="1:44">
      <c r="A246" s="12"/>
      <c r="B246" s="12"/>
      <c r="C246" t="s">
        <v>237</v>
      </c>
      <c r="D246" s="29"/>
      <c r="E246" s="34" t="s">
        <v>117</v>
      </c>
      <c r="F246" s="51" cm="1">
        <f t="array" ref="F246">SUM(F239:F245*0.19)</f>
        <v>44.679388466796205</v>
      </c>
      <c r="G246" s="51" cm="1">
        <f t="array" ref="G246">SUM(G239:G245*0.19)</f>
        <v>39.806690465441029</v>
      </c>
      <c r="H246" s="51" cm="1">
        <f t="array" ref="H246">SUM(H239:H245*0.19)</f>
        <v>33.479565483644357</v>
      </c>
      <c r="I246" s="51" cm="1">
        <f t="array" ref="I246">SUM(I239:I245*0.19)</f>
        <v>28.905856085863761</v>
      </c>
      <c r="J246" s="51" cm="1">
        <f t="array" ref="J246">SUM(J239:J245*0.19)</f>
        <v>25.494101309096585</v>
      </c>
      <c r="K246" s="51" cm="1">
        <f t="array" ref="K246">SUM(K239:K245*0.19)</f>
        <v>24.13912737284933</v>
      </c>
      <c r="L246" s="51" cm="1">
        <f t="array" ref="L246">SUM(L239:L245*0.19)</f>
        <v>22.623269571483139</v>
      </c>
      <c r="M246" s="51" cm="1">
        <f t="array" ref="M246">SUM(M239:M245*0.19)</f>
        <v>20.694773473478172</v>
      </c>
      <c r="N246" s="51" cm="1">
        <f t="array" ref="N246">SUM(N239:N245*0.19)</f>
        <v>20.878984421443747</v>
      </c>
      <c r="O246" s="51" cm="1">
        <f t="array" ref="O246">SUM(O239:O245*0.19)</f>
        <v>19.978556749937667</v>
      </c>
      <c r="P246" s="51" cm="1">
        <f t="array" ref="P246">SUM(P239:P245*0.19)</f>
        <v>19.717841186034573</v>
      </c>
      <c r="Q246" s="51" cm="1">
        <f t="array" ref="Q246">SUM(Q239:Q245*0.19)</f>
        <v>18.523509351078051</v>
      </c>
      <c r="R246" s="51" cm="1">
        <f t="array" ref="R246">SUM(R239:R245*0.19)</f>
        <v>18.393904355053103</v>
      </c>
      <c r="S246" s="51" cm="1">
        <f t="array" ref="S246">SUM(S239:S245*0.19)</f>
        <v>17.591163984404314</v>
      </c>
      <c r="T246" s="51" cm="1">
        <f t="array" ref="T246">SUM(T239:T245*0.19)</f>
        <v>16.853827952892356</v>
      </c>
      <c r="U246" s="51" cm="1">
        <f t="array" ref="U246">SUM(U239:U245*0.19)</f>
        <v>16.689085469765853</v>
      </c>
      <c r="V246" s="51" cm="1">
        <f t="array" ref="V246">SUM(V239:V245*0.19)</f>
        <v>16.75122360317236</v>
      </c>
      <c r="W246" s="51" cm="1">
        <f t="array" ref="W246">SUM(W239:W245*0.19)</f>
        <v>16.959220931659299</v>
      </c>
      <c r="X246" s="51" cm="1">
        <f t="array" ref="X246">SUM(X239:X245*0.19)</f>
        <v>17.470935873674112</v>
      </c>
      <c r="Y246" s="51" cm="1">
        <f t="array" ref="Y246">SUM(Y239:Y245*0.19)</f>
        <v>17.251663323411655</v>
      </c>
      <c r="Z246" s="51" cm="1">
        <f t="array" ref="Z246">SUM(Z239:Z245*0.19)</f>
        <v>17.335843355775264</v>
      </c>
      <c r="AA246" s="51" cm="1">
        <f t="array" ref="AA246">SUM(AA239:AA245*0.19)</f>
        <v>17.938364315455448</v>
      </c>
      <c r="AB246" s="51" cm="1">
        <f t="array" ref="AB246">SUM(AB239:AB245*0.19)</f>
        <v>17.59577111136722</v>
      </c>
      <c r="AC246" s="51" cm="1">
        <f t="array" ref="AC246">SUM(AC239:AC245*0.19)</f>
        <v>17.695057735186843</v>
      </c>
      <c r="AD246" s="51" cm="1">
        <f t="array" ref="AD246">SUM(AD239:AD245*0.19)</f>
        <v>17.954094020012089</v>
      </c>
      <c r="AE246" s="51" cm="1">
        <f t="array" ref="AE246">SUM(AE239:AE245*0.19)</f>
        <v>17.389078667188397</v>
      </c>
      <c r="AF246" s="51" cm="1">
        <f t="array" ref="AF246">SUM(AF239:AF245*0.19)</f>
        <v>17.216919581973272</v>
      </c>
      <c r="AG246" s="51" cm="1">
        <f t="array" ref="AG246">SUM(AG239:AG245*0.19)</f>
        <v>16.345628351745358</v>
      </c>
      <c r="AH246" s="51" cm="1">
        <f t="array" ref="AH246">SUM(AH239:AH245*0.19)</f>
        <v>16.416485436833696</v>
      </c>
      <c r="AI246" s="51" cm="1">
        <f t="array" ref="AI246">SUM(AI239:AI245*0.19)</f>
        <v>16.685025012315332</v>
      </c>
      <c r="AJ246" s="51" cm="1">
        <f t="array" ref="AJ246">SUM(AJ239:AJ245*0.19)</f>
        <v>16.95825414094891</v>
      </c>
      <c r="AK246" s="51" cm="1">
        <f t="array" ref="AK246">SUM(AK239:AK245*0.19)</f>
        <v>16.736345564286289</v>
      </c>
      <c r="AL246" s="51" cm="1">
        <f t="array" ref="AL246">SUM(AL239:AL245*0.19)</f>
        <v>16.611288257963956</v>
      </c>
      <c r="AM246" s="51" cm="1">
        <f t="array" ref="AM246">SUM(AM239:AM245*0.19)</f>
        <v>16.522847973834445</v>
      </c>
      <c r="AN246" s="51" cm="1">
        <f t="array" ref="AN246">SUM(AN239:AN245*0.19)</f>
        <v>16.262263028501266</v>
      </c>
      <c r="AO246" s="51" cm="1">
        <f t="array" ref="AO246">SUM(AO239:AO245*0.19)</f>
        <v>15.709429947388546</v>
      </c>
      <c r="AP246" s="51" cm="1">
        <f t="array" ref="AP246">SUM(AP239:AP245*0.19)</f>
        <v>15.261359651904275</v>
      </c>
      <c r="AQ246" s="51" cm="1">
        <f t="array" ref="AQ246">SUM(AQ239:AQ245*0.19)</f>
        <v>15.085821651364219</v>
      </c>
      <c r="AR246" s="51" cm="1">
        <f t="array" ref="AR246">SUM(AR239:AR245*0.19)</f>
        <v>14.949037555255257</v>
      </c>
    </row>
    <row r="247" spans="1:44">
      <c r="A247" s="12"/>
      <c r="B247" s="12"/>
      <c r="C247" t="s">
        <v>238</v>
      </c>
      <c r="D247" s="29"/>
      <c r="E247" s="34" t="s">
        <v>117</v>
      </c>
      <c r="F247" s="51">
        <f>(SUM(F239:F246)*0.05)</f>
        <v>13.991703230391444</v>
      </c>
      <c r="G247" s="51">
        <f t="shared" ref="G247:AR247" si="20">(SUM(G239:G246)*0.05)</f>
        <v>12.465779382598638</v>
      </c>
      <c r="H247" s="51">
        <f t="shared" si="20"/>
        <v>10.484390243562313</v>
      </c>
      <c r="I247" s="51">
        <f t="shared" si="20"/>
        <v>9.0520970374152281</v>
      </c>
      <c r="J247" s="51">
        <f t="shared" si="20"/>
        <v>7.9836790941644571</v>
      </c>
      <c r="K247" s="51">
        <f t="shared" si="20"/>
        <v>7.5593583088659759</v>
      </c>
      <c r="L247" s="51">
        <f t="shared" si="20"/>
        <v>7.0846554710697198</v>
      </c>
      <c r="M247" s="51">
        <f t="shared" si="20"/>
        <v>6.4807316930102692</v>
      </c>
      <c r="N247" s="51">
        <f t="shared" si="20"/>
        <v>6.5384188056626478</v>
      </c>
      <c r="O247" s="51">
        <f t="shared" si="20"/>
        <v>6.2564427716910078</v>
      </c>
      <c r="P247" s="51">
        <f t="shared" si="20"/>
        <v>6.1747976345739843</v>
      </c>
      <c r="Q247" s="51">
        <f t="shared" si="20"/>
        <v>5.8007831915218091</v>
      </c>
      <c r="R247" s="51">
        <f t="shared" si="20"/>
        <v>5.7601963638192615</v>
      </c>
      <c r="S247" s="51">
        <f t="shared" si="20"/>
        <v>5.5088118793266148</v>
      </c>
      <c r="T247" s="51">
        <f t="shared" si="20"/>
        <v>5.277909279984712</v>
      </c>
      <c r="U247" s="51">
        <f t="shared" si="20"/>
        <v>5.2263188707950965</v>
      </c>
      <c r="V247" s="51">
        <f t="shared" si="20"/>
        <v>5.2457779178355546</v>
      </c>
      <c r="W247" s="51">
        <f t="shared" si="20"/>
        <v>5.3109139233354119</v>
      </c>
      <c r="X247" s="51">
        <f t="shared" si="20"/>
        <v>5.4711614972821572</v>
      </c>
      <c r="Y247" s="51">
        <f t="shared" si="20"/>
        <v>5.4024945670683877</v>
      </c>
      <c r="Z247" s="51">
        <f t="shared" si="20"/>
        <v>5.4288562087822543</v>
      </c>
      <c r="AA247" s="51">
        <f t="shared" si="20"/>
        <v>5.6175404040505228</v>
      </c>
      <c r="AB247" s="51">
        <f t="shared" si="20"/>
        <v>5.5102546375071046</v>
      </c>
      <c r="AC247" s="51">
        <f t="shared" si="20"/>
        <v>5.5413470275979853</v>
      </c>
      <c r="AD247" s="51">
        <f t="shared" si="20"/>
        <v>5.6224662852143128</v>
      </c>
      <c r="AE247" s="51">
        <f t="shared" si="20"/>
        <v>5.4455272668300507</v>
      </c>
      <c r="AF247" s="51">
        <f t="shared" si="20"/>
        <v>5.3916142901442621</v>
      </c>
      <c r="AG247" s="51">
        <f t="shared" si="20"/>
        <v>5.1187625627834148</v>
      </c>
      <c r="AH247" s="51">
        <f t="shared" si="20"/>
        <v>5.1409520183768684</v>
      </c>
      <c r="AI247" s="51">
        <f t="shared" si="20"/>
        <v>5.2250473064882224</v>
      </c>
      <c r="AJ247" s="51">
        <f t="shared" si="20"/>
        <v>5.3106111651918972</v>
      </c>
      <c r="AK247" s="51">
        <f t="shared" si="20"/>
        <v>5.2411187425001815</v>
      </c>
      <c r="AL247" s="51">
        <f t="shared" si="20"/>
        <v>5.2019560597308185</v>
      </c>
      <c r="AM247" s="51">
        <f t="shared" si="20"/>
        <v>5.1742602865428911</v>
      </c>
      <c r="AN247" s="51">
        <f t="shared" si="20"/>
        <v>5.0926560536622389</v>
      </c>
      <c r="AO247" s="51">
        <f t="shared" si="20"/>
        <v>4.9195320098400979</v>
      </c>
      <c r="AP247" s="51">
        <f t="shared" si="20"/>
        <v>4.779215259412128</v>
      </c>
      <c r="AQ247" s="51">
        <f t="shared" si="20"/>
        <v>4.7242441487166893</v>
      </c>
      <c r="AR247" s="51">
        <f t="shared" si="20"/>
        <v>4.6814091291457256</v>
      </c>
    </row>
    <row r="248" spans="1:44">
      <c r="A248" s="12"/>
      <c r="B248" s="12"/>
      <c r="C248" t="s">
        <v>227</v>
      </c>
      <c r="D248" s="29"/>
      <c r="E248" s="34" t="s">
        <v>117</v>
      </c>
      <c r="F248" s="39">
        <f>SUM(F239:F247)</f>
        <v>293.82576783822032</v>
      </c>
      <c r="G248" s="39">
        <f t="shared" ref="G248:AR248" si="21">SUM(G239:G247)</f>
        <v>261.78136703457136</v>
      </c>
      <c r="H248" s="39">
        <f t="shared" si="21"/>
        <v>220.17219511480855</v>
      </c>
      <c r="I248" s="39">
        <f t="shared" si="21"/>
        <v>190.09403778571979</v>
      </c>
      <c r="J248" s="39">
        <f t="shared" si="21"/>
        <v>167.65726097745357</v>
      </c>
      <c r="K248" s="39">
        <f t="shared" si="21"/>
        <v>158.74652448618548</v>
      </c>
      <c r="L248" s="39">
        <f t="shared" si="21"/>
        <v>148.77776489246409</v>
      </c>
      <c r="M248" s="39">
        <f t="shared" si="21"/>
        <v>136.09536555321563</v>
      </c>
      <c r="N248" s="39">
        <f t="shared" si="21"/>
        <v>137.30679491891559</v>
      </c>
      <c r="O248" s="39">
        <f t="shared" si="21"/>
        <v>131.38529820551116</v>
      </c>
      <c r="P248" s="39">
        <f t="shared" si="21"/>
        <v>129.67075032605368</v>
      </c>
      <c r="Q248" s="39">
        <f t="shared" si="21"/>
        <v>121.816447021958</v>
      </c>
      <c r="R248" s="39">
        <f t="shared" si="21"/>
        <v>120.96412364020449</v>
      </c>
      <c r="S248" s="39">
        <f t="shared" si="21"/>
        <v>115.68504946585891</v>
      </c>
      <c r="T248" s="39">
        <f t="shared" si="21"/>
        <v>110.83609487967895</v>
      </c>
      <c r="U248" s="39">
        <f t="shared" si="21"/>
        <v>109.75269628669702</v>
      </c>
      <c r="V248" s="39">
        <f t="shared" si="21"/>
        <v>110.16133627454664</v>
      </c>
      <c r="W248" s="39">
        <f t="shared" si="21"/>
        <v>111.52919239004363</v>
      </c>
      <c r="X248" s="39">
        <f t="shared" si="21"/>
        <v>114.89439144292528</v>
      </c>
      <c r="Y248" s="39">
        <f t="shared" si="21"/>
        <v>113.45238590843614</v>
      </c>
      <c r="Z248" s="39">
        <f t="shared" si="21"/>
        <v>114.00598038442733</v>
      </c>
      <c r="AA248" s="39">
        <f t="shared" si="21"/>
        <v>117.96834848506097</v>
      </c>
      <c r="AB248" s="39">
        <f t="shared" si="21"/>
        <v>115.71534738764919</v>
      </c>
      <c r="AC248" s="39">
        <f t="shared" si="21"/>
        <v>116.36828757955767</v>
      </c>
      <c r="AD248" s="39">
        <f t="shared" si="21"/>
        <v>118.07179198950057</v>
      </c>
      <c r="AE248" s="39">
        <f t="shared" si="21"/>
        <v>114.35607260343106</v>
      </c>
      <c r="AF248" s="39">
        <f t="shared" si="21"/>
        <v>113.2239000930295</v>
      </c>
      <c r="AG248" s="39">
        <f t="shared" si="21"/>
        <v>107.49401381845171</v>
      </c>
      <c r="AH248" s="39">
        <f t="shared" si="21"/>
        <v>107.95999238591423</v>
      </c>
      <c r="AI248" s="39">
        <f t="shared" si="21"/>
        <v>109.72599343625266</v>
      </c>
      <c r="AJ248" s="39">
        <f t="shared" si="21"/>
        <v>111.52283446902983</v>
      </c>
      <c r="AK248" s="39">
        <f t="shared" si="21"/>
        <v>110.0634935925038</v>
      </c>
      <c r="AL248" s="39">
        <f t="shared" si="21"/>
        <v>109.24107725434719</v>
      </c>
      <c r="AM248" s="39">
        <f t="shared" si="21"/>
        <v>108.6594660174007</v>
      </c>
      <c r="AN248" s="39">
        <f t="shared" si="21"/>
        <v>106.945777126907</v>
      </c>
      <c r="AO248" s="39">
        <f t="shared" si="21"/>
        <v>103.31017220664205</v>
      </c>
      <c r="AP248" s="39">
        <f t="shared" si="21"/>
        <v>100.36352044765468</v>
      </c>
      <c r="AQ248" s="39">
        <f t="shared" si="21"/>
        <v>99.209127123050479</v>
      </c>
      <c r="AR248" s="39">
        <f t="shared" si="21"/>
        <v>98.309591712060225</v>
      </c>
    </row>
    <row r="249" spans="1:44">
      <c r="A249" s="12"/>
      <c r="B249" s="12"/>
      <c r="C249" s="8"/>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row>
    <row r="250" spans="1:44">
      <c r="A250" s="30" t="s">
        <v>75</v>
      </c>
      <c r="B250" s="30"/>
      <c r="C250" s="30"/>
      <c r="D250" s="30"/>
      <c r="E250" s="30"/>
      <c r="F250" s="30"/>
      <c r="G250" s="30"/>
      <c r="H250" s="30"/>
      <c r="I250" s="30"/>
      <c r="J250" s="30"/>
      <c r="K250" s="30"/>
      <c r="L250" s="30"/>
      <c r="M250" s="30"/>
      <c r="N250" s="30"/>
      <c r="O250" s="30"/>
      <c r="P250" s="30"/>
      <c r="Q250" s="30"/>
      <c r="R250" s="30"/>
      <c r="S250" s="30"/>
      <c r="T250" s="30"/>
      <c r="U250" s="30"/>
      <c r="V250" s="30"/>
      <c r="W250" s="30"/>
      <c r="X250" s="30"/>
      <c r="Y250" s="30"/>
      <c r="Z250" s="30"/>
      <c r="AA250" s="30"/>
      <c r="AB250" s="30"/>
      <c r="AC250" s="30"/>
      <c r="AD250" s="30"/>
      <c r="AE250" s="30"/>
      <c r="AF250" s="30"/>
      <c r="AG250" s="30"/>
      <c r="AH250" s="30"/>
      <c r="AI250" s="30"/>
      <c r="AJ250" s="30"/>
      <c r="AK250" s="30"/>
      <c r="AL250" s="30"/>
      <c r="AM250" s="30"/>
      <c r="AN250" s="30"/>
      <c r="AO250" s="30"/>
      <c r="AP250" s="30"/>
      <c r="AQ250" s="30"/>
      <c r="AR250" s="30"/>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69658-B792-45EC-8E31-2196585FF148}">
  <sheetPr codeName="Sheet14"/>
  <dimension ref="A1:AR260"/>
  <sheetViews>
    <sheetView showGridLines="0" zoomScale="80" zoomScaleNormal="80" workbookViewId="0">
      <pane xSplit="5" ySplit="6" topLeftCell="F163" activePane="bottomRight" state="frozen"/>
      <selection pane="bottomRight" activeCell="C176" sqref="C176"/>
      <selection pane="bottomLeft" activeCell="A7" sqref="A7"/>
      <selection pane="topRight" activeCell="F1" sqref="F1"/>
    </sheetView>
  </sheetViews>
  <sheetFormatPr defaultColWidth="8.7109375" defaultRowHeight="14.45"/>
  <cols>
    <col min="1" max="1" width="5.5703125" customWidth="1"/>
    <col min="2" max="2" width="29.5703125" customWidth="1"/>
    <col min="3" max="3" width="28.7109375" customWidth="1"/>
    <col min="4" max="4" width="10.7109375" customWidth="1"/>
    <col min="5" max="5" width="12.42578125" customWidth="1"/>
    <col min="6" max="34" width="8.7109375" customWidth="1"/>
  </cols>
  <sheetData>
    <row r="1" spans="1:44">
      <c r="A1" s="12"/>
      <c r="B1" s="8"/>
      <c r="C1" s="12" t="s">
        <v>44</v>
      </c>
      <c r="D1" s="38" t="s">
        <v>76</v>
      </c>
      <c r="E1" s="8"/>
      <c r="F1" s="8"/>
      <c r="G1" s="8"/>
      <c r="H1" s="8"/>
      <c r="I1" s="8"/>
      <c r="J1" s="8"/>
      <c r="K1" s="8"/>
      <c r="L1" s="8"/>
      <c r="M1" s="8"/>
      <c r="N1" s="8"/>
      <c r="O1" s="8"/>
      <c r="P1" s="8"/>
      <c r="Q1" s="8"/>
      <c r="R1" s="8"/>
      <c r="S1" s="8"/>
      <c r="T1" s="8"/>
      <c r="U1" s="8"/>
      <c r="V1" s="8"/>
      <c r="W1" s="8"/>
      <c r="X1" s="8"/>
      <c r="Y1" s="8"/>
      <c r="Z1" s="8"/>
      <c r="AA1" s="8"/>
      <c r="AB1" s="8"/>
      <c r="AC1" s="8"/>
      <c r="AD1" s="8"/>
      <c r="AE1" s="8"/>
      <c r="AF1" s="8"/>
      <c r="AG1" s="8"/>
      <c r="AH1" s="8"/>
    </row>
    <row r="2" spans="1:44">
      <c r="A2" s="12"/>
      <c r="B2" s="8"/>
      <c r="C2" s="12" t="s">
        <v>8</v>
      </c>
      <c r="D2" s="38" t="s">
        <v>46</v>
      </c>
      <c r="E2" s="8"/>
      <c r="F2" s="8"/>
      <c r="G2" s="8"/>
      <c r="H2" s="8"/>
      <c r="I2" s="8"/>
      <c r="J2" s="8"/>
      <c r="K2" s="8"/>
      <c r="L2" s="8"/>
      <c r="M2" s="8"/>
      <c r="N2" s="8"/>
      <c r="O2" s="8"/>
      <c r="P2" s="8"/>
      <c r="Q2" s="8"/>
      <c r="R2" s="8"/>
      <c r="S2" s="8"/>
      <c r="T2" s="8"/>
      <c r="U2" s="8"/>
      <c r="V2" s="8"/>
      <c r="W2" s="8"/>
      <c r="X2" s="8"/>
      <c r="Y2" s="8"/>
      <c r="Z2" s="8"/>
      <c r="AA2" s="8"/>
      <c r="AB2" s="8"/>
      <c r="AC2" s="8"/>
      <c r="AD2" s="8"/>
      <c r="AE2" s="8"/>
      <c r="AF2" s="8"/>
      <c r="AG2" s="8"/>
      <c r="AH2" s="8"/>
    </row>
    <row r="3" spans="1:44">
      <c r="A3" s="12"/>
      <c r="B3" s="8"/>
      <c r="C3" s="12" t="s">
        <v>10</v>
      </c>
      <c r="D3" s="38" t="s">
        <v>47</v>
      </c>
      <c r="E3" s="8"/>
      <c r="F3" s="8"/>
      <c r="G3" s="8"/>
      <c r="H3" s="8"/>
      <c r="I3" s="8"/>
      <c r="J3" s="8"/>
      <c r="K3" s="8"/>
      <c r="L3" s="8"/>
      <c r="M3" s="8"/>
      <c r="N3" s="8"/>
      <c r="O3" s="8"/>
      <c r="P3" s="8"/>
      <c r="Q3" s="8"/>
      <c r="R3" s="8"/>
      <c r="S3" s="8"/>
      <c r="T3" s="8"/>
      <c r="U3" s="8"/>
      <c r="V3" s="8"/>
      <c r="W3" s="8"/>
      <c r="X3" s="8"/>
      <c r="Y3" s="8"/>
      <c r="Z3" s="8"/>
      <c r="AA3" s="8"/>
      <c r="AB3" s="8"/>
      <c r="AC3" s="8"/>
      <c r="AD3" s="8"/>
      <c r="AE3" s="8"/>
      <c r="AF3" s="8"/>
      <c r="AG3" s="8"/>
      <c r="AH3" s="8"/>
    </row>
    <row r="4" spans="1:44">
      <c r="A4" s="8"/>
      <c r="B4" s="8"/>
      <c r="C4" s="12" t="s">
        <v>48</v>
      </c>
      <c r="D4" s="38" t="s">
        <v>244</v>
      </c>
      <c r="E4" s="8"/>
      <c r="F4" s="8"/>
      <c r="G4" s="8"/>
      <c r="H4" s="8"/>
      <c r="I4" s="8"/>
      <c r="J4" s="8"/>
      <c r="K4" s="8"/>
      <c r="L4" s="8"/>
      <c r="M4" s="8"/>
      <c r="N4" s="8"/>
      <c r="O4" s="8"/>
      <c r="P4" s="8"/>
      <c r="Q4" s="8"/>
      <c r="R4" s="8"/>
      <c r="S4" s="8"/>
      <c r="T4" s="8"/>
      <c r="U4" s="8"/>
      <c r="V4" s="8"/>
      <c r="W4" s="8"/>
      <c r="X4" s="8"/>
      <c r="Y4" s="8"/>
      <c r="Z4" s="8"/>
      <c r="AA4" s="8"/>
      <c r="AB4" s="8"/>
      <c r="AC4" s="8"/>
      <c r="AD4" s="8"/>
      <c r="AE4" s="8"/>
      <c r="AF4" s="8"/>
      <c r="AG4" s="8"/>
      <c r="AH4" s="8"/>
    </row>
    <row r="5" spans="1:44" ht="14.1" customHeight="1">
      <c r="A5" s="12"/>
      <c r="B5" s="12"/>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row>
    <row r="6" spans="1:44">
      <c r="A6" s="30" t="s">
        <v>21</v>
      </c>
      <c r="B6" s="30"/>
      <c r="C6" s="31"/>
      <c r="D6" s="31"/>
      <c r="E6" s="31"/>
      <c r="F6" s="31"/>
      <c r="G6" s="31"/>
      <c r="H6" s="31"/>
      <c r="I6" s="31"/>
      <c r="J6" s="31"/>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row>
    <row r="7" spans="1:44">
      <c r="A7" s="32"/>
      <c r="B7" s="32"/>
      <c r="C7" s="32" t="s">
        <v>50</v>
      </c>
      <c r="D7" s="32"/>
      <c r="E7" s="32" t="s">
        <v>51</v>
      </c>
      <c r="F7" s="33">
        <v>2022</v>
      </c>
      <c r="G7" s="33">
        <v>2023</v>
      </c>
      <c r="H7" s="33">
        <v>2024</v>
      </c>
      <c r="I7" s="33">
        <v>2025</v>
      </c>
      <c r="J7" s="33">
        <v>2026</v>
      </c>
      <c r="K7" s="33">
        <v>2027</v>
      </c>
      <c r="L7" s="33">
        <v>2028</v>
      </c>
      <c r="M7" s="33">
        <v>2029</v>
      </c>
      <c r="N7" s="33">
        <v>2030</v>
      </c>
      <c r="O7" s="33">
        <v>2031</v>
      </c>
      <c r="P7" s="33">
        <v>2032</v>
      </c>
      <c r="Q7" s="33">
        <v>2033</v>
      </c>
      <c r="R7" s="33">
        <v>2034</v>
      </c>
      <c r="S7" s="33">
        <v>2035</v>
      </c>
      <c r="T7" s="33">
        <v>2036</v>
      </c>
      <c r="U7" s="33">
        <v>2037</v>
      </c>
      <c r="V7" s="33">
        <v>2038</v>
      </c>
      <c r="W7" s="33">
        <v>2039</v>
      </c>
      <c r="X7" s="33">
        <v>2040</v>
      </c>
      <c r="Y7" s="33">
        <v>2041</v>
      </c>
      <c r="Z7" s="33">
        <v>2042</v>
      </c>
      <c r="AA7" s="33">
        <v>2043</v>
      </c>
      <c r="AB7" s="33">
        <v>2044</v>
      </c>
      <c r="AC7" s="33">
        <v>2045</v>
      </c>
      <c r="AD7" s="33">
        <v>2046</v>
      </c>
      <c r="AE7" s="33">
        <v>2047</v>
      </c>
      <c r="AF7" s="33">
        <v>2048</v>
      </c>
      <c r="AG7" s="33">
        <v>2049</v>
      </c>
      <c r="AH7" s="33">
        <v>2050</v>
      </c>
      <c r="AI7" s="33">
        <v>2051</v>
      </c>
      <c r="AJ7" s="33">
        <v>2052</v>
      </c>
      <c r="AK7" s="33">
        <v>2053</v>
      </c>
      <c r="AL7" s="33">
        <v>2054</v>
      </c>
      <c r="AM7" s="33">
        <v>2055</v>
      </c>
      <c r="AN7" s="33">
        <v>2056</v>
      </c>
      <c r="AO7" s="33">
        <v>2057</v>
      </c>
      <c r="AP7" s="33">
        <v>2058</v>
      </c>
      <c r="AQ7" s="33">
        <v>2059</v>
      </c>
      <c r="AR7" s="33">
        <v>2060</v>
      </c>
    </row>
    <row r="8" spans="1:44">
      <c r="A8" s="12"/>
      <c r="B8" s="12" t="s">
        <v>120</v>
      </c>
      <c r="C8" s="8" t="s">
        <v>121</v>
      </c>
      <c r="D8" s="8"/>
      <c r="E8" s="34" t="s">
        <v>117</v>
      </c>
      <c r="F8" s="39">
        <v>66.12</v>
      </c>
      <c r="G8" s="39">
        <v>56.97</v>
      </c>
      <c r="H8" s="39">
        <v>40.72</v>
      </c>
      <c r="I8" s="39">
        <v>29.41</v>
      </c>
      <c r="J8" s="39">
        <v>23.5</v>
      </c>
      <c r="K8" s="39">
        <v>21.95</v>
      </c>
      <c r="L8" s="39">
        <v>20.100000000000001</v>
      </c>
      <c r="M8" s="39">
        <v>20.170000000000002</v>
      </c>
      <c r="N8" s="39">
        <v>20.329999999999998</v>
      </c>
      <c r="O8" s="39">
        <v>20.55</v>
      </c>
      <c r="P8" s="39">
        <v>20.78</v>
      </c>
      <c r="Q8" s="39">
        <v>20.95</v>
      </c>
      <c r="R8" s="39">
        <v>21.12</v>
      </c>
      <c r="S8" s="39">
        <v>21.3</v>
      </c>
      <c r="T8" s="39">
        <v>21.47</v>
      </c>
      <c r="U8" s="39">
        <v>21.64</v>
      </c>
      <c r="V8" s="39">
        <v>21.82</v>
      </c>
      <c r="W8" s="39">
        <v>22</v>
      </c>
      <c r="X8" s="39">
        <v>22.17</v>
      </c>
      <c r="Y8" s="39">
        <v>22.32</v>
      </c>
      <c r="Z8" s="39">
        <v>22.46</v>
      </c>
      <c r="AA8" s="39">
        <v>22.58</v>
      </c>
      <c r="AB8" s="39">
        <v>22.7</v>
      </c>
      <c r="AC8" s="39">
        <v>22.8</v>
      </c>
      <c r="AD8" s="39">
        <v>22.91</v>
      </c>
      <c r="AE8" s="39">
        <v>23.02</v>
      </c>
      <c r="AF8" s="39">
        <v>23.13</v>
      </c>
      <c r="AG8" s="39">
        <v>23.22</v>
      </c>
      <c r="AH8" s="39">
        <v>23.33</v>
      </c>
      <c r="AI8" s="39">
        <v>23.44</v>
      </c>
      <c r="AJ8" s="39">
        <v>23.55</v>
      </c>
      <c r="AK8" s="39">
        <v>23.65</v>
      </c>
      <c r="AL8" s="39">
        <v>23.75</v>
      </c>
      <c r="AM8" s="39">
        <v>23.86</v>
      </c>
      <c r="AN8" s="39">
        <v>23.97</v>
      </c>
      <c r="AO8" s="39">
        <v>24.07</v>
      </c>
      <c r="AP8" s="39">
        <v>24.18</v>
      </c>
      <c r="AQ8" s="39">
        <v>24.28</v>
      </c>
      <c r="AR8" s="39">
        <v>24.39</v>
      </c>
    </row>
    <row r="9" spans="1:44">
      <c r="A9" s="12"/>
      <c r="B9" s="12"/>
      <c r="C9" s="8" t="s">
        <v>122</v>
      </c>
      <c r="D9" s="8"/>
      <c r="E9" s="34" t="s">
        <v>123</v>
      </c>
      <c r="F9" s="39">
        <v>202.79</v>
      </c>
      <c r="G9" s="39">
        <v>138.80000000000001</v>
      </c>
      <c r="H9" s="39">
        <v>100.35</v>
      </c>
      <c r="I9" s="39">
        <v>80.77</v>
      </c>
      <c r="J9" s="39">
        <v>73.95</v>
      </c>
      <c r="K9" s="39">
        <v>67.540000000000006</v>
      </c>
      <c r="L9" s="39">
        <v>61.16</v>
      </c>
      <c r="M9" s="39">
        <v>57.1</v>
      </c>
      <c r="N9" s="39">
        <v>57.78</v>
      </c>
      <c r="O9" s="39">
        <v>58.47</v>
      </c>
      <c r="P9" s="39">
        <v>59.16</v>
      </c>
      <c r="Q9" s="39">
        <v>59.85</v>
      </c>
      <c r="R9" s="39">
        <v>60.54</v>
      </c>
      <c r="S9" s="39">
        <v>61.23</v>
      </c>
      <c r="T9" s="39">
        <v>61.23</v>
      </c>
      <c r="U9" s="39">
        <v>61.23</v>
      </c>
      <c r="V9" s="39">
        <v>61.23</v>
      </c>
      <c r="W9" s="39">
        <v>61.23</v>
      </c>
      <c r="X9" s="39">
        <v>61.23</v>
      </c>
      <c r="Y9" s="39">
        <v>63.43</v>
      </c>
      <c r="Z9" s="39">
        <v>63.98</v>
      </c>
      <c r="AA9" s="39">
        <v>64.53</v>
      </c>
      <c r="AB9" s="39">
        <v>65.08</v>
      </c>
      <c r="AC9" s="39">
        <v>65.63</v>
      </c>
      <c r="AD9" s="39">
        <v>66.180000000000007</v>
      </c>
      <c r="AE9" s="39">
        <v>66.73</v>
      </c>
      <c r="AF9" s="39">
        <v>67.28</v>
      </c>
      <c r="AG9" s="39">
        <v>67.83</v>
      </c>
      <c r="AH9" s="39">
        <v>68.38</v>
      </c>
      <c r="AI9" s="39">
        <v>68.930000000000007</v>
      </c>
      <c r="AJ9" s="39">
        <v>69.48</v>
      </c>
      <c r="AK9" s="39">
        <v>70.03</v>
      </c>
      <c r="AL9" s="39">
        <v>70.58</v>
      </c>
      <c r="AM9" s="39">
        <v>71.13</v>
      </c>
      <c r="AN9" s="39">
        <v>71.680000000000007</v>
      </c>
      <c r="AO9" s="39">
        <v>72.23</v>
      </c>
      <c r="AP9" s="39">
        <v>72.78</v>
      </c>
      <c r="AQ9" s="39">
        <v>73.33</v>
      </c>
      <c r="AR9" s="39">
        <v>73.88</v>
      </c>
    </row>
    <row r="10" spans="1:44">
      <c r="A10" s="40"/>
      <c r="B10" s="12"/>
      <c r="C10" s="8" t="s">
        <v>124</v>
      </c>
      <c r="D10" s="8"/>
      <c r="E10" s="34" t="s">
        <v>123</v>
      </c>
      <c r="F10" s="39">
        <v>94.17</v>
      </c>
      <c r="G10" s="39">
        <v>89.46</v>
      </c>
      <c r="H10" s="39">
        <v>89.57</v>
      </c>
      <c r="I10" s="39">
        <v>91.18</v>
      </c>
      <c r="J10" s="39">
        <v>93.88</v>
      </c>
      <c r="K10" s="39">
        <v>96.41</v>
      </c>
      <c r="L10" s="39">
        <v>101.84</v>
      </c>
      <c r="M10" s="39">
        <v>104.44</v>
      </c>
      <c r="N10" s="39">
        <v>107.03</v>
      </c>
      <c r="O10" s="39">
        <v>109.73</v>
      </c>
      <c r="P10" s="39">
        <v>112.43</v>
      </c>
      <c r="Q10" s="39">
        <v>115.13</v>
      </c>
      <c r="R10" s="39">
        <v>117.82</v>
      </c>
      <c r="S10" s="39">
        <v>120.52</v>
      </c>
      <c r="T10" s="39">
        <v>123.22</v>
      </c>
      <c r="U10" s="39">
        <v>125.91</v>
      </c>
      <c r="V10" s="39">
        <v>128.61000000000001</v>
      </c>
      <c r="W10" s="39">
        <v>131.31</v>
      </c>
      <c r="X10" s="39">
        <v>134.01</v>
      </c>
      <c r="Y10" s="39">
        <v>136.69999999999999</v>
      </c>
      <c r="Z10" s="39">
        <v>139.4</v>
      </c>
      <c r="AA10" s="39">
        <v>142.1</v>
      </c>
      <c r="AB10" s="39">
        <v>144.80000000000001</v>
      </c>
      <c r="AC10" s="39">
        <v>147.49</v>
      </c>
      <c r="AD10" s="39">
        <v>150.19</v>
      </c>
      <c r="AE10" s="39">
        <v>152.88999999999999</v>
      </c>
      <c r="AF10" s="39">
        <v>155.58000000000001</v>
      </c>
      <c r="AG10" s="39">
        <v>158.28</v>
      </c>
      <c r="AH10" s="39">
        <v>160.97999999999999</v>
      </c>
      <c r="AI10" s="39">
        <v>163.68</v>
      </c>
      <c r="AJ10" s="39">
        <v>166.37</v>
      </c>
      <c r="AK10" s="39">
        <v>169.07</v>
      </c>
      <c r="AL10" s="39">
        <v>171.77</v>
      </c>
      <c r="AM10" s="39">
        <v>174.46</v>
      </c>
      <c r="AN10" s="39">
        <v>177.16</v>
      </c>
      <c r="AO10" s="39">
        <v>179.86</v>
      </c>
      <c r="AP10" s="39">
        <v>182.56</v>
      </c>
      <c r="AQ10" s="39">
        <v>185.25</v>
      </c>
      <c r="AR10" s="39">
        <v>187.95</v>
      </c>
    </row>
    <row r="11" spans="1:44">
      <c r="A11" s="12"/>
      <c r="B11" s="12"/>
      <c r="C11" s="8"/>
      <c r="D11" s="8"/>
      <c r="E11" s="34"/>
      <c r="F11" s="39"/>
      <c r="G11" s="39"/>
      <c r="H11" s="39"/>
      <c r="I11" s="39"/>
      <c r="J11" s="39"/>
      <c r="K11" s="39"/>
      <c r="L11" s="39"/>
      <c r="M11" s="39"/>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row>
    <row r="12" spans="1:44">
      <c r="A12" s="12"/>
      <c r="B12" s="12" t="s">
        <v>125</v>
      </c>
      <c r="C12" s="8" t="s">
        <v>125</v>
      </c>
      <c r="D12" s="8"/>
      <c r="E12" s="34" t="s">
        <v>96</v>
      </c>
      <c r="F12" s="39">
        <v>318.3</v>
      </c>
      <c r="G12" s="39">
        <v>322.3</v>
      </c>
      <c r="H12" s="39">
        <v>328.42</v>
      </c>
      <c r="I12" s="39">
        <v>338.79</v>
      </c>
      <c r="J12" s="39">
        <v>349.02</v>
      </c>
      <c r="K12" s="39">
        <v>358.72</v>
      </c>
      <c r="L12" s="39">
        <v>369.14</v>
      </c>
      <c r="M12" s="39">
        <v>379.87</v>
      </c>
      <c r="N12" s="39">
        <v>399.54</v>
      </c>
      <c r="O12" s="39">
        <v>415.82</v>
      </c>
      <c r="P12" s="39">
        <v>426.72</v>
      </c>
      <c r="Q12" s="39">
        <v>438.63</v>
      </c>
      <c r="R12" s="39">
        <v>453.84</v>
      </c>
      <c r="S12" s="39">
        <v>470.01</v>
      </c>
      <c r="T12" s="39">
        <v>490.81</v>
      </c>
      <c r="U12" s="39">
        <v>509.56</v>
      </c>
      <c r="V12" s="39">
        <v>527.89</v>
      </c>
      <c r="W12" s="39">
        <v>544.85</v>
      </c>
      <c r="X12" s="39">
        <v>561.17999999999995</v>
      </c>
      <c r="Y12" s="39">
        <v>578.49</v>
      </c>
      <c r="Z12" s="39">
        <v>594.83000000000004</v>
      </c>
      <c r="AA12" s="39">
        <v>610.1</v>
      </c>
      <c r="AB12" s="39">
        <v>629.5</v>
      </c>
      <c r="AC12" s="39">
        <v>643.76</v>
      </c>
      <c r="AD12" s="39">
        <v>657.17</v>
      </c>
      <c r="AE12" s="39">
        <v>669.77</v>
      </c>
      <c r="AF12" s="39">
        <v>683.32</v>
      </c>
      <c r="AG12" s="39">
        <v>692.9</v>
      </c>
      <c r="AH12" s="39">
        <v>702.31</v>
      </c>
      <c r="AI12" s="39">
        <v>707.6</v>
      </c>
      <c r="AJ12" s="39">
        <v>710.16</v>
      </c>
      <c r="AK12" s="39">
        <v>713.96</v>
      </c>
      <c r="AL12" s="39">
        <v>715.55</v>
      </c>
      <c r="AM12" s="39">
        <v>716.06</v>
      </c>
      <c r="AN12" s="39">
        <v>718.43</v>
      </c>
      <c r="AO12" s="39">
        <v>719.85</v>
      </c>
      <c r="AP12" s="39">
        <v>721.92</v>
      </c>
      <c r="AQ12" s="39">
        <v>724.86</v>
      </c>
      <c r="AR12" s="39">
        <v>727.91</v>
      </c>
    </row>
    <row r="13" spans="1:44">
      <c r="A13" s="12"/>
      <c r="B13" s="12"/>
      <c r="C13" s="41" t="s">
        <v>126</v>
      </c>
      <c r="D13" s="41"/>
      <c r="E13" s="34" t="s">
        <v>96</v>
      </c>
      <c r="F13" s="39">
        <v>1.61</v>
      </c>
      <c r="G13" s="39">
        <v>2.2200000000000002</v>
      </c>
      <c r="H13" s="39">
        <v>3.25</v>
      </c>
      <c r="I13" s="39">
        <v>6.49</v>
      </c>
      <c r="J13" s="39">
        <v>10.17</v>
      </c>
      <c r="K13" s="39">
        <v>14.3</v>
      </c>
      <c r="L13" s="39">
        <v>18.89</v>
      </c>
      <c r="M13" s="39">
        <v>24.14</v>
      </c>
      <c r="N13" s="39">
        <v>30.17</v>
      </c>
      <c r="O13" s="39">
        <v>36.17</v>
      </c>
      <c r="P13" s="39">
        <v>41.87</v>
      </c>
      <c r="Q13" s="39">
        <v>47.41</v>
      </c>
      <c r="R13" s="39">
        <v>53.55</v>
      </c>
      <c r="S13" s="39">
        <v>59.84</v>
      </c>
      <c r="T13" s="39">
        <v>65.81</v>
      </c>
      <c r="U13" s="39">
        <v>71.92</v>
      </c>
      <c r="V13" s="39">
        <v>78.13</v>
      </c>
      <c r="W13" s="39">
        <v>84.21</v>
      </c>
      <c r="X13" s="39">
        <v>90.16</v>
      </c>
      <c r="Y13" s="39">
        <v>96.07</v>
      </c>
      <c r="Z13" s="39">
        <v>101.91</v>
      </c>
      <c r="AA13" s="39">
        <v>107.52</v>
      </c>
      <c r="AB13" s="39">
        <v>113.29</v>
      </c>
      <c r="AC13" s="39">
        <v>117.13</v>
      </c>
      <c r="AD13" s="39">
        <v>120.98</v>
      </c>
      <c r="AE13" s="39">
        <v>124.23</v>
      </c>
      <c r="AF13" s="39">
        <v>127.17</v>
      </c>
      <c r="AG13" s="39">
        <v>130.32</v>
      </c>
      <c r="AH13" s="39">
        <v>132.62</v>
      </c>
      <c r="AI13" s="39">
        <v>134.13</v>
      </c>
      <c r="AJ13" s="39">
        <v>135.16</v>
      </c>
      <c r="AK13" s="39">
        <v>135.91999999999999</v>
      </c>
      <c r="AL13" s="39">
        <v>136.49</v>
      </c>
      <c r="AM13" s="39">
        <v>137.11000000000001</v>
      </c>
      <c r="AN13" s="39">
        <v>137.53</v>
      </c>
      <c r="AO13" s="39">
        <v>137.51</v>
      </c>
      <c r="AP13" s="39">
        <v>137.69999999999999</v>
      </c>
      <c r="AQ13" s="39">
        <v>137.63999999999999</v>
      </c>
      <c r="AR13" s="39">
        <v>137.44999999999999</v>
      </c>
    </row>
    <row r="14" spans="1:44">
      <c r="A14" s="12"/>
      <c r="B14" s="12"/>
      <c r="C14" s="41" t="s">
        <v>127</v>
      </c>
      <c r="D14" s="41"/>
      <c r="E14" s="34" t="s">
        <v>96</v>
      </c>
      <c r="F14" s="39">
        <v>28.69</v>
      </c>
      <c r="G14" s="39">
        <v>29.36</v>
      </c>
      <c r="H14" s="39">
        <v>31.19</v>
      </c>
      <c r="I14" s="39">
        <v>33.33</v>
      </c>
      <c r="J14" s="39">
        <v>35.67</v>
      </c>
      <c r="K14" s="39">
        <v>37.89</v>
      </c>
      <c r="L14" s="39">
        <v>40.020000000000003</v>
      </c>
      <c r="M14" s="39">
        <v>42</v>
      </c>
      <c r="N14" s="39">
        <v>44.6</v>
      </c>
      <c r="O14" s="39">
        <v>47.35</v>
      </c>
      <c r="P14" s="39">
        <v>50.05</v>
      </c>
      <c r="Q14" s="39">
        <v>52.66</v>
      </c>
      <c r="R14" s="39">
        <v>55.22</v>
      </c>
      <c r="S14" s="39">
        <v>57.72</v>
      </c>
      <c r="T14" s="39">
        <v>60.19</v>
      </c>
      <c r="U14" s="39">
        <v>62.54</v>
      </c>
      <c r="V14" s="39">
        <v>64.849999999999994</v>
      </c>
      <c r="W14" s="39">
        <v>67.09</v>
      </c>
      <c r="X14" s="39">
        <v>69.31</v>
      </c>
      <c r="Y14" s="39">
        <v>71.37</v>
      </c>
      <c r="Z14" s="39">
        <v>73.41</v>
      </c>
      <c r="AA14" s="39">
        <v>75.39</v>
      </c>
      <c r="AB14" s="39">
        <v>77.34</v>
      </c>
      <c r="AC14" s="39">
        <v>79.239999999999995</v>
      </c>
      <c r="AD14" s="39">
        <v>81.02</v>
      </c>
      <c r="AE14" s="39">
        <v>82.74</v>
      </c>
      <c r="AF14" s="39">
        <v>83.39</v>
      </c>
      <c r="AG14" s="39">
        <v>82.91</v>
      </c>
      <c r="AH14" s="39">
        <v>82.47</v>
      </c>
      <c r="AI14" s="39">
        <v>82.48</v>
      </c>
      <c r="AJ14" s="39">
        <v>82.06</v>
      </c>
      <c r="AK14" s="39">
        <v>81.540000000000006</v>
      </c>
      <c r="AL14" s="39">
        <v>81.27</v>
      </c>
      <c r="AM14" s="39">
        <v>81</v>
      </c>
      <c r="AN14" s="39">
        <v>80.77</v>
      </c>
      <c r="AO14" s="39">
        <v>80.58</v>
      </c>
      <c r="AP14" s="39">
        <v>80.430000000000007</v>
      </c>
      <c r="AQ14" s="39">
        <v>80.28</v>
      </c>
      <c r="AR14" s="39">
        <v>80.34</v>
      </c>
    </row>
    <row r="15" spans="1:44">
      <c r="A15" s="12"/>
      <c r="B15" s="12"/>
      <c r="C15" s="41" t="s">
        <v>128</v>
      </c>
      <c r="D15" s="41"/>
      <c r="E15" s="34" t="s">
        <v>96</v>
      </c>
      <c r="F15" s="39">
        <v>4.6500000000000004</v>
      </c>
      <c r="G15" s="39">
        <v>6.95</v>
      </c>
      <c r="H15" s="39">
        <v>9.84</v>
      </c>
      <c r="I15" s="39">
        <v>14.37</v>
      </c>
      <c r="J15" s="39">
        <v>18.21</v>
      </c>
      <c r="K15" s="39">
        <v>21.08</v>
      </c>
      <c r="L15" s="39">
        <v>24.53</v>
      </c>
      <c r="M15" s="39">
        <v>27.73</v>
      </c>
      <c r="N15" s="39">
        <v>38.58</v>
      </c>
      <c r="O15" s="39">
        <v>46.18</v>
      </c>
      <c r="P15" s="39">
        <v>48.96</v>
      </c>
      <c r="Q15" s="39">
        <v>52.61</v>
      </c>
      <c r="R15" s="39">
        <v>59.44</v>
      </c>
      <c r="S15" s="39">
        <v>67.13</v>
      </c>
      <c r="T15" s="39">
        <v>79.42</v>
      </c>
      <c r="U15" s="39">
        <v>89.77</v>
      </c>
      <c r="V15" s="39">
        <v>99.83</v>
      </c>
      <c r="W15" s="39">
        <v>109.26</v>
      </c>
      <c r="X15" s="39">
        <v>118.99</v>
      </c>
      <c r="Y15" s="39">
        <v>129.19</v>
      </c>
      <c r="Z15" s="39">
        <v>139.34</v>
      </c>
      <c r="AA15" s="39">
        <v>149.02000000000001</v>
      </c>
      <c r="AB15" s="39">
        <v>162.22999999999999</v>
      </c>
      <c r="AC15" s="39">
        <v>171.76</v>
      </c>
      <c r="AD15" s="39">
        <v>180.06</v>
      </c>
      <c r="AE15" s="39">
        <v>187.88</v>
      </c>
      <c r="AF15" s="39">
        <v>198.13</v>
      </c>
      <c r="AG15" s="39">
        <v>205.38</v>
      </c>
      <c r="AH15" s="39">
        <v>213.31</v>
      </c>
      <c r="AI15" s="39">
        <v>217.49</v>
      </c>
      <c r="AJ15" s="39">
        <v>219.84</v>
      </c>
      <c r="AK15" s="39">
        <v>223.77</v>
      </c>
      <c r="AL15" s="39">
        <v>225.46</v>
      </c>
      <c r="AM15" s="39">
        <v>226.01</v>
      </c>
      <c r="AN15" s="39">
        <v>228.6</v>
      </c>
      <c r="AO15" s="39">
        <v>230.59</v>
      </c>
      <c r="AP15" s="39">
        <v>233.01</v>
      </c>
      <c r="AQ15" s="39">
        <v>236.55</v>
      </c>
      <c r="AR15" s="39">
        <v>240.13</v>
      </c>
    </row>
    <row r="16" spans="1:44">
      <c r="A16" s="12"/>
      <c r="B16" s="12"/>
      <c r="C16" s="8" t="s">
        <v>129</v>
      </c>
      <c r="D16" s="8"/>
      <c r="E16" s="34" t="s">
        <v>92</v>
      </c>
      <c r="F16" s="39">
        <v>59.977411454524862</v>
      </c>
      <c r="G16" s="39">
        <v>60.266465453999572</v>
      </c>
      <c r="H16" s="39">
        <v>61.149339779165572</v>
      </c>
      <c r="I16" s="39">
        <v>62.726428693642802</v>
      </c>
      <c r="J16" s="39">
        <v>64.230731740746705</v>
      </c>
      <c r="K16" s="39">
        <v>65.477166269261033</v>
      </c>
      <c r="L16" s="39">
        <v>67.28099669098998</v>
      </c>
      <c r="M16" s="39">
        <v>69.025587866993305</v>
      </c>
      <c r="N16" s="39">
        <v>71.473660515745138</v>
      </c>
      <c r="O16" s="39">
        <v>74.074444117156858</v>
      </c>
      <c r="P16" s="39">
        <v>76.376590429163969</v>
      </c>
      <c r="Q16" s="39">
        <v>78.850027499378484</v>
      </c>
      <c r="R16" s="39">
        <v>81.498306880296909</v>
      </c>
      <c r="S16" s="39">
        <v>84.317539160960763</v>
      </c>
      <c r="T16" s="39">
        <v>87.174303039309294</v>
      </c>
      <c r="U16" s="39">
        <v>90.287615998481044</v>
      </c>
      <c r="V16" s="39">
        <v>93.363934335100581</v>
      </c>
      <c r="W16" s="39">
        <v>96.134712299629001</v>
      </c>
      <c r="X16" s="39">
        <v>98.97494937079675</v>
      </c>
      <c r="Y16" s="39">
        <v>101.84139916421026</v>
      </c>
      <c r="Z16" s="39">
        <v>104.50088327287575</v>
      </c>
      <c r="AA16" s="39">
        <v>107.00856725649528</v>
      </c>
      <c r="AB16" s="39">
        <v>109.86460540556658</v>
      </c>
      <c r="AC16" s="39">
        <v>111.97135575258054</v>
      </c>
      <c r="AD16" s="39">
        <v>114.01296570329527</v>
      </c>
      <c r="AE16" s="39">
        <v>115.86018466420197</v>
      </c>
      <c r="AF16" s="39">
        <v>117.27481621564954</v>
      </c>
      <c r="AG16" s="39">
        <v>118.25775280682576</v>
      </c>
      <c r="AH16" s="39">
        <v>119.19640184462307</v>
      </c>
      <c r="AI16" s="51">
        <v>118.73691344541618</v>
      </c>
      <c r="AJ16" s="51">
        <v>118.26417708597154</v>
      </c>
      <c r="AK16" s="51">
        <v>117.67034098672322</v>
      </c>
      <c r="AL16" s="51">
        <v>117.23412981556366</v>
      </c>
      <c r="AM16" s="51">
        <v>116.91084030590775</v>
      </c>
      <c r="AN16" s="51">
        <v>116.64184713685862</v>
      </c>
      <c r="AO16" s="51">
        <v>116.4358444169105</v>
      </c>
      <c r="AP16" s="51">
        <v>116.20071174846839</v>
      </c>
      <c r="AQ16" s="51">
        <v>116.09174586554457</v>
      </c>
      <c r="AR16" s="51">
        <v>116.07779277265715</v>
      </c>
    </row>
    <row r="17" spans="1:44">
      <c r="A17" s="12"/>
      <c r="B17" s="12"/>
      <c r="C17" s="8"/>
      <c r="D17" s="8"/>
      <c r="E17" s="8"/>
      <c r="F17" s="35"/>
      <c r="G17" s="35"/>
      <c r="H17" s="35"/>
      <c r="I17" s="35"/>
      <c r="J17" s="35"/>
      <c r="K17" s="35"/>
      <c r="L17" s="35"/>
      <c r="M17" s="35"/>
      <c r="N17" s="35"/>
      <c r="O17" s="35"/>
      <c r="P17" s="35"/>
      <c r="Q17" s="35"/>
      <c r="R17" s="35"/>
      <c r="S17" s="35"/>
      <c r="T17" s="35"/>
      <c r="U17" s="35"/>
      <c r="V17" s="35"/>
      <c r="W17" s="35"/>
      <c r="X17" s="35"/>
      <c r="Y17" s="35"/>
      <c r="Z17" s="35"/>
      <c r="AA17" s="35"/>
      <c r="AB17" s="35"/>
      <c r="AC17" s="35"/>
      <c r="AD17" s="35"/>
      <c r="AE17" s="35"/>
      <c r="AF17" s="35"/>
      <c r="AG17" s="35"/>
      <c r="AH17" s="35"/>
    </row>
    <row r="18" spans="1:44">
      <c r="A18" s="30" t="s">
        <v>130</v>
      </c>
      <c r="B18" s="30"/>
      <c r="C18" s="31"/>
      <c r="D18" s="31"/>
      <c r="E18" s="31"/>
      <c r="F18" s="31"/>
      <c r="G18" s="31"/>
      <c r="H18" s="31"/>
      <c r="I18" s="31"/>
      <c r="J18" s="31"/>
      <c r="K18" s="31"/>
      <c r="L18" s="31"/>
      <c r="M18" s="31"/>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row>
    <row r="19" spans="1:44">
      <c r="A19" s="32"/>
      <c r="B19" s="32"/>
      <c r="C19" s="32" t="s">
        <v>50</v>
      </c>
      <c r="D19" s="32"/>
      <c r="E19" s="32" t="s">
        <v>51</v>
      </c>
      <c r="F19" s="33">
        <v>2022</v>
      </c>
      <c r="G19" s="33">
        <v>2023</v>
      </c>
      <c r="H19" s="33">
        <v>2024</v>
      </c>
      <c r="I19" s="33">
        <v>2025</v>
      </c>
      <c r="J19" s="33">
        <v>2026</v>
      </c>
      <c r="K19" s="33">
        <v>2027</v>
      </c>
      <c r="L19" s="33">
        <v>2028</v>
      </c>
      <c r="M19" s="33">
        <v>2029</v>
      </c>
      <c r="N19" s="33">
        <v>2030</v>
      </c>
      <c r="O19" s="33">
        <v>2031</v>
      </c>
      <c r="P19" s="33">
        <v>2032</v>
      </c>
      <c r="Q19" s="33">
        <v>2033</v>
      </c>
      <c r="R19" s="33">
        <v>2034</v>
      </c>
      <c r="S19" s="33">
        <v>2035</v>
      </c>
      <c r="T19" s="33">
        <v>2036</v>
      </c>
      <c r="U19" s="33">
        <v>2037</v>
      </c>
      <c r="V19" s="33">
        <v>2038</v>
      </c>
      <c r="W19" s="33">
        <v>2039</v>
      </c>
      <c r="X19" s="33">
        <v>2040</v>
      </c>
      <c r="Y19" s="33">
        <v>2041</v>
      </c>
      <c r="Z19" s="33">
        <v>2042</v>
      </c>
      <c r="AA19" s="33">
        <v>2043</v>
      </c>
      <c r="AB19" s="33">
        <v>2044</v>
      </c>
      <c r="AC19" s="33">
        <v>2045</v>
      </c>
      <c r="AD19" s="33">
        <v>2046</v>
      </c>
      <c r="AE19" s="33">
        <v>2047</v>
      </c>
      <c r="AF19" s="33">
        <v>2048</v>
      </c>
      <c r="AG19" s="33">
        <v>2049</v>
      </c>
      <c r="AH19" s="33">
        <v>2050</v>
      </c>
      <c r="AI19" s="33">
        <v>2051</v>
      </c>
      <c r="AJ19" s="33">
        <v>2052</v>
      </c>
      <c r="AK19" s="33">
        <v>2053</v>
      </c>
      <c r="AL19" s="33">
        <v>2054</v>
      </c>
      <c r="AM19" s="33">
        <v>2055</v>
      </c>
      <c r="AN19" s="33">
        <v>2056</v>
      </c>
      <c r="AO19" s="33">
        <v>2057</v>
      </c>
      <c r="AP19" s="33">
        <v>2058</v>
      </c>
      <c r="AQ19" s="33">
        <v>2059</v>
      </c>
      <c r="AR19" s="33">
        <v>2060</v>
      </c>
    </row>
    <row r="20" spans="1:44">
      <c r="A20" s="12"/>
      <c r="B20" s="12" t="s">
        <v>131</v>
      </c>
      <c r="C20" s="8" t="s">
        <v>132</v>
      </c>
      <c r="D20" s="8"/>
      <c r="E20" s="34" t="s">
        <v>117</v>
      </c>
      <c r="F20" s="39">
        <v>167.61</v>
      </c>
      <c r="G20" s="39">
        <v>141.62</v>
      </c>
      <c r="H20" s="39">
        <v>108.79</v>
      </c>
      <c r="I20" s="39">
        <v>82.1</v>
      </c>
      <c r="J20" s="39">
        <v>67.680000000000007</v>
      </c>
      <c r="K20" s="39">
        <v>60.36</v>
      </c>
      <c r="L20" s="39">
        <v>53.09</v>
      </c>
      <c r="M20" s="39">
        <v>47.74</v>
      </c>
      <c r="N20" s="39">
        <v>44.47</v>
      </c>
      <c r="O20" s="39">
        <v>45.7</v>
      </c>
      <c r="P20" s="39">
        <v>44.23</v>
      </c>
      <c r="Q20" s="39">
        <v>45.51</v>
      </c>
      <c r="R20" s="39">
        <v>45.07</v>
      </c>
      <c r="S20" s="39">
        <v>43.3</v>
      </c>
      <c r="T20" s="39">
        <v>44.21</v>
      </c>
      <c r="U20" s="39">
        <v>46.13</v>
      </c>
      <c r="V20" s="39">
        <v>48.5</v>
      </c>
      <c r="W20" s="39">
        <v>50.55</v>
      </c>
      <c r="X20" s="39">
        <v>51.36</v>
      </c>
      <c r="Y20" s="39">
        <v>52.73</v>
      </c>
      <c r="Z20" s="39">
        <v>54.17</v>
      </c>
      <c r="AA20" s="39">
        <v>53.42</v>
      </c>
      <c r="AB20" s="39">
        <v>52.66</v>
      </c>
      <c r="AC20" s="39">
        <v>52.53</v>
      </c>
      <c r="AD20" s="39">
        <v>51.96</v>
      </c>
      <c r="AE20" s="39">
        <v>50.13</v>
      </c>
      <c r="AF20" s="39">
        <v>48.24</v>
      </c>
      <c r="AG20" s="39">
        <v>47.84</v>
      </c>
      <c r="AH20" s="39">
        <v>48.24</v>
      </c>
      <c r="AI20" s="39">
        <v>49.81</v>
      </c>
      <c r="AJ20" s="39">
        <v>49.83</v>
      </c>
      <c r="AK20" s="39">
        <v>52.29</v>
      </c>
      <c r="AL20" s="39">
        <v>53.05</v>
      </c>
      <c r="AM20" s="39">
        <v>52.32</v>
      </c>
      <c r="AN20" s="39">
        <v>49.95</v>
      </c>
      <c r="AO20" s="39">
        <v>48.31</v>
      </c>
      <c r="AP20" s="39">
        <v>47.99</v>
      </c>
      <c r="AQ20" s="39">
        <v>48.93</v>
      </c>
      <c r="AR20" s="39">
        <v>48.28</v>
      </c>
    </row>
    <row r="21" spans="1:44">
      <c r="A21" s="12"/>
      <c r="B21" s="12"/>
      <c r="C21" s="8" t="s">
        <v>133</v>
      </c>
      <c r="D21" s="8"/>
      <c r="E21" s="34" t="s">
        <v>117</v>
      </c>
      <c r="F21" s="39">
        <v>183.1</v>
      </c>
      <c r="G21" s="39">
        <v>155.52000000000001</v>
      </c>
      <c r="H21" s="39">
        <v>118.81</v>
      </c>
      <c r="I21" s="39">
        <v>90.16</v>
      </c>
      <c r="J21" s="39">
        <v>74.42</v>
      </c>
      <c r="K21" s="39">
        <v>65.69</v>
      </c>
      <c r="L21" s="39">
        <v>56.86</v>
      </c>
      <c r="M21" s="39">
        <v>50.07</v>
      </c>
      <c r="N21" s="39">
        <v>44.96</v>
      </c>
      <c r="O21" s="39">
        <v>45.1</v>
      </c>
      <c r="P21" s="39">
        <v>42.33</v>
      </c>
      <c r="Q21" s="39">
        <v>43.09</v>
      </c>
      <c r="R21" s="39">
        <v>42.05</v>
      </c>
      <c r="S21" s="39">
        <v>39.99</v>
      </c>
      <c r="T21" s="39">
        <v>40.67</v>
      </c>
      <c r="U21" s="39">
        <v>42.44</v>
      </c>
      <c r="V21" s="39">
        <v>45.03</v>
      </c>
      <c r="W21" s="39">
        <v>47.31</v>
      </c>
      <c r="X21" s="39">
        <v>47.95</v>
      </c>
      <c r="Y21" s="39">
        <v>49.29</v>
      </c>
      <c r="Z21" s="39">
        <v>50.57</v>
      </c>
      <c r="AA21" s="39">
        <v>49.81</v>
      </c>
      <c r="AB21" s="39">
        <v>48.95</v>
      </c>
      <c r="AC21" s="39">
        <v>48.97</v>
      </c>
      <c r="AD21" s="39">
        <v>48.22</v>
      </c>
      <c r="AE21" s="39">
        <v>46.35</v>
      </c>
      <c r="AF21" s="39">
        <v>44.18</v>
      </c>
      <c r="AG21" s="39">
        <v>43.42</v>
      </c>
      <c r="AH21" s="39">
        <v>43.39</v>
      </c>
      <c r="AI21" s="39">
        <v>45.05</v>
      </c>
      <c r="AJ21" s="39">
        <v>45.09</v>
      </c>
      <c r="AK21" s="39">
        <v>47.6</v>
      </c>
      <c r="AL21" s="39">
        <v>48.23</v>
      </c>
      <c r="AM21" s="39">
        <v>47.54</v>
      </c>
      <c r="AN21" s="39">
        <v>45.1</v>
      </c>
      <c r="AO21" s="39">
        <v>43.44</v>
      </c>
      <c r="AP21" s="39">
        <v>43.04</v>
      </c>
      <c r="AQ21" s="39">
        <v>43.77</v>
      </c>
      <c r="AR21" s="39">
        <v>42.97</v>
      </c>
    </row>
    <row r="22" spans="1:44">
      <c r="A22" s="12"/>
      <c r="B22" s="12"/>
      <c r="C22" s="8"/>
      <c r="D22" s="8"/>
      <c r="E22" s="34"/>
      <c r="F22" s="35"/>
      <c r="G22" s="35"/>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row>
    <row r="23" spans="1:44">
      <c r="A23" s="12"/>
      <c r="B23" s="12" t="s">
        <v>134</v>
      </c>
      <c r="C23" s="8" t="s">
        <v>135</v>
      </c>
      <c r="D23" s="8"/>
      <c r="E23" s="34" t="s">
        <v>136</v>
      </c>
      <c r="F23" s="39">
        <v>91.62</v>
      </c>
      <c r="G23" s="39">
        <v>91.29</v>
      </c>
      <c r="H23" s="39">
        <v>68.08</v>
      </c>
      <c r="I23" s="39">
        <v>22.64</v>
      </c>
      <c r="J23" s="39">
        <v>9.41</v>
      </c>
      <c r="K23" s="39">
        <v>7.36</v>
      </c>
      <c r="L23" s="39">
        <v>6.04</v>
      </c>
      <c r="M23" s="39">
        <v>5.55</v>
      </c>
      <c r="N23" s="39">
        <v>4.82</v>
      </c>
      <c r="O23" s="39">
        <v>5.33</v>
      </c>
      <c r="P23" s="39">
        <v>5.56</v>
      </c>
      <c r="Q23" s="39">
        <v>6.1</v>
      </c>
      <c r="R23" s="39">
        <v>6.27</v>
      </c>
      <c r="S23" s="39">
        <v>6.07</v>
      </c>
      <c r="T23" s="39">
        <v>6.66</v>
      </c>
      <c r="U23" s="39">
        <v>7.3</v>
      </c>
      <c r="V23" s="39">
        <v>8.4</v>
      </c>
      <c r="W23" s="39">
        <v>9.52</v>
      </c>
      <c r="X23" s="39">
        <v>10.8</v>
      </c>
      <c r="Y23" s="39">
        <v>12.24</v>
      </c>
      <c r="Z23" s="39">
        <v>14.18</v>
      </c>
      <c r="AA23" s="39">
        <v>14.09</v>
      </c>
      <c r="AB23" s="39">
        <v>13.84</v>
      </c>
      <c r="AC23" s="39">
        <v>14.05</v>
      </c>
      <c r="AD23" s="39">
        <v>14.05</v>
      </c>
      <c r="AE23" s="39">
        <v>13.03</v>
      </c>
      <c r="AF23" s="39">
        <v>12.02</v>
      </c>
      <c r="AG23" s="39">
        <v>11.68</v>
      </c>
      <c r="AH23" s="39">
        <v>11.71</v>
      </c>
      <c r="AI23" s="39">
        <v>12.57</v>
      </c>
      <c r="AJ23" s="39">
        <v>12.65</v>
      </c>
      <c r="AK23" s="39">
        <v>14.18</v>
      </c>
      <c r="AL23" s="39">
        <v>15.09</v>
      </c>
      <c r="AM23" s="39">
        <v>14.8</v>
      </c>
      <c r="AN23" s="39">
        <v>13.51</v>
      </c>
      <c r="AO23" s="39">
        <v>12.84</v>
      </c>
      <c r="AP23" s="39">
        <v>12.91</v>
      </c>
      <c r="AQ23" s="39">
        <v>13.35</v>
      </c>
      <c r="AR23" s="39">
        <v>12.86</v>
      </c>
    </row>
    <row r="24" spans="1:44">
      <c r="A24" s="12"/>
      <c r="B24" s="12"/>
      <c r="C24" s="8" t="s">
        <v>137</v>
      </c>
      <c r="D24" s="8"/>
      <c r="E24" s="34" t="s">
        <v>136</v>
      </c>
      <c r="F24" s="39">
        <v>4.8899999999999997</v>
      </c>
      <c r="G24" s="39">
        <v>3.71</v>
      </c>
      <c r="H24" s="39">
        <v>20.78</v>
      </c>
      <c r="I24" s="39">
        <v>41</v>
      </c>
      <c r="J24" s="39">
        <v>27.6</v>
      </c>
      <c r="K24" s="39">
        <v>20.64</v>
      </c>
      <c r="L24" s="39">
        <v>14.19</v>
      </c>
      <c r="M24" s="39">
        <v>12.25</v>
      </c>
      <c r="N24" s="39">
        <v>10.63</v>
      </c>
      <c r="O24" s="39">
        <v>11.79</v>
      </c>
      <c r="P24" s="39">
        <v>12.45</v>
      </c>
      <c r="Q24" s="39">
        <v>13.13</v>
      </c>
      <c r="R24" s="39">
        <v>12.82</v>
      </c>
      <c r="S24" s="39">
        <v>12.21</v>
      </c>
      <c r="T24" s="39">
        <v>12.92</v>
      </c>
      <c r="U24" s="39">
        <v>13.92</v>
      </c>
      <c r="V24" s="39">
        <v>15.12</v>
      </c>
      <c r="W24" s="39">
        <v>16.649999999999999</v>
      </c>
      <c r="X24" s="39">
        <v>16.170000000000002</v>
      </c>
      <c r="Y24" s="39">
        <v>16.059999999999999</v>
      </c>
      <c r="Z24" s="39">
        <v>14.99</v>
      </c>
      <c r="AA24" s="39">
        <v>14.37</v>
      </c>
      <c r="AB24" s="39">
        <v>13.94</v>
      </c>
      <c r="AC24" s="39">
        <v>13.5</v>
      </c>
      <c r="AD24" s="39">
        <v>12.65</v>
      </c>
      <c r="AE24" s="39">
        <v>12.48</v>
      </c>
      <c r="AF24" s="39">
        <v>11.77</v>
      </c>
      <c r="AG24" s="39">
        <v>11.27</v>
      </c>
      <c r="AH24" s="39">
        <v>10.75</v>
      </c>
      <c r="AI24" s="39">
        <v>10.57</v>
      </c>
      <c r="AJ24" s="39">
        <v>10</v>
      </c>
      <c r="AK24" s="39">
        <v>9.6</v>
      </c>
      <c r="AL24" s="39">
        <v>8.7799999999999994</v>
      </c>
      <c r="AM24" s="39">
        <v>8.52</v>
      </c>
      <c r="AN24" s="39">
        <v>8.01</v>
      </c>
      <c r="AO24" s="39">
        <v>7.46</v>
      </c>
      <c r="AP24" s="39">
        <v>6.43</v>
      </c>
      <c r="AQ24" s="39">
        <v>6.18</v>
      </c>
      <c r="AR24" s="39">
        <v>5.82</v>
      </c>
    </row>
    <row r="25" spans="1:44">
      <c r="A25" s="12"/>
      <c r="B25" s="12"/>
      <c r="C25" s="8" t="s">
        <v>138</v>
      </c>
      <c r="D25" s="8"/>
      <c r="E25" s="34" t="s">
        <v>136</v>
      </c>
      <c r="F25" s="39">
        <v>1.2</v>
      </c>
      <c r="G25" s="39">
        <v>1.47</v>
      </c>
      <c r="H25" s="39">
        <v>5</v>
      </c>
      <c r="I25" s="39">
        <v>19.170000000000002</v>
      </c>
      <c r="J25" s="39">
        <v>32.26</v>
      </c>
      <c r="K25" s="39">
        <v>30.95</v>
      </c>
      <c r="L25" s="39">
        <v>28.7</v>
      </c>
      <c r="M25" s="39">
        <v>25.07</v>
      </c>
      <c r="N25" s="39">
        <v>22.39</v>
      </c>
      <c r="O25" s="39">
        <v>22.07</v>
      </c>
      <c r="P25" s="39">
        <v>19.5</v>
      </c>
      <c r="Q25" s="39">
        <v>18.760000000000002</v>
      </c>
      <c r="R25" s="39">
        <v>17.809999999999999</v>
      </c>
      <c r="S25" s="39">
        <v>16.66</v>
      </c>
      <c r="T25" s="39">
        <v>15.92</v>
      </c>
      <c r="U25" s="39">
        <v>15.79</v>
      </c>
      <c r="V25" s="39">
        <v>15.04</v>
      </c>
      <c r="W25" s="39">
        <v>14.49</v>
      </c>
      <c r="X25" s="39">
        <v>13.71</v>
      </c>
      <c r="Y25" s="39">
        <v>13.07</v>
      </c>
      <c r="Z25" s="39">
        <v>12.81</v>
      </c>
      <c r="AA25" s="39">
        <v>12.81</v>
      </c>
      <c r="AB25" s="39">
        <v>12.55</v>
      </c>
      <c r="AC25" s="39">
        <v>12.56</v>
      </c>
      <c r="AD25" s="39">
        <v>12.31</v>
      </c>
      <c r="AE25" s="39">
        <v>12.03</v>
      </c>
      <c r="AF25" s="39">
        <v>11.69</v>
      </c>
      <c r="AG25" s="39">
        <v>11.51</v>
      </c>
      <c r="AH25" s="39">
        <v>11.59</v>
      </c>
      <c r="AI25" s="39">
        <v>12.28</v>
      </c>
      <c r="AJ25" s="39">
        <v>13.02</v>
      </c>
      <c r="AK25" s="39">
        <v>13.45</v>
      </c>
      <c r="AL25" s="39">
        <v>14.59</v>
      </c>
      <c r="AM25" s="39">
        <v>14.87</v>
      </c>
      <c r="AN25" s="39">
        <v>15.36</v>
      </c>
      <c r="AO25" s="39">
        <v>15.42</v>
      </c>
      <c r="AP25" s="39">
        <v>15.11</v>
      </c>
      <c r="AQ25" s="39">
        <v>15.13</v>
      </c>
      <c r="AR25" s="39">
        <v>15.36</v>
      </c>
    </row>
    <row r="26" spans="1:44">
      <c r="A26" s="12"/>
      <c r="B26" s="12"/>
      <c r="C26" s="8" t="s">
        <v>139</v>
      </c>
      <c r="D26" s="8"/>
      <c r="E26" s="34" t="s">
        <v>136</v>
      </c>
      <c r="F26" s="39">
        <v>0.54</v>
      </c>
      <c r="G26" s="39">
        <v>0.47</v>
      </c>
      <c r="H26" s="39">
        <v>0.99</v>
      </c>
      <c r="I26" s="39">
        <v>4.67</v>
      </c>
      <c r="J26" s="39">
        <v>9.2100000000000009</v>
      </c>
      <c r="K26" s="39">
        <v>11.58</v>
      </c>
      <c r="L26" s="39">
        <v>13.88</v>
      </c>
      <c r="M26" s="39">
        <v>13.86</v>
      </c>
      <c r="N26" s="39">
        <v>15.64</v>
      </c>
      <c r="O26" s="39">
        <v>15.12</v>
      </c>
      <c r="P26" s="39">
        <v>13.34</v>
      </c>
      <c r="Q26" s="39">
        <v>14.44</v>
      </c>
      <c r="R26" s="39">
        <v>14.55</v>
      </c>
      <c r="S26" s="39">
        <v>13.88</v>
      </c>
      <c r="T26" s="39">
        <v>14.11</v>
      </c>
      <c r="U26" s="39">
        <v>14.64</v>
      </c>
      <c r="V26" s="39">
        <v>15.99</v>
      </c>
      <c r="W26" s="39">
        <v>15.91</v>
      </c>
      <c r="X26" s="39">
        <v>16.07</v>
      </c>
      <c r="Y26" s="39">
        <v>15.9</v>
      </c>
      <c r="Z26" s="39">
        <v>15.31</v>
      </c>
      <c r="AA26" s="39">
        <v>15.02</v>
      </c>
      <c r="AB26" s="39">
        <v>14.71</v>
      </c>
      <c r="AC26" s="39">
        <v>14.42</v>
      </c>
      <c r="AD26" s="39">
        <v>14.03</v>
      </c>
      <c r="AE26" s="39">
        <v>14.21</v>
      </c>
      <c r="AF26" s="39">
        <v>14.18</v>
      </c>
      <c r="AG26" s="39">
        <v>14.62</v>
      </c>
      <c r="AH26" s="39">
        <v>14.68</v>
      </c>
      <c r="AI26" s="39">
        <v>15.43</v>
      </c>
      <c r="AJ26" s="39">
        <v>15.3</v>
      </c>
      <c r="AK26" s="39">
        <v>15.86</v>
      </c>
      <c r="AL26" s="39">
        <v>15.11</v>
      </c>
      <c r="AM26" s="39">
        <v>14.82</v>
      </c>
      <c r="AN26" s="39">
        <v>13.91</v>
      </c>
      <c r="AO26" s="39">
        <v>13.54</v>
      </c>
      <c r="AP26" s="39">
        <v>12.74</v>
      </c>
      <c r="AQ26" s="39">
        <v>12.12</v>
      </c>
      <c r="AR26" s="39">
        <v>11.33</v>
      </c>
    </row>
    <row r="27" spans="1:44">
      <c r="A27" s="40"/>
      <c r="B27" s="12"/>
      <c r="C27" s="8" t="s">
        <v>140</v>
      </c>
      <c r="D27" s="8"/>
      <c r="E27" s="34" t="s">
        <v>136</v>
      </c>
      <c r="F27" s="39">
        <v>0.47</v>
      </c>
      <c r="G27" s="39">
        <v>0.79</v>
      </c>
      <c r="H27" s="39">
        <v>1.25</v>
      </c>
      <c r="I27" s="39">
        <v>3.97</v>
      </c>
      <c r="J27" s="39">
        <v>6.82</v>
      </c>
      <c r="K27" s="39">
        <v>8.5299999999999994</v>
      </c>
      <c r="L27" s="39">
        <v>8.83</v>
      </c>
      <c r="M27" s="39">
        <v>8.56</v>
      </c>
      <c r="N27" s="39">
        <v>8.92</v>
      </c>
      <c r="O27" s="39">
        <v>8.64</v>
      </c>
      <c r="P27" s="39">
        <v>9.1199999999999992</v>
      </c>
      <c r="Q27" s="39">
        <v>8.3800000000000008</v>
      </c>
      <c r="R27" s="39">
        <v>8.57</v>
      </c>
      <c r="S27" s="39">
        <v>9</v>
      </c>
      <c r="T27" s="39">
        <v>9.1999999999999993</v>
      </c>
      <c r="U27" s="39">
        <v>9.65</v>
      </c>
      <c r="V27" s="39">
        <v>8.92</v>
      </c>
      <c r="W27" s="39">
        <v>8.36</v>
      </c>
      <c r="X27" s="39">
        <v>8.77</v>
      </c>
      <c r="Y27" s="39">
        <v>8.99</v>
      </c>
      <c r="Z27" s="39">
        <v>9.5500000000000007</v>
      </c>
      <c r="AA27" s="39">
        <v>9.98</v>
      </c>
      <c r="AB27" s="39">
        <v>10.63</v>
      </c>
      <c r="AC27" s="39">
        <v>10.9</v>
      </c>
      <c r="AD27" s="39">
        <v>11.64</v>
      </c>
      <c r="AE27" s="39">
        <v>11.21</v>
      </c>
      <c r="AF27" s="39">
        <v>11.17</v>
      </c>
      <c r="AG27" s="39">
        <v>11.16</v>
      </c>
      <c r="AH27" s="39">
        <v>11.48</v>
      </c>
      <c r="AI27" s="39">
        <v>11.32</v>
      </c>
      <c r="AJ27" s="39">
        <v>11.69</v>
      </c>
      <c r="AK27" s="39">
        <v>11.63</v>
      </c>
      <c r="AL27" s="39">
        <v>11.46</v>
      </c>
      <c r="AM27" s="39">
        <v>11.62</v>
      </c>
      <c r="AN27" s="39">
        <v>11.95</v>
      </c>
      <c r="AO27" s="39">
        <v>12.05</v>
      </c>
      <c r="AP27" s="39">
        <v>11.92</v>
      </c>
      <c r="AQ27" s="39">
        <v>12.32</v>
      </c>
      <c r="AR27" s="39">
        <v>13.2</v>
      </c>
    </row>
    <row r="28" spans="1:44">
      <c r="A28" s="40"/>
      <c r="B28" s="12"/>
      <c r="C28" s="8" t="s">
        <v>141</v>
      </c>
      <c r="D28" s="8"/>
      <c r="E28" s="34" t="s">
        <v>136</v>
      </c>
      <c r="F28" s="39">
        <v>1.24</v>
      </c>
      <c r="G28" s="39">
        <v>2.0299999999999998</v>
      </c>
      <c r="H28" s="39">
        <v>3.51</v>
      </c>
      <c r="I28" s="39">
        <v>7.04</v>
      </c>
      <c r="J28" s="39">
        <v>13.28</v>
      </c>
      <c r="K28" s="39">
        <v>20.07</v>
      </c>
      <c r="L28" s="39">
        <v>28.06</v>
      </c>
      <c r="M28" s="39">
        <v>34.56</v>
      </c>
      <c r="N28" s="39">
        <v>37.4</v>
      </c>
      <c r="O28" s="39">
        <v>36.9</v>
      </c>
      <c r="P28" s="39">
        <v>39.89</v>
      </c>
      <c r="Q28" s="39">
        <v>39.01</v>
      </c>
      <c r="R28" s="39">
        <v>39.869999999999997</v>
      </c>
      <c r="S28" s="39">
        <v>42.08</v>
      </c>
      <c r="T28" s="39">
        <v>41.07</v>
      </c>
      <c r="U28" s="39">
        <v>38.630000000000003</v>
      </c>
      <c r="V28" s="39">
        <v>36.47</v>
      </c>
      <c r="W28" s="39">
        <v>35.06</v>
      </c>
      <c r="X28" s="39">
        <v>34.46</v>
      </c>
      <c r="Y28" s="39">
        <v>33.729999999999997</v>
      </c>
      <c r="Z28" s="39">
        <v>33.15</v>
      </c>
      <c r="AA28" s="39">
        <v>33.72</v>
      </c>
      <c r="AB28" s="39">
        <v>34.32</v>
      </c>
      <c r="AC28" s="39">
        <v>34.549999999999997</v>
      </c>
      <c r="AD28" s="39">
        <v>35.29</v>
      </c>
      <c r="AE28" s="39">
        <v>37</v>
      </c>
      <c r="AF28" s="39">
        <v>39.1</v>
      </c>
      <c r="AG28" s="39">
        <v>39.67</v>
      </c>
      <c r="AH28" s="39">
        <v>39.69</v>
      </c>
      <c r="AI28" s="39">
        <v>37.71</v>
      </c>
      <c r="AJ28" s="39">
        <v>37.17</v>
      </c>
      <c r="AK28" s="39">
        <v>35.11</v>
      </c>
      <c r="AL28" s="39">
        <v>34.75</v>
      </c>
      <c r="AM28" s="39">
        <v>35.22</v>
      </c>
      <c r="AN28" s="39">
        <v>37.03</v>
      </c>
      <c r="AO28" s="39">
        <v>38.44</v>
      </c>
      <c r="AP28" s="39">
        <v>40.54</v>
      </c>
      <c r="AQ28" s="39">
        <v>40.57</v>
      </c>
      <c r="AR28" s="39">
        <v>41.01</v>
      </c>
    </row>
    <row r="29" spans="1:44">
      <c r="A29" s="40"/>
      <c r="B29" s="12"/>
      <c r="C29" s="8" t="s">
        <v>142</v>
      </c>
      <c r="D29" s="8"/>
      <c r="E29" s="34" t="s">
        <v>136</v>
      </c>
      <c r="F29" s="39">
        <v>0.03</v>
      </c>
      <c r="G29" s="39">
        <v>0.23</v>
      </c>
      <c r="H29" s="39">
        <v>0.39</v>
      </c>
      <c r="I29" s="39">
        <v>1.5</v>
      </c>
      <c r="J29" s="39">
        <v>1.42</v>
      </c>
      <c r="K29" s="39">
        <v>0.87</v>
      </c>
      <c r="L29" s="39">
        <v>0.31</v>
      </c>
      <c r="M29" s="39">
        <v>0.15</v>
      </c>
      <c r="N29" s="39">
        <v>0.21</v>
      </c>
      <c r="O29" s="39">
        <v>0.15</v>
      </c>
      <c r="P29" s="39">
        <v>0.15</v>
      </c>
      <c r="Q29" s="39">
        <v>0.19</v>
      </c>
      <c r="R29" s="39">
        <v>0.1</v>
      </c>
      <c r="S29" s="39">
        <v>0.1</v>
      </c>
      <c r="T29" s="39">
        <v>0.13</v>
      </c>
      <c r="U29" s="39">
        <v>7.0000000000000007E-2</v>
      </c>
      <c r="V29" s="39">
        <v>0.06</v>
      </c>
      <c r="W29" s="39">
        <v>0.02</v>
      </c>
      <c r="X29" s="39">
        <v>0.02</v>
      </c>
      <c r="Y29" s="39">
        <v>0.01</v>
      </c>
      <c r="Z29" s="39">
        <v>0</v>
      </c>
      <c r="AA29" s="39">
        <v>0</v>
      </c>
      <c r="AB29" s="39">
        <v>0.01</v>
      </c>
      <c r="AC29" s="39">
        <v>0.01</v>
      </c>
      <c r="AD29" s="39">
        <v>0.03</v>
      </c>
      <c r="AE29" s="39">
        <v>0.05</v>
      </c>
      <c r="AF29" s="39">
        <v>7.0000000000000007E-2</v>
      </c>
      <c r="AG29" s="39">
        <v>0.09</v>
      </c>
      <c r="AH29" s="39">
        <v>0.1</v>
      </c>
      <c r="AI29" s="39">
        <v>0.13</v>
      </c>
      <c r="AJ29" s="39">
        <v>0.17</v>
      </c>
      <c r="AK29" s="39">
        <v>0.17</v>
      </c>
      <c r="AL29" s="39">
        <v>0.22</v>
      </c>
      <c r="AM29" s="39">
        <v>0.15</v>
      </c>
      <c r="AN29" s="39">
        <v>0.23</v>
      </c>
      <c r="AO29" s="39">
        <v>0.24</v>
      </c>
      <c r="AP29" s="39">
        <v>0.35</v>
      </c>
      <c r="AQ29" s="39">
        <v>0.34</v>
      </c>
      <c r="AR29" s="39">
        <v>0.41</v>
      </c>
    </row>
    <row r="30" spans="1:44">
      <c r="A30" s="12"/>
      <c r="B30" s="12"/>
      <c r="C30" s="8"/>
      <c r="D30" s="8"/>
      <c r="E30" s="34"/>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row>
    <row r="31" spans="1:44">
      <c r="A31" s="12"/>
      <c r="B31" s="12"/>
      <c r="C31" s="8" t="s">
        <v>143</v>
      </c>
      <c r="D31" s="8"/>
      <c r="E31" s="34" t="s">
        <v>117</v>
      </c>
      <c r="F31" s="39">
        <v>87.71</v>
      </c>
      <c r="G31" s="39">
        <v>79.95</v>
      </c>
      <c r="H31" s="39">
        <v>36.54</v>
      </c>
      <c r="I31" s="39">
        <v>6.31</v>
      </c>
      <c r="J31" s="39">
        <v>3.03</v>
      </c>
      <c r="K31" s="39">
        <v>2.0499999999999998</v>
      </c>
      <c r="L31" s="39">
        <v>0.05</v>
      </c>
      <c r="M31" s="39">
        <v>0.05</v>
      </c>
      <c r="N31" s="39">
        <v>0.05</v>
      </c>
      <c r="O31" s="39">
        <v>0.05</v>
      </c>
      <c r="P31" s="39">
        <v>0.05</v>
      </c>
      <c r="Q31" s="39">
        <v>0.05</v>
      </c>
      <c r="R31" s="39">
        <v>0.1</v>
      </c>
      <c r="S31" s="39">
        <v>0.1</v>
      </c>
      <c r="T31" s="39">
        <v>1.1200000000000001</v>
      </c>
      <c r="U31" s="39">
        <v>2.0499999999999998</v>
      </c>
      <c r="V31" s="39">
        <v>2.0499999999999998</v>
      </c>
      <c r="W31" s="39">
        <v>2.0499999999999998</v>
      </c>
      <c r="X31" s="39">
        <v>2.0499999999999998</v>
      </c>
      <c r="Y31" s="39">
        <v>2.0499999999999998</v>
      </c>
      <c r="Z31" s="39">
        <v>2.0499999999999998</v>
      </c>
      <c r="AA31" s="39">
        <v>2.0499999999999998</v>
      </c>
      <c r="AB31" s="39">
        <v>2.0499999999999998</v>
      </c>
      <c r="AC31" s="39">
        <v>2.0499999999999998</v>
      </c>
      <c r="AD31" s="39">
        <v>2.0499999999999998</v>
      </c>
      <c r="AE31" s="39">
        <v>2.0499999999999998</v>
      </c>
      <c r="AF31" s="39">
        <v>2.0499999999999998</v>
      </c>
      <c r="AG31" s="39">
        <v>2.0499999999999998</v>
      </c>
      <c r="AH31" s="39">
        <v>2.0499999999999998</v>
      </c>
      <c r="AI31" s="39">
        <v>2.0499999999999998</v>
      </c>
      <c r="AJ31" s="39">
        <v>2.0499999999999998</v>
      </c>
      <c r="AK31" s="39">
        <v>2.0499999999999998</v>
      </c>
      <c r="AL31" s="39">
        <v>2.0499999999999998</v>
      </c>
      <c r="AM31" s="39">
        <v>2.0499999999999998</v>
      </c>
      <c r="AN31" s="39">
        <v>2.0499999999999998</v>
      </c>
      <c r="AO31" s="39">
        <v>2.0499999999999998</v>
      </c>
      <c r="AP31" s="39">
        <v>2.0499999999999998</v>
      </c>
      <c r="AQ31" s="39">
        <v>2.0499999999999998</v>
      </c>
      <c r="AR31" s="39">
        <v>2.0499999999999998</v>
      </c>
    </row>
    <row r="32" spans="1:44">
      <c r="A32" s="12"/>
      <c r="B32" s="12"/>
      <c r="C32" s="8" t="s">
        <v>144</v>
      </c>
      <c r="D32" s="8"/>
      <c r="E32" s="34" t="s">
        <v>117</v>
      </c>
      <c r="F32" s="39">
        <v>105.91</v>
      </c>
      <c r="G32" s="39">
        <v>104.53</v>
      </c>
      <c r="H32" s="39">
        <v>77.13</v>
      </c>
      <c r="I32" s="39">
        <v>25.28</v>
      </c>
      <c r="J32" s="39">
        <v>10.95</v>
      </c>
      <c r="K32" s="39">
        <v>4.78</v>
      </c>
      <c r="L32" s="39">
        <v>2.0499999999999998</v>
      </c>
      <c r="M32" s="39">
        <v>0.05</v>
      </c>
      <c r="N32" s="39">
        <v>0.05</v>
      </c>
      <c r="O32" s="39">
        <v>0.05</v>
      </c>
      <c r="P32" s="39">
        <v>0.05</v>
      </c>
      <c r="Q32" s="39">
        <v>1.96</v>
      </c>
      <c r="R32" s="39">
        <v>2.0499999999999998</v>
      </c>
      <c r="S32" s="39">
        <v>2.0499999999999998</v>
      </c>
      <c r="T32" s="39">
        <v>2.0499999999999998</v>
      </c>
      <c r="U32" s="39">
        <v>2.0499999999999998</v>
      </c>
      <c r="V32" s="39">
        <v>2.0499999999999998</v>
      </c>
      <c r="W32" s="39">
        <v>2.0499999999999998</v>
      </c>
      <c r="X32" s="39">
        <v>2.06</v>
      </c>
      <c r="Y32" s="39">
        <v>2.4900000000000002</v>
      </c>
      <c r="Z32" s="39">
        <v>3.79</v>
      </c>
      <c r="AA32" s="39">
        <v>4.03</v>
      </c>
      <c r="AB32" s="39">
        <v>4.18</v>
      </c>
      <c r="AC32" s="39">
        <v>4.2300000000000004</v>
      </c>
      <c r="AD32" s="39">
        <v>3.91</v>
      </c>
      <c r="AE32" s="39">
        <v>2.64</v>
      </c>
      <c r="AF32" s="39">
        <v>2.14</v>
      </c>
      <c r="AG32" s="39">
        <v>2.0699999999999998</v>
      </c>
      <c r="AH32" s="39">
        <v>2.08</v>
      </c>
      <c r="AI32" s="39">
        <v>2.66</v>
      </c>
      <c r="AJ32" s="39">
        <v>3.25</v>
      </c>
      <c r="AK32" s="39">
        <v>3.99</v>
      </c>
      <c r="AL32" s="39">
        <v>4.58</v>
      </c>
      <c r="AM32" s="39">
        <v>4.7699999999999996</v>
      </c>
      <c r="AN32" s="39">
        <v>4.42</v>
      </c>
      <c r="AO32" s="39">
        <v>4.17</v>
      </c>
      <c r="AP32" s="39">
        <v>3.54</v>
      </c>
      <c r="AQ32" s="39">
        <v>3.34</v>
      </c>
      <c r="AR32" s="39">
        <v>3.06</v>
      </c>
    </row>
    <row r="33" spans="1:44">
      <c r="A33" s="12"/>
      <c r="B33" s="12"/>
      <c r="C33" s="8" t="s">
        <v>145</v>
      </c>
      <c r="D33" s="8"/>
      <c r="E33" s="34" t="s">
        <v>117</v>
      </c>
      <c r="F33" s="39">
        <v>229.41</v>
      </c>
      <c r="G33" s="39">
        <v>184.77</v>
      </c>
      <c r="H33" s="39">
        <v>141.52000000000001</v>
      </c>
      <c r="I33" s="39">
        <v>112.5</v>
      </c>
      <c r="J33" s="39">
        <v>99.08</v>
      </c>
      <c r="K33" s="39">
        <v>95.04</v>
      </c>
      <c r="L33" s="39">
        <v>90.46</v>
      </c>
      <c r="M33" s="39">
        <v>89.26</v>
      </c>
      <c r="N33" s="39">
        <v>86.06</v>
      </c>
      <c r="O33" s="39">
        <v>87.67</v>
      </c>
      <c r="P33" s="39">
        <v>88.48</v>
      </c>
      <c r="Q33" s="39">
        <v>90.18</v>
      </c>
      <c r="R33" s="39">
        <v>90.46</v>
      </c>
      <c r="S33" s="39">
        <v>90</v>
      </c>
      <c r="T33" s="39">
        <v>91.37</v>
      </c>
      <c r="U33" s="39">
        <v>92.97</v>
      </c>
      <c r="V33" s="39">
        <v>95.59</v>
      </c>
      <c r="W33" s="39">
        <v>98.46</v>
      </c>
      <c r="X33" s="39">
        <v>102.59</v>
      </c>
      <c r="Y33" s="39">
        <v>106.29</v>
      </c>
      <c r="Z33" s="39">
        <v>113.39</v>
      </c>
      <c r="AA33" s="39">
        <v>112.17</v>
      </c>
      <c r="AB33" s="39">
        <v>111.13</v>
      </c>
      <c r="AC33" s="39">
        <v>111.37</v>
      </c>
      <c r="AD33" s="39">
        <v>112.07</v>
      </c>
      <c r="AE33" s="39">
        <v>108.3</v>
      </c>
      <c r="AF33" s="39">
        <v>106.02</v>
      </c>
      <c r="AG33" s="39">
        <v>105.05</v>
      </c>
      <c r="AH33" s="39">
        <v>105.23</v>
      </c>
      <c r="AI33" s="39">
        <v>107.69</v>
      </c>
      <c r="AJ33" s="39">
        <v>107.13</v>
      </c>
      <c r="AK33" s="39">
        <v>109.81</v>
      </c>
      <c r="AL33" s="39">
        <v>111.75</v>
      </c>
      <c r="AM33" s="39">
        <v>110.97</v>
      </c>
      <c r="AN33" s="39">
        <v>108.2</v>
      </c>
      <c r="AO33" s="39">
        <v>106.47</v>
      </c>
      <c r="AP33" s="39">
        <v>107.58</v>
      </c>
      <c r="AQ33" s="39">
        <v>109.59</v>
      </c>
      <c r="AR33" s="39">
        <v>109.74</v>
      </c>
    </row>
    <row r="34" spans="1:44">
      <c r="A34" s="12"/>
      <c r="B34" s="12"/>
      <c r="C34" s="8" t="s">
        <v>146</v>
      </c>
      <c r="D34" s="8"/>
      <c r="E34" s="34" t="s">
        <v>117</v>
      </c>
      <c r="F34" s="39">
        <v>249.72</v>
      </c>
      <c r="G34" s="39">
        <v>203.52</v>
      </c>
      <c r="H34" s="39">
        <v>157.5</v>
      </c>
      <c r="I34" s="39">
        <v>126.71</v>
      </c>
      <c r="J34" s="39">
        <v>113.78</v>
      </c>
      <c r="K34" s="39">
        <v>108.43</v>
      </c>
      <c r="L34" s="39">
        <v>104.86</v>
      </c>
      <c r="M34" s="39">
        <v>102.56</v>
      </c>
      <c r="N34" s="39">
        <v>99.09</v>
      </c>
      <c r="O34" s="39">
        <v>101.75</v>
      </c>
      <c r="P34" s="39">
        <v>103.07</v>
      </c>
      <c r="Q34" s="39">
        <v>106.1</v>
      </c>
      <c r="R34" s="39">
        <v>106.97</v>
      </c>
      <c r="S34" s="39">
        <v>106.34</v>
      </c>
      <c r="T34" s="39">
        <v>108.41</v>
      </c>
      <c r="U34" s="39">
        <v>109.72</v>
      </c>
      <c r="V34" s="39">
        <v>114.45</v>
      </c>
      <c r="W34" s="39">
        <v>117.72</v>
      </c>
      <c r="X34" s="39">
        <v>121.61</v>
      </c>
      <c r="Y34" s="39">
        <v>124.1</v>
      </c>
      <c r="Z34" s="39">
        <v>128</v>
      </c>
      <c r="AA34" s="39">
        <v>126.92</v>
      </c>
      <c r="AB34" s="39">
        <v>126.84</v>
      </c>
      <c r="AC34" s="39">
        <v>127.23</v>
      </c>
      <c r="AD34" s="39">
        <v>129.03</v>
      </c>
      <c r="AE34" s="39">
        <v>127.51</v>
      </c>
      <c r="AF34" s="39">
        <v>127.14</v>
      </c>
      <c r="AG34" s="39">
        <v>126.69</v>
      </c>
      <c r="AH34" s="39">
        <v>129.54</v>
      </c>
      <c r="AI34" s="39">
        <v>131.27000000000001</v>
      </c>
      <c r="AJ34" s="39">
        <v>130.72999999999999</v>
      </c>
      <c r="AK34" s="39">
        <v>133.78</v>
      </c>
      <c r="AL34" s="39">
        <v>135.99</v>
      </c>
      <c r="AM34" s="39">
        <v>133.77000000000001</v>
      </c>
      <c r="AN34" s="39">
        <v>125.35</v>
      </c>
      <c r="AO34" s="39">
        <v>123.16</v>
      </c>
      <c r="AP34" s="39">
        <v>127.48</v>
      </c>
      <c r="AQ34" s="39">
        <v>133.72999999999999</v>
      </c>
      <c r="AR34" s="39">
        <v>134.44</v>
      </c>
    </row>
    <row r="35" spans="1:44">
      <c r="A35" s="12"/>
      <c r="B35" s="12"/>
      <c r="C35" s="8"/>
      <c r="D35" s="8"/>
      <c r="E35" s="34"/>
      <c r="F35" s="39"/>
      <c r="G35" s="39"/>
      <c r="H35" s="39"/>
      <c r="I35" s="39"/>
      <c r="J35" s="39"/>
      <c r="K35" s="39"/>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row>
    <row r="36" spans="1:44">
      <c r="A36" s="12"/>
      <c r="B36" s="12"/>
      <c r="C36" s="8" t="s">
        <v>147</v>
      </c>
      <c r="D36" s="8"/>
      <c r="E36" s="34" t="s">
        <v>117</v>
      </c>
      <c r="F36" s="39">
        <v>49.73</v>
      </c>
      <c r="G36" s="39">
        <v>40.26</v>
      </c>
      <c r="H36" s="39">
        <v>34.229999999999997</v>
      </c>
      <c r="I36" s="39">
        <v>35.42</v>
      </c>
      <c r="J36" s="39">
        <v>37.86</v>
      </c>
      <c r="K36" s="39">
        <v>40.07</v>
      </c>
      <c r="L36" s="39">
        <v>41.41</v>
      </c>
      <c r="M36" s="39">
        <v>42.25</v>
      </c>
      <c r="N36" s="39">
        <v>40.72</v>
      </c>
      <c r="O36" s="39">
        <v>42.09</v>
      </c>
      <c r="P36" s="39">
        <v>43.24</v>
      </c>
      <c r="Q36" s="39">
        <v>44.65</v>
      </c>
      <c r="R36" s="39">
        <v>45.22</v>
      </c>
      <c r="S36" s="39">
        <v>44.5</v>
      </c>
      <c r="T36" s="39">
        <v>45.37</v>
      </c>
      <c r="U36" s="39">
        <v>45.11</v>
      </c>
      <c r="V36" s="39">
        <v>45.25</v>
      </c>
      <c r="W36" s="39">
        <v>44.52</v>
      </c>
      <c r="X36" s="39">
        <v>44.38</v>
      </c>
      <c r="Y36" s="39">
        <v>45.09</v>
      </c>
      <c r="Z36" s="39">
        <v>45.86</v>
      </c>
      <c r="AA36" s="39">
        <v>45.22</v>
      </c>
      <c r="AB36" s="39">
        <v>44.75</v>
      </c>
      <c r="AC36" s="39">
        <v>44.56</v>
      </c>
      <c r="AD36" s="39">
        <v>45.54</v>
      </c>
      <c r="AE36" s="39">
        <v>44.64</v>
      </c>
      <c r="AF36" s="39">
        <v>44.98</v>
      </c>
      <c r="AG36" s="39">
        <v>46.78</v>
      </c>
      <c r="AH36" s="39">
        <v>49.43</v>
      </c>
      <c r="AI36" s="39">
        <v>47.62</v>
      </c>
      <c r="AJ36" s="39">
        <v>47.44</v>
      </c>
      <c r="AK36" s="39">
        <v>48.31</v>
      </c>
      <c r="AL36" s="39">
        <v>48.49</v>
      </c>
      <c r="AM36" s="39">
        <v>47.3</v>
      </c>
      <c r="AN36" s="39">
        <v>45.58</v>
      </c>
      <c r="AO36" s="39">
        <v>44.68</v>
      </c>
      <c r="AP36" s="39">
        <v>47.58</v>
      </c>
      <c r="AQ36" s="39">
        <v>51.45</v>
      </c>
      <c r="AR36" s="39">
        <v>51.64</v>
      </c>
    </row>
    <row r="37" spans="1:44">
      <c r="A37" s="12"/>
      <c r="B37" s="37"/>
      <c r="C37" s="8"/>
      <c r="D37" s="8"/>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row>
    <row r="38" spans="1:44">
      <c r="A38" s="30" t="s">
        <v>148</v>
      </c>
      <c r="B38" s="30"/>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row>
    <row r="39" spans="1:44">
      <c r="A39" s="32"/>
      <c r="B39" s="32"/>
      <c r="C39" s="32" t="s">
        <v>50</v>
      </c>
      <c r="D39" s="32"/>
      <c r="E39" s="32" t="s">
        <v>51</v>
      </c>
      <c r="F39" s="33">
        <v>2022</v>
      </c>
      <c r="G39" s="33">
        <v>2023</v>
      </c>
      <c r="H39" s="33">
        <v>2024</v>
      </c>
      <c r="I39" s="33">
        <v>2025</v>
      </c>
      <c r="J39" s="33">
        <v>2026</v>
      </c>
      <c r="K39" s="33">
        <v>2027</v>
      </c>
      <c r="L39" s="33">
        <v>2028</v>
      </c>
      <c r="M39" s="33">
        <v>2029</v>
      </c>
      <c r="N39" s="33">
        <v>2030</v>
      </c>
      <c r="O39" s="33">
        <v>2031</v>
      </c>
      <c r="P39" s="33">
        <v>2032</v>
      </c>
      <c r="Q39" s="33">
        <v>2033</v>
      </c>
      <c r="R39" s="33">
        <v>2034</v>
      </c>
      <c r="S39" s="33">
        <v>2035</v>
      </c>
      <c r="T39" s="33">
        <v>2036</v>
      </c>
      <c r="U39" s="33">
        <v>2037</v>
      </c>
      <c r="V39" s="33">
        <v>2038</v>
      </c>
      <c r="W39" s="33">
        <v>2039</v>
      </c>
      <c r="X39" s="33">
        <v>2040</v>
      </c>
      <c r="Y39" s="33">
        <v>2041</v>
      </c>
      <c r="Z39" s="33">
        <v>2042</v>
      </c>
      <c r="AA39" s="33">
        <v>2043</v>
      </c>
      <c r="AB39" s="33">
        <v>2044</v>
      </c>
      <c r="AC39" s="33">
        <v>2045</v>
      </c>
      <c r="AD39" s="33">
        <v>2046</v>
      </c>
      <c r="AE39" s="33">
        <v>2047</v>
      </c>
      <c r="AF39" s="33">
        <v>2048</v>
      </c>
      <c r="AG39" s="33">
        <v>2049</v>
      </c>
      <c r="AH39" s="33">
        <v>2050</v>
      </c>
      <c r="AI39" s="33">
        <v>2051</v>
      </c>
      <c r="AJ39" s="33">
        <v>2052</v>
      </c>
      <c r="AK39" s="33">
        <v>2053</v>
      </c>
      <c r="AL39" s="33">
        <v>2054</v>
      </c>
      <c r="AM39" s="33">
        <v>2055</v>
      </c>
      <c r="AN39" s="33">
        <v>2056</v>
      </c>
      <c r="AO39" s="33">
        <v>2057</v>
      </c>
      <c r="AP39" s="33">
        <v>2058</v>
      </c>
      <c r="AQ39" s="33">
        <v>2059</v>
      </c>
      <c r="AR39" s="33">
        <v>2060</v>
      </c>
    </row>
    <row r="40" spans="1:44">
      <c r="A40" s="12"/>
      <c r="B40" s="12" t="s">
        <v>149</v>
      </c>
      <c r="C40" s="8" t="s">
        <v>150</v>
      </c>
      <c r="D40" s="8"/>
      <c r="E40" s="34" t="s">
        <v>117</v>
      </c>
      <c r="F40" s="39">
        <v>227.86</v>
      </c>
      <c r="G40" s="39">
        <v>196.65</v>
      </c>
      <c r="H40" s="39">
        <v>158.97999999999999</v>
      </c>
      <c r="I40" s="39">
        <v>122.08</v>
      </c>
      <c r="J40" s="39">
        <v>101.93</v>
      </c>
      <c r="K40" s="39">
        <v>92.57</v>
      </c>
      <c r="L40" s="39">
        <v>81.8</v>
      </c>
      <c r="M40" s="39">
        <v>74.36</v>
      </c>
      <c r="N40" s="39">
        <v>70.489999999999995</v>
      </c>
      <c r="O40" s="39">
        <v>71.739999999999995</v>
      </c>
      <c r="P40" s="39">
        <v>70.37</v>
      </c>
      <c r="Q40" s="39">
        <v>72.209999999999994</v>
      </c>
      <c r="R40" s="39">
        <v>72.09</v>
      </c>
      <c r="S40" s="39">
        <v>70.11</v>
      </c>
      <c r="T40" s="39">
        <v>72.540000000000006</v>
      </c>
      <c r="U40" s="39">
        <v>75.03</v>
      </c>
      <c r="V40" s="39">
        <v>78.44</v>
      </c>
      <c r="W40" s="39">
        <v>81.3</v>
      </c>
      <c r="X40" s="39">
        <v>82.71</v>
      </c>
      <c r="Y40" s="39">
        <v>84.13</v>
      </c>
      <c r="Z40" s="39">
        <v>85.82</v>
      </c>
      <c r="AA40" s="39">
        <v>85.08</v>
      </c>
      <c r="AB40" s="39">
        <v>84.97</v>
      </c>
      <c r="AC40" s="39">
        <v>83.94</v>
      </c>
      <c r="AD40" s="39">
        <v>83.22</v>
      </c>
      <c r="AE40" s="39">
        <v>81.52</v>
      </c>
      <c r="AF40" s="39">
        <v>79.78</v>
      </c>
      <c r="AG40" s="39">
        <v>78.97</v>
      </c>
      <c r="AH40" s="39">
        <v>79.86</v>
      </c>
      <c r="AI40" s="39">
        <v>81.91</v>
      </c>
      <c r="AJ40" s="39">
        <v>82.58</v>
      </c>
      <c r="AK40" s="39">
        <v>85.1</v>
      </c>
      <c r="AL40" s="39">
        <v>86.13</v>
      </c>
      <c r="AM40" s="39">
        <v>85.44</v>
      </c>
      <c r="AN40" s="39">
        <v>83.8</v>
      </c>
      <c r="AO40" s="39">
        <v>80.22</v>
      </c>
      <c r="AP40" s="39">
        <v>79.27</v>
      </c>
      <c r="AQ40" s="39">
        <v>80.11</v>
      </c>
      <c r="AR40" s="39">
        <v>79.89</v>
      </c>
    </row>
    <row r="41" spans="1:44">
      <c r="A41" s="12"/>
      <c r="B41" s="12"/>
      <c r="C41" s="8" t="s">
        <v>151</v>
      </c>
      <c r="D41" s="8"/>
      <c r="E41" s="34" t="s">
        <v>117</v>
      </c>
      <c r="F41" s="39">
        <v>334.8</v>
      </c>
      <c r="G41" s="39">
        <v>272.43</v>
      </c>
      <c r="H41" s="39">
        <v>208.56</v>
      </c>
      <c r="I41" s="39">
        <v>175.56</v>
      </c>
      <c r="J41" s="39">
        <v>158.61000000000001</v>
      </c>
      <c r="K41" s="39">
        <v>153.62</v>
      </c>
      <c r="L41" s="39">
        <v>142.85</v>
      </c>
      <c r="M41" s="39">
        <v>143.29</v>
      </c>
      <c r="N41" s="39">
        <v>139.03</v>
      </c>
      <c r="O41" s="39">
        <v>143.32</v>
      </c>
      <c r="P41" s="39">
        <v>141.28</v>
      </c>
      <c r="Q41" s="39">
        <v>147.83000000000001</v>
      </c>
      <c r="R41" s="39">
        <v>149.09</v>
      </c>
      <c r="S41" s="39">
        <v>149.21</v>
      </c>
      <c r="T41" s="39">
        <v>149.76</v>
      </c>
      <c r="U41" s="39">
        <v>153.77000000000001</v>
      </c>
      <c r="V41" s="39">
        <v>156.80000000000001</v>
      </c>
      <c r="W41" s="39">
        <v>157.91999999999999</v>
      </c>
      <c r="X41" s="39">
        <v>159.91</v>
      </c>
      <c r="Y41" s="39">
        <v>163.74</v>
      </c>
      <c r="Z41" s="39">
        <v>166.29</v>
      </c>
      <c r="AA41" s="39">
        <v>165.39</v>
      </c>
      <c r="AB41" s="39">
        <v>166.75</v>
      </c>
      <c r="AC41" s="39">
        <v>167.76</v>
      </c>
      <c r="AD41" s="39">
        <v>169.83</v>
      </c>
      <c r="AE41" s="39">
        <v>171.41</v>
      </c>
      <c r="AF41" s="39">
        <v>172.5</v>
      </c>
      <c r="AG41" s="39">
        <v>174.74</v>
      </c>
      <c r="AH41" s="39">
        <v>177.04</v>
      </c>
      <c r="AI41" s="39">
        <v>178.96</v>
      </c>
      <c r="AJ41" s="39">
        <v>180.67</v>
      </c>
      <c r="AK41" s="39">
        <v>182.86</v>
      </c>
      <c r="AL41" s="39">
        <v>184.83</v>
      </c>
      <c r="AM41" s="39">
        <v>186.47</v>
      </c>
      <c r="AN41" s="39">
        <v>184.61</v>
      </c>
      <c r="AO41" s="39">
        <v>179.04</v>
      </c>
      <c r="AP41" s="39">
        <v>183.12</v>
      </c>
      <c r="AQ41" s="39">
        <v>192.22</v>
      </c>
      <c r="AR41" s="39">
        <v>190.83</v>
      </c>
    </row>
    <row r="42" spans="1:44">
      <c r="A42" s="12"/>
      <c r="B42" s="12"/>
      <c r="C42" s="8" t="s">
        <v>152</v>
      </c>
      <c r="D42" s="8"/>
      <c r="E42" s="34" t="s">
        <v>117</v>
      </c>
      <c r="F42" s="39">
        <v>120.15</v>
      </c>
      <c r="G42" s="39">
        <v>99.31</v>
      </c>
      <c r="H42" s="39">
        <v>74</v>
      </c>
      <c r="I42" s="39">
        <v>52.89</v>
      </c>
      <c r="J42" s="39">
        <v>41.74</v>
      </c>
      <c r="K42" s="39">
        <v>36.79</v>
      </c>
      <c r="L42" s="39">
        <v>32.39</v>
      </c>
      <c r="M42" s="39">
        <v>28.69</v>
      </c>
      <c r="N42" s="39">
        <v>26.56</v>
      </c>
      <c r="O42" s="39">
        <v>27.19</v>
      </c>
      <c r="P42" s="39">
        <v>25.85</v>
      </c>
      <c r="Q42" s="39">
        <v>26.5</v>
      </c>
      <c r="R42" s="39">
        <v>25.76</v>
      </c>
      <c r="S42" s="39">
        <v>24.37</v>
      </c>
      <c r="T42" s="39">
        <v>24.79</v>
      </c>
      <c r="U42" s="39">
        <v>25.98</v>
      </c>
      <c r="V42" s="39">
        <v>27.34</v>
      </c>
      <c r="W42" s="39">
        <v>28.91</v>
      </c>
      <c r="X42" s="39">
        <v>29.01</v>
      </c>
      <c r="Y42" s="39">
        <v>29.62</v>
      </c>
      <c r="Z42" s="39">
        <v>30.01</v>
      </c>
      <c r="AA42" s="39">
        <v>29.46</v>
      </c>
      <c r="AB42" s="39">
        <v>28.86</v>
      </c>
      <c r="AC42" s="39">
        <v>28.93</v>
      </c>
      <c r="AD42" s="39">
        <v>28.35</v>
      </c>
      <c r="AE42" s="39">
        <v>27.32</v>
      </c>
      <c r="AF42" s="39">
        <v>25.28</v>
      </c>
      <c r="AG42" s="39">
        <v>24.91</v>
      </c>
      <c r="AH42" s="39">
        <v>24.53</v>
      </c>
      <c r="AI42" s="39">
        <v>25.58</v>
      </c>
      <c r="AJ42" s="39">
        <v>25.23</v>
      </c>
      <c r="AK42" s="39">
        <v>26.91</v>
      </c>
      <c r="AL42" s="39">
        <v>27.41</v>
      </c>
      <c r="AM42" s="39">
        <v>26.92</v>
      </c>
      <c r="AN42" s="39">
        <v>25.09</v>
      </c>
      <c r="AO42" s="39">
        <v>24.06</v>
      </c>
      <c r="AP42" s="39">
        <v>23.62</v>
      </c>
      <c r="AQ42" s="39">
        <v>23.8</v>
      </c>
      <c r="AR42" s="39">
        <v>22.98</v>
      </c>
    </row>
    <row r="43" spans="1:44">
      <c r="A43" s="12"/>
      <c r="B43" s="12"/>
      <c r="C43" s="8" t="s">
        <v>153</v>
      </c>
      <c r="D43" s="8"/>
      <c r="E43" s="34" t="s">
        <v>117</v>
      </c>
      <c r="F43" s="39">
        <v>16.25</v>
      </c>
      <c r="G43" s="39">
        <v>9.5399999999999991</v>
      </c>
      <c r="H43" s="39">
        <v>1.41</v>
      </c>
      <c r="I43" s="39">
        <v>0.93</v>
      </c>
      <c r="J43" s="39">
        <v>0.28999999999999998</v>
      </c>
      <c r="K43" s="39">
        <v>0.02</v>
      </c>
      <c r="L43" s="39">
        <v>0.02</v>
      </c>
      <c r="M43" s="39">
        <v>0.02</v>
      </c>
      <c r="N43" s="39">
        <v>0.02</v>
      </c>
      <c r="O43" s="39">
        <v>0.02</v>
      </c>
      <c r="P43" s="39">
        <v>0.02</v>
      </c>
      <c r="Q43" s="39">
        <v>0.02</v>
      </c>
      <c r="R43" s="39">
        <v>0.02</v>
      </c>
      <c r="S43" s="39">
        <v>0.02</v>
      </c>
      <c r="T43" s="39">
        <v>0.04</v>
      </c>
      <c r="U43" s="39">
        <v>0.57999999999999996</v>
      </c>
      <c r="V43" s="39">
        <v>0.61</v>
      </c>
      <c r="W43" s="39">
        <v>0.92</v>
      </c>
      <c r="X43" s="39">
        <v>1.03</v>
      </c>
      <c r="Y43" s="39">
        <v>1.03</v>
      </c>
      <c r="Z43" s="39">
        <v>1.03</v>
      </c>
      <c r="AA43" s="39">
        <v>1.03</v>
      </c>
      <c r="AB43" s="39">
        <v>1.03</v>
      </c>
      <c r="AC43" s="39">
        <v>1.03</v>
      </c>
      <c r="AD43" s="39">
        <v>1.03</v>
      </c>
      <c r="AE43" s="39">
        <v>1.03</v>
      </c>
      <c r="AF43" s="39">
        <v>0.72</v>
      </c>
      <c r="AG43" s="39">
        <v>0.47</v>
      </c>
      <c r="AH43" s="39">
        <v>0.22</v>
      </c>
      <c r="AI43" s="39">
        <v>0.43</v>
      </c>
      <c r="AJ43" s="39">
        <v>0.05</v>
      </c>
      <c r="AK43" s="39">
        <v>-0.6</v>
      </c>
      <c r="AL43" s="39">
        <v>-0.71</v>
      </c>
      <c r="AM43" s="39">
        <v>-0.74</v>
      </c>
      <c r="AN43" s="39">
        <v>-0.76</v>
      </c>
      <c r="AO43" s="39">
        <v>-1.02</v>
      </c>
      <c r="AP43" s="39">
        <v>-1.34</v>
      </c>
      <c r="AQ43" s="39">
        <v>-1.4</v>
      </c>
      <c r="AR43" s="39">
        <v>-1.32</v>
      </c>
    </row>
    <row r="44" spans="1:44">
      <c r="A44" s="12"/>
      <c r="B44" s="12"/>
      <c r="C44" s="8"/>
      <c r="D44" s="8"/>
      <c r="E44" s="8"/>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row>
    <row r="45" spans="1:44">
      <c r="A45" s="30" t="s">
        <v>25</v>
      </c>
      <c r="B45" s="30"/>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row>
    <row r="46" spans="1:44">
      <c r="A46" s="32"/>
      <c r="B46" s="32"/>
      <c r="C46" s="32" t="s">
        <v>50</v>
      </c>
      <c r="D46" s="32"/>
      <c r="E46" s="32" t="s">
        <v>51</v>
      </c>
      <c r="F46" s="33">
        <v>2022</v>
      </c>
      <c r="G46" s="33">
        <v>2023</v>
      </c>
      <c r="H46" s="33">
        <v>2024</v>
      </c>
      <c r="I46" s="33">
        <v>2025</v>
      </c>
      <c r="J46" s="33">
        <v>2026</v>
      </c>
      <c r="K46" s="33">
        <v>2027</v>
      </c>
      <c r="L46" s="33">
        <v>2028</v>
      </c>
      <c r="M46" s="33">
        <v>2029</v>
      </c>
      <c r="N46" s="33">
        <v>2030</v>
      </c>
      <c r="O46" s="33">
        <v>2031</v>
      </c>
      <c r="P46" s="33">
        <v>2032</v>
      </c>
      <c r="Q46" s="33">
        <v>2033</v>
      </c>
      <c r="R46" s="33">
        <v>2034</v>
      </c>
      <c r="S46" s="33">
        <v>2035</v>
      </c>
      <c r="T46" s="33">
        <v>2036</v>
      </c>
      <c r="U46" s="33">
        <v>2037</v>
      </c>
      <c r="V46" s="33">
        <v>2038</v>
      </c>
      <c r="W46" s="33">
        <v>2039</v>
      </c>
      <c r="X46" s="33">
        <v>2040</v>
      </c>
      <c r="Y46" s="33">
        <v>2041</v>
      </c>
      <c r="Z46" s="33">
        <v>2042</v>
      </c>
      <c r="AA46" s="33">
        <v>2043</v>
      </c>
      <c r="AB46" s="33">
        <v>2044</v>
      </c>
      <c r="AC46" s="33">
        <v>2045</v>
      </c>
      <c r="AD46" s="33">
        <v>2046</v>
      </c>
      <c r="AE46" s="33">
        <v>2047</v>
      </c>
      <c r="AF46" s="33">
        <v>2048</v>
      </c>
      <c r="AG46" s="33">
        <v>2049</v>
      </c>
      <c r="AH46" s="33">
        <v>2050</v>
      </c>
      <c r="AI46" s="33">
        <v>2051</v>
      </c>
      <c r="AJ46" s="33">
        <v>2052</v>
      </c>
      <c r="AK46" s="33">
        <v>2053</v>
      </c>
      <c r="AL46" s="33">
        <v>2054</v>
      </c>
      <c r="AM46" s="33">
        <v>2055</v>
      </c>
      <c r="AN46" s="33">
        <v>2056</v>
      </c>
      <c r="AO46" s="33">
        <v>2057</v>
      </c>
      <c r="AP46" s="33">
        <v>2058</v>
      </c>
      <c r="AQ46" s="33">
        <v>2059</v>
      </c>
      <c r="AR46" s="33">
        <v>2060</v>
      </c>
    </row>
    <row r="47" spans="1:44">
      <c r="A47" s="12"/>
      <c r="B47" s="12" t="s">
        <v>154</v>
      </c>
      <c r="C47" s="8" t="s">
        <v>155</v>
      </c>
      <c r="D47" s="8"/>
      <c r="E47" s="34" t="s">
        <v>101</v>
      </c>
      <c r="F47" s="39">
        <v>6.79</v>
      </c>
      <c r="G47" s="39">
        <v>16.84</v>
      </c>
      <c r="H47" s="39">
        <v>18.38</v>
      </c>
      <c r="I47" s="39">
        <v>31.24</v>
      </c>
      <c r="J47" s="39">
        <v>18.28</v>
      </c>
      <c r="K47" s="39">
        <v>19.22</v>
      </c>
      <c r="L47" s="39">
        <v>22.51</v>
      </c>
      <c r="M47" s="39">
        <v>30.56</v>
      </c>
      <c r="N47" s="39">
        <v>16.190000000000001</v>
      </c>
      <c r="O47" s="39">
        <v>40.06</v>
      </c>
      <c r="P47" s="39">
        <v>33.229999999999997</v>
      </c>
      <c r="Q47" s="39">
        <v>34.17</v>
      </c>
      <c r="R47" s="39">
        <v>35.659999999999997</v>
      </c>
      <c r="S47" s="39">
        <v>37.590000000000003</v>
      </c>
      <c r="T47" s="39">
        <v>39.659999999999997</v>
      </c>
      <c r="U47" s="39">
        <v>42.2</v>
      </c>
      <c r="V47" s="39">
        <v>45.05</v>
      </c>
      <c r="W47" s="39">
        <v>48.5</v>
      </c>
      <c r="X47" s="39">
        <v>65.89</v>
      </c>
      <c r="Y47" s="39">
        <v>65.89</v>
      </c>
      <c r="Z47" s="39">
        <v>88.22</v>
      </c>
      <c r="AA47" s="39">
        <v>88.22</v>
      </c>
      <c r="AB47" s="39">
        <v>88.22</v>
      </c>
      <c r="AC47" s="39">
        <v>88.22</v>
      </c>
      <c r="AD47" s="39">
        <v>88.22</v>
      </c>
      <c r="AE47" s="39">
        <v>88.22</v>
      </c>
      <c r="AF47" s="39">
        <v>88.22</v>
      </c>
      <c r="AG47" s="39">
        <v>88.22</v>
      </c>
      <c r="AH47" s="39">
        <v>88.22</v>
      </c>
      <c r="AI47" s="39">
        <v>88.22</v>
      </c>
      <c r="AJ47" s="39">
        <v>7.2</v>
      </c>
      <c r="AK47" s="39">
        <v>7.2</v>
      </c>
      <c r="AL47" s="39">
        <v>7.2</v>
      </c>
      <c r="AM47" s="39">
        <v>7.2</v>
      </c>
      <c r="AN47" s="39">
        <v>16.48</v>
      </c>
      <c r="AO47" s="39">
        <v>16.48</v>
      </c>
      <c r="AP47" s="39">
        <v>9.15</v>
      </c>
      <c r="AQ47" s="39">
        <v>9.15</v>
      </c>
      <c r="AR47" s="39">
        <v>7.2</v>
      </c>
    </row>
    <row r="48" spans="1:44">
      <c r="A48" s="12"/>
      <c r="B48" s="37" t="s">
        <v>156</v>
      </c>
      <c r="C48" s="8"/>
      <c r="D48" s="8"/>
      <c r="E48" s="34"/>
      <c r="F48" s="42"/>
      <c r="G48" s="42"/>
      <c r="H48" s="42"/>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row>
    <row r="49" spans="1:44">
      <c r="A49" s="12"/>
      <c r="B49" s="40"/>
      <c r="C49" s="8"/>
      <c r="D49" s="8"/>
      <c r="E49" s="34"/>
      <c r="F49" s="42"/>
      <c r="G49" s="42"/>
      <c r="H49" s="42"/>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row>
    <row r="50" spans="1:44">
      <c r="A50" s="12"/>
      <c r="B50" s="12" t="s">
        <v>157</v>
      </c>
      <c r="C50" s="8" t="s">
        <v>158</v>
      </c>
      <c r="D50" s="8"/>
      <c r="E50" s="34" t="s">
        <v>92</v>
      </c>
      <c r="F50" s="39">
        <v>0</v>
      </c>
      <c r="G50" s="39">
        <v>0</v>
      </c>
      <c r="H50" s="39">
        <v>0</v>
      </c>
      <c r="I50" s="39">
        <v>0</v>
      </c>
      <c r="J50" s="39">
        <v>0.88</v>
      </c>
      <c r="K50" s="39">
        <v>1.75</v>
      </c>
      <c r="L50" s="39">
        <v>2.39</v>
      </c>
      <c r="M50" s="39">
        <v>2.58</v>
      </c>
      <c r="N50" s="39">
        <v>0.73</v>
      </c>
      <c r="O50" s="39">
        <v>3.91</v>
      </c>
      <c r="P50" s="39">
        <v>0.36</v>
      </c>
      <c r="Q50" s="39">
        <v>1.98</v>
      </c>
      <c r="R50" s="39">
        <v>2</v>
      </c>
      <c r="S50" s="39">
        <v>2.46</v>
      </c>
      <c r="T50" s="39">
        <v>2.14</v>
      </c>
      <c r="U50" s="39">
        <v>2</v>
      </c>
      <c r="V50" s="39">
        <v>2.0499999999999998</v>
      </c>
      <c r="W50" s="39">
        <v>2.35</v>
      </c>
      <c r="X50" s="39">
        <v>4.12</v>
      </c>
      <c r="Y50" s="39">
        <v>0</v>
      </c>
      <c r="Z50" s="39">
        <v>4.57</v>
      </c>
      <c r="AA50" s="39">
        <v>0</v>
      </c>
      <c r="AB50" s="39">
        <v>5.49</v>
      </c>
      <c r="AC50" s="39">
        <v>0</v>
      </c>
      <c r="AD50" s="39">
        <v>5.37</v>
      </c>
      <c r="AE50" s="39">
        <v>0</v>
      </c>
      <c r="AF50" s="39">
        <v>4.58</v>
      </c>
      <c r="AG50" s="39">
        <v>0</v>
      </c>
      <c r="AH50" s="39">
        <v>3.82</v>
      </c>
      <c r="AI50" s="39">
        <v>0</v>
      </c>
      <c r="AJ50" s="39">
        <v>0.41</v>
      </c>
      <c r="AK50" s="39">
        <v>0</v>
      </c>
      <c r="AL50" s="39">
        <v>0.95</v>
      </c>
      <c r="AM50" s="39">
        <v>0</v>
      </c>
      <c r="AN50" s="39">
        <v>5.98</v>
      </c>
      <c r="AO50" s="39">
        <v>0</v>
      </c>
      <c r="AP50" s="39">
        <v>5.47</v>
      </c>
      <c r="AQ50" s="39">
        <v>0</v>
      </c>
      <c r="AR50" s="39">
        <v>4.53</v>
      </c>
    </row>
    <row r="51" spans="1:44">
      <c r="A51" s="12"/>
      <c r="B51" s="12" t="s">
        <v>159</v>
      </c>
      <c r="C51" s="8" t="s">
        <v>160</v>
      </c>
      <c r="D51" s="8"/>
      <c r="E51" s="34" t="s">
        <v>92</v>
      </c>
      <c r="F51" s="39">
        <v>0</v>
      </c>
      <c r="G51" s="39">
        <v>0</v>
      </c>
      <c r="H51" s="39">
        <v>0</v>
      </c>
      <c r="I51" s="39">
        <v>0</v>
      </c>
      <c r="J51" s="39">
        <v>0</v>
      </c>
      <c r="K51" s="39">
        <v>0</v>
      </c>
      <c r="L51" s="39">
        <v>0</v>
      </c>
      <c r="M51" s="39">
        <v>0</v>
      </c>
      <c r="N51" s="39">
        <v>0</v>
      </c>
      <c r="O51" s="39">
        <v>0</v>
      </c>
      <c r="P51" s="39">
        <v>0</v>
      </c>
      <c r="Q51" s="39">
        <v>0</v>
      </c>
      <c r="R51" s="39">
        <v>0</v>
      </c>
      <c r="S51" s="39">
        <v>0.5</v>
      </c>
      <c r="T51" s="39">
        <v>0.5</v>
      </c>
      <c r="U51" s="39">
        <v>0.5</v>
      </c>
      <c r="V51" s="39">
        <v>0.5</v>
      </c>
      <c r="W51" s="39">
        <v>0.5</v>
      </c>
      <c r="X51" s="39">
        <v>0.5</v>
      </c>
      <c r="Y51" s="39">
        <v>0</v>
      </c>
      <c r="Z51" s="39">
        <v>1</v>
      </c>
      <c r="AA51" s="39">
        <v>0</v>
      </c>
      <c r="AB51" s="39">
        <v>1</v>
      </c>
      <c r="AC51" s="39">
        <v>0</v>
      </c>
      <c r="AD51" s="39">
        <v>1</v>
      </c>
      <c r="AE51" s="39">
        <v>0</v>
      </c>
      <c r="AF51" s="39">
        <v>0.9</v>
      </c>
      <c r="AG51" s="39">
        <v>0</v>
      </c>
      <c r="AH51" s="39">
        <v>0</v>
      </c>
      <c r="AI51" s="39">
        <v>0</v>
      </c>
      <c r="AJ51" s="39">
        <v>0</v>
      </c>
      <c r="AK51" s="39">
        <v>0</v>
      </c>
      <c r="AL51" s="39">
        <v>0</v>
      </c>
      <c r="AM51" s="39">
        <v>0</v>
      </c>
      <c r="AN51" s="39">
        <v>0</v>
      </c>
      <c r="AO51" s="39">
        <v>0</v>
      </c>
      <c r="AP51" s="39">
        <v>0</v>
      </c>
      <c r="AQ51" s="39">
        <v>0</v>
      </c>
      <c r="AR51" s="39">
        <v>0</v>
      </c>
    </row>
    <row r="52" spans="1:44">
      <c r="A52" s="12"/>
      <c r="B52" s="12" t="s">
        <v>159</v>
      </c>
      <c r="C52" s="8" t="s">
        <v>161</v>
      </c>
      <c r="D52" s="8"/>
      <c r="E52" s="34" t="s">
        <v>92</v>
      </c>
      <c r="F52" s="39">
        <v>0</v>
      </c>
      <c r="G52" s="39">
        <v>0</v>
      </c>
      <c r="H52" s="39">
        <v>0</v>
      </c>
      <c r="I52" s="39">
        <v>0</v>
      </c>
      <c r="J52" s="39">
        <v>0</v>
      </c>
      <c r="K52" s="39">
        <v>0</v>
      </c>
      <c r="L52" s="39">
        <v>0</v>
      </c>
      <c r="M52" s="39">
        <v>0</v>
      </c>
      <c r="N52" s="39">
        <v>0</v>
      </c>
      <c r="O52" s="39">
        <v>1.1000000000000001</v>
      </c>
      <c r="P52" s="39">
        <v>1.1000000000000001</v>
      </c>
      <c r="Q52" s="39">
        <v>0.15</v>
      </c>
      <c r="R52" s="39">
        <v>1.1000000000000001</v>
      </c>
      <c r="S52" s="39">
        <v>1.1000000000000001</v>
      </c>
      <c r="T52" s="39">
        <v>1.1000000000000001</v>
      </c>
      <c r="U52" s="39">
        <v>1.1000000000000001</v>
      </c>
      <c r="V52" s="39">
        <v>1.1000000000000001</v>
      </c>
      <c r="W52" s="39">
        <v>1.1000000000000001</v>
      </c>
      <c r="X52" s="39">
        <v>2.15</v>
      </c>
      <c r="Y52" s="39">
        <v>0</v>
      </c>
      <c r="Z52" s="39">
        <v>6</v>
      </c>
      <c r="AA52" s="39">
        <v>0</v>
      </c>
      <c r="AB52" s="39">
        <v>5.39</v>
      </c>
      <c r="AC52" s="39">
        <v>0</v>
      </c>
      <c r="AD52" s="39">
        <v>0</v>
      </c>
      <c r="AE52" s="39">
        <v>0</v>
      </c>
      <c r="AF52" s="39">
        <v>0</v>
      </c>
      <c r="AG52" s="39">
        <v>0</v>
      </c>
      <c r="AH52" s="39">
        <v>0</v>
      </c>
      <c r="AI52" s="39">
        <v>0</v>
      </c>
      <c r="AJ52" s="39">
        <v>0</v>
      </c>
      <c r="AK52" s="39">
        <v>0</v>
      </c>
      <c r="AL52" s="39">
        <v>0</v>
      </c>
      <c r="AM52" s="39">
        <v>0</v>
      </c>
      <c r="AN52" s="39">
        <v>0</v>
      </c>
      <c r="AO52" s="39">
        <v>0</v>
      </c>
      <c r="AP52" s="39">
        <v>0</v>
      </c>
      <c r="AQ52" s="39">
        <v>0</v>
      </c>
      <c r="AR52" s="39">
        <v>0</v>
      </c>
    </row>
    <row r="53" spans="1:44">
      <c r="A53" s="12"/>
      <c r="B53" s="12" t="s">
        <v>159</v>
      </c>
      <c r="C53" s="8" t="s">
        <v>162</v>
      </c>
      <c r="D53" s="8"/>
      <c r="E53" s="34" t="s">
        <v>92</v>
      </c>
      <c r="F53" s="39">
        <v>0</v>
      </c>
      <c r="G53" s="39">
        <v>0</v>
      </c>
      <c r="H53" s="39">
        <v>0</v>
      </c>
      <c r="I53" s="39">
        <v>0</v>
      </c>
      <c r="J53" s="39">
        <v>0</v>
      </c>
      <c r="K53" s="39">
        <v>0</v>
      </c>
      <c r="L53" s="39">
        <v>0</v>
      </c>
      <c r="M53" s="39">
        <v>0</v>
      </c>
      <c r="N53" s="39">
        <v>0</v>
      </c>
      <c r="O53" s="39">
        <v>0.3</v>
      </c>
      <c r="P53" s="39">
        <v>0.3</v>
      </c>
      <c r="Q53" s="39">
        <v>0.3</v>
      </c>
      <c r="R53" s="39">
        <v>0.3</v>
      </c>
      <c r="S53" s="39">
        <v>0.3</v>
      </c>
      <c r="T53" s="39">
        <v>0.3</v>
      </c>
      <c r="U53" s="39">
        <v>0.3</v>
      </c>
      <c r="V53" s="39">
        <v>0.3</v>
      </c>
      <c r="W53" s="39">
        <v>0.3</v>
      </c>
      <c r="X53" s="39">
        <v>0.3</v>
      </c>
      <c r="Y53" s="39">
        <v>0</v>
      </c>
      <c r="Z53" s="39">
        <v>0.6</v>
      </c>
      <c r="AA53" s="39">
        <v>0</v>
      </c>
      <c r="AB53" s="39">
        <v>0.41</v>
      </c>
      <c r="AC53" s="39">
        <v>0</v>
      </c>
      <c r="AD53" s="39">
        <v>0</v>
      </c>
      <c r="AE53" s="39">
        <v>0</v>
      </c>
      <c r="AF53" s="39">
        <v>0</v>
      </c>
      <c r="AG53" s="39">
        <v>0</v>
      </c>
      <c r="AH53" s="39">
        <v>0</v>
      </c>
      <c r="AI53" s="39">
        <v>0</v>
      </c>
      <c r="AJ53" s="39">
        <v>0</v>
      </c>
      <c r="AK53" s="39">
        <v>0</v>
      </c>
      <c r="AL53" s="39">
        <v>0</v>
      </c>
      <c r="AM53" s="39">
        <v>0</v>
      </c>
      <c r="AN53" s="39">
        <v>0</v>
      </c>
      <c r="AO53" s="39">
        <v>0</v>
      </c>
      <c r="AP53" s="39">
        <v>0</v>
      </c>
      <c r="AQ53" s="39">
        <v>0</v>
      </c>
      <c r="AR53" s="39">
        <v>0</v>
      </c>
    </row>
    <row r="54" spans="1:44">
      <c r="A54" s="12"/>
      <c r="B54" s="12" t="s">
        <v>159</v>
      </c>
      <c r="C54" s="8" t="s">
        <v>163</v>
      </c>
      <c r="D54" s="8"/>
      <c r="E54" s="34" t="s">
        <v>92</v>
      </c>
      <c r="F54" s="39">
        <v>0</v>
      </c>
      <c r="G54" s="39">
        <v>0</v>
      </c>
      <c r="H54" s="39">
        <v>0</v>
      </c>
      <c r="I54" s="39">
        <v>0</v>
      </c>
      <c r="J54" s="39">
        <v>0</v>
      </c>
      <c r="K54" s="39">
        <v>0</v>
      </c>
      <c r="L54" s="39">
        <v>0</v>
      </c>
      <c r="M54" s="39">
        <v>0</v>
      </c>
      <c r="N54" s="39">
        <v>0</v>
      </c>
      <c r="O54" s="39">
        <v>0</v>
      </c>
      <c r="P54" s="39">
        <v>0</v>
      </c>
      <c r="Q54" s="39">
        <v>0</v>
      </c>
      <c r="R54" s="39">
        <v>0</v>
      </c>
      <c r="S54" s="39">
        <v>0</v>
      </c>
      <c r="T54" s="39">
        <v>0</v>
      </c>
      <c r="U54" s="39">
        <v>0</v>
      </c>
      <c r="V54" s="39">
        <v>0</v>
      </c>
      <c r="W54" s="39">
        <v>0</v>
      </c>
      <c r="X54" s="39">
        <v>0</v>
      </c>
      <c r="Y54" s="39">
        <v>0</v>
      </c>
      <c r="Z54" s="39">
        <v>0.7</v>
      </c>
      <c r="AA54" s="39">
        <v>0</v>
      </c>
      <c r="AB54" s="39">
        <v>1.78</v>
      </c>
      <c r="AC54" s="39">
        <v>0</v>
      </c>
      <c r="AD54" s="39">
        <v>5.7</v>
      </c>
      <c r="AE54" s="39">
        <v>0</v>
      </c>
      <c r="AF54" s="39">
        <v>3.07</v>
      </c>
      <c r="AG54" s="39">
        <v>0</v>
      </c>
      <c r="AH54" s="39">
        <v>1.61</v>
      </c>
      <c r="AI54" s="39">
        <v>0</v>
      </c>
      <c r="AJ54" s="39">
        <v>0.38</v>
      </c>
      <c r="AK54" s="39">
        <v>0</v>
      </c>
      <c r="AL54" s="39">
        <v>0.86</v>
      </c>
      <c r="AM54" s="39">
        <v>0</v>
      </c>
      <c r="AN54" s="39">
        <v>0.3</v>
      </c>
      <c r="AO54" s="39">
        <v>0</v>
      </c>
      <c r="AP54" s="39">
        <v>0.3</v>
      </c>
      <c r="AQ54" s="39">
        <v>0</v>
      </c>
      <c r="AR54" s="39">
        <v>0.3</v>
      </c>
    </row>
    <row r="55" spans="1:44">
      <c r="A55" s="12"/>
      <c r="B55" s="12"/>
      <c r="C55" s="8"/>
      <c r="D55" s="8"/>
      <c r="E55" s="8"/>
      <c r="F55" s="35"/>
      <c r="G55" s="35"/>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35"/>
      <c r="AN55" s="35"/>
      <c r="AO55" s="35"/>
      <c r="AP55" s="35"/>
      <c r="AQ55" s="35"/>
      <c r="AR55" s="35"/>
    </row>
    <row r="56" spans="1:44">
      <c r="A56" s="30" t="s">
        <v>26</v>
      </c>
      <c r="B56" s="30"/>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row>
    <row r="57" spans="1:44">
      <c r="A57" s="32"/>
      <c r="B57" s="32"/>
      <c r="C57" s="32" t="s">
        <v>164</v>
      </c>
      <c r="D57" s="32"/>
      <c r="E57" s="32" t="s">
        <v>51</v>
      </c>
      <c r="F57" s="33">
        <v>2022</v>
      </c>
      <c r="G57" s="33">
        <v>2023</v>
      </c>
      <c r="H57" s="33">
        <v>2024</v>
      </c>
      <c r="I57" s="33">
        <v>2025</v>
      </c>
      <c r="J57" s="33">
        <v>2026</v>
      </c>
      <c r="K57" s="33">
        <v>2027</v>
      </c>
      <c r="L57" s="33">
        <v>2028</v>
      </c>
      <c r="M57" s="33">
        <v>2029</v>
      </c>
      <c r="N57" s="33">
        <v>2030</v>
      </c>
      <c r="O57" s="33">
        <v>2031</v>
      </c>
      <c r="P57" s="33">
        <v>2032</v>
      </c>
      <c r="Q57" s="33">
        <v>2033</v>
      </c>
      <c r="R57" s="33">
        <v>2034</v>
      </c>
      <c r="S57" s="33">
        <v>2035</v>
      </c>
      <c r="T57" s="33">
        <v>2036</v>
      </c>
      <c r="U57" s="33">
        <v>2037</v>
      </c>
      <c r="V57" s="33">
        <v>2038</v>
      </c>
      <c r="W57" s="33">
        <v>2039</v>
      </c>
      <c r="X57" s="33">
        <v>2040</v>
      </c>
      <c r="Y57" s="33">
        <v>2041</v>
      </c>
      <c r="Z57" s="33">
        <v>2042</v>
      </c>
      <c r="AA57" s="33">
        <v>2043</v>
      </c>
      <c r="AB57" s="33">
        <v>2044</v>
      </c>
      <c r="AC57" s="33">
        <v>2045</v>
      </c>
      <c r="AD57" s="33">
        <v>2046</v>
      </c>
      <c r="AE57" s="33">
        <v>2047</v>
      </c>
      <c r="AF57" s="33">
        <v>2048</v>
      </c>
      <c r="AG57" s="33">
        <v>2049</v>
      </c>
      <c r="AH57" s="33">
        <v>2050</v>
      </c>
      <c r="AI57" s="33">
        <v>2051</v>
      </c>
      <c r="AJ57" s="33">
        <v>2052</v>
      </c>
      <c r="AK57" s="33">
        <v>2053</v>
      </c>
      <c r="AL57" s="33">
        <v>2054</v>
      </c>
      <c r="AM57" s="33">
        <v>2055</v>
      </c>
      <c r="AN57" s="33">
        <v>2056</v>
      </c>
      <c r="AO57" s="33">
        <v>2057</v>
      </c>
      <c r="AP57" s="33">
        <v>2058</v>
      </c>
      <c r="AQ57" s="33">
        <v>2059</v>
      </c>
      <c r="AR57" s="33">
        <v>2060</v>
      </c>
    </row>
    <row r="58" spans="1:44">
      <c r="A58" s="12"/>
      <c r="B58" s="12" t="s">
        <v>165</v>
      </c>
      <c r="C58" s="8" t="s" cm="1">
        <v>166</v>
      </c>
      <c r="D58" s="8"/>
      <c r="E58" s="34" t="s">
        <v>92</v>
      </c>
      <c r="F58" s="39">
        <v>8.4</v>
      </c>
      <c r="G58" s="39">
        <v>10.3</v>
      </c>
      <c r="H58" s="39">
        <v>13.1</v>
      </c>
      <c r="I58" s="39">
        <v>15.9</v>
      </c>
      <c r="J58" s="39">
        <v>15.9</v>
      </c>
      <c r="K58" s="39">
        <v>15.9</v>
      </c>
      <c r="L58" s="39">
        <v>15.9</v>
      </c>
      <c r="M58" s="39">
        <v>15.9</v>
      </c>
      <c r="N58" s="39">
        <v>17.899999999999999</v>
      </c>
      <c r="O58" s="39">
        <v>17.899999999999999</v>
      </c>
      <c r="P58" s="39">
        <v>17.899999999999999</v>
      </c>
      <c r="Q58" s="39">
        <v>17.899999999999999</v>
      </c>
      <c r="R58" s="39">
        <v>17.899999999999999</v>
      </c>
      <c r="S58" s="39">
        <v>17.899999999999999</v>
      </c>
      <c r="T58" s="39">
        <v>17.899999999999999</v>
      </c>
      <c r="U58" s="39">
        <v>17.899999999999999</v>
      </c>
      <c r="V58" s="39">
        <v>17.899999999999999</v>
      </c>
      <c r="W58" s="39">
        <v>17.899999999999999</v>
      </c>
      <c r="X58" s="39">
        <v>17.899999999999999</v>
      </c>
      <c r="Y58" s="39">
        <v>17.899999999999999</v>
      </c>
      <c r="Z58" s="39">
        <v>17.899999999999999</v>
      </c>
      <c r="AA58" s="39">
        <v>17.899999999999999</v>
      </c>
      <c r="AB58" s="39">
        <v>17.899999999999999</v>
      </c>
      <c r="AC58" s="39">
        <v>17.899999999999999</v>
      </c>
      <c r="AD58" s="39">
        <v>17.899999999999999</v>
      </c>
      <c r="AE58" s="39">
        <v>17.899999999999999</v>
      </c>
      <c r="AF58" s="39">
        <v>17.899999999999999</v>
      </c>
      <c r="AG58" s="39">
        <v>17.899999999999999</v>
      </c>
      <c r="AH58" s="39">
        <v>17.899999999999999</v>
      </c>
      <c r="AI58" s="39">
        <v>17.899999999999999</v>
      </c>
      <c r="AJ58" s="39">
        <v>17.899999999999999</v>
      </c>
      <c r="AK58" s="39">
        <v>17.899999999999999</v>
      </c>
      <c r="AL58" s="39">
        <v>17.899999999999999</v>
      </c>
      <c r="AM58" s="39">
        <v>17.899999999999999</v>
      </c>
      <c r="AN58" s="39">
        <v>17.899999999999999</v>
      </c>
      <c r="AO58" s="39">
        <v>17.899999999999999</v>
      </c>
      <c r="AP58" s="39">
        <v>17.899999999999999</v>
      </c>
      <c r="AQ58" s="39">
        <v>17.899999999999999</v>
      </c>
      <c r="AR58" s="39">
        <v>17.899999999999999</v>
      </c>
    </row>
    <row r="59" spans="1:44" s="35" customFormat="1">
      <c r="A59" s="12"/>
      <c r="B59" s="12"/>
      <c r="C59" s="8" t="s">
        <v>167</v>
      </c>
      <c r="D59" s="8"/>
      <c r="E59" s="34" t="s">
        <v>92</v>
      </c>
      <c r="F59" s="39">
        <v>1.8</v>
      </c>
      <c r="G59" s="39">
        <v>2.1</v>
      </c>
      <c r="H59" s="39">
        <v>2.5099999999999998</v>
      </c>
      <c r="I59" s="39">
        <v>2.9</v>
      </c>
      <c r="J59" s="39">
        <v>2.9</v>
      </c>
      <c r="K59" s="39">
        <v>2.9</v>
      </c>
      <c r="L59" s="39">
        <v>2.9</v>
      </c>
      <c r="M59" s="39">
        <v>2.9</v>
      </c>
      <c r="N59" s="39">
        <v>2.9</v>
      </c>
      <c r="O59" s="39">
        <v>2.9</v>
      </c>
      <c r="P59" s="39">
        <v>2.9</v>
      </c>
      <c r="Q59" s="39">
        <v>2.9</v>
      </c>
      <c r="R59" s="39">
        <v>2.9</v>
      </c>
      <c r="S59" s="39">
        <v>2.9</v>
      </c>
      <c r="T59" s="39">
        <v>2.9</v>
      </c>
      <c r="U59" s="39">
        <v>2.9</v>
      </c>
      <c r="V59" s="39">
        <v>2.9</v>
      </c>
      <c r="W59" s="39">
        <v>2.9</v>
      </c>
      <c r="X59" s="39">
        <v>2.9</v>
      </c>
      <c r="Y59" s="39">
        <v>2.9</v>
      </c>
      <c r="Z59" s="39">
        <v>2.9</v>
      </c>
      <c r="AA59" s="39">
        <v>2.9</v>
      </c>
      <c r="AB59" s="39">
        <v>2.9</v>
      </c>
      <c r="AC59" s="39">
        <v>2.9</v>
      </c>
      <c r="AD59" s="39">
        <v>2.9</v>
      </c>
      <c r="AE59" s="39">
        <v>2.9</v>
      </c>
      <c r="AF59" s="39">
        <v>2.9</v>
      </c>
      <c r="AG59" s="39">
        <v>2.9</v>
      </c>
      <c r="AH59" s="39">
        <v>2.9</v>
      </c>
      <c r="AI59" s="39">
        <v>2.9</v>
      </c>
      <c r="AJ59" s="39">
        <v>2.9</v>
      </c>
      <c r="AK59" s="39">
        <v>2.9</v>
      </c>
      <c r="AL59" s="39">
        <v>2.9</v>
      </c>
      <c r="AM59" s="39">
        <v>2.9</v>
      </c>
      <c r="AN59" s="39">
        <v>2.9</v>
      </c>
      <c r="AO59" s="39">
        <v>2.9</v>
      </c>
      <c r="AP59" s="39">
        <v>2.9</v>
      </c>
      <c r="AQ59" s="39">
        <v>2.9</v>
      </c>
      <c r="AR59" s="39">
        <v>2.9</v>
      </c>
    </row>
    <row r="60" spans="1:44">
      <c r="A60" s="12"/>
      <c r="B60" s="12"/>
      <c r="C60" s="8" t="s">
        <v>158</v>
      </c>
      <c r="D60" s="8"/>
      <c r="E60" s="34" t="s">
        <v>92</v>
      </c>
      <c r="F60" s="39">
        <v>2.13</v>
      </c>
      <c r="G60" s="39">
        <v>2.61</v>
      </c>
      <c r="H60" s="39">
        <v>3.19</v>
      </c>
      <c r="I60" s="39">
        <v>6.16</v>
      </c>
      <c r="J60" s="39">
        <v>7.04</v>
      </c>
      <c r="K60" s="39">
        <v>8.7899999999999991</v>
      </c>
      <c r="L60" s="39">
        <v>11.18</v>
      </c>
      <c r="M60" s="39">
        <v>13.77</v>
      </c>
      <c r="N60" s="39">
        <v>14.49</v>
      </c>
      <c r="O60" s="39">
        <v>18.399999999999999</v>
      </c>
      <c r="P60" s="39">
        <v>18.760000000000002</v>
      </c>
      <c r="Q60" s="39">
        <v>20.73</v>
      </c>
      <c r="R60" s="39">
        <v>22.78</v>
      </c>
      <c r="S60" s="39">
        <v>24.56</v>
      </c>
      <c r="T60" s="39">
        <v>25.62</v>
      </c>
      <c r="U60" s="39">
        <v>25.79</v>
      </c>
      <c r="V60" s="39">
        <v>25.11</v>
      </c>
      <c r="W60" s="39">
        <v>24.39</v>
      </c>
      <c r="X60" s="39">
        <v>24.75</v>
      </c>
      <c r="Y60" s="39">
        <v>24.9</v>
      </c>
      <c r="Z60" s="39">
        <v>25.05</v>
      </c>
      <c r="AA60" s="39">
        <v>25.8</v>
      </c>
      <c r="AB60" s="39">
        <v>26.56</v>
      </c>
      <c r="AC60" s="39">
        <v>27.24</v>
      </c>
      <c r="AD60" s="39">
        <v>27.93</v>
      </c>
      <c r="AE60" s="39">
        <v>28.22</v>
      </c>
      <c r="AF60" s="39">
        <v>28.5</v>
      </c>
      <c r="AG60" s="39">
        <v>28.18</v>
      </c>
      <c r="AH60" s="39">
        <v>27.86</v>
      </c>
      <c r="AI60" s="39">
        <v>25.72</v>
      </c>
      <c r="AJ60" s="39">
        <v>23.57</v>
      </c>
      <c r="AK60" s="39">
        <v>21.1</v>
      </c>
      <c r="AL60" s="39">
        <v>18.63</v>
      </c>
      <c r="AM60" s="39">
        <v>17.87</v>
      </c>
      <c r="AN60" s="39">
        <v>17.12</v>
      </c>
      <c r="AO60" s="39">
        <v>17.559999999999999</v>
      </c>
      <c r="AP60" s="39">
        <v>18.010000000000002</v>
      </c>
      <c r="AQ60" s="39">
        <v>18.59</v>
      </c>
      <c r="AR60" s="39">
        <v>19.170000000000002</v>
      </c>
    </row>
    <row r="61" spans="1:44">
      <c r="A61" s="12"/>
      <c r="B61" s="12"/>
      <c r="C61" s="8" t="s">
        <v>160</v>
      </c>
      <c r="D61" s="8"/>
      <c r="E61" s="34" t="s">
        <v>92</v>
      </c>
      <c r="F61" s="39">
        <v>0</v>
      </c>
      <c r="G61" s="39">
        <v>0</v>
      </c>
      <c r="H61" s="39">
        <v>0</v>
      </c>
      <c r="I61" s="39">
        <v>0</v>
      </c>
      <c r="J61" s="39">
        <v>0</v>
      </c>
      <c r="K61" s="39">
        <v>0</v>
      </c>
      <c r="L61" s="39">
        <v>0</v>
      </c>
      <c r="M61" s="39">
        <v>0</v>
      </c>
      <c r="N61" s="39">
        <v>0.3</v>
      </c>
      <c r="O61" s="39">
        <v>0.3</v>
      </c>
      <c r="P61" s="39">
        <v>0.3</v>
      </c>
      <c r="Q61" s="39">
        <v>0.6</v>
      </c>
      <c r="R61" s="39">
        <v>0.6</v>
      </c>
      <c r="S61" s="39">
        <v>1.1000000000000001</v>
      </c>
      <c r="T61" s="39">
        <v>1.6</v>
      </c>
      <c r="U61" s="39">
        <v>2.4</v>
      </c>
      <c r="V61" s="39">
        <v>3.2</v>
      </c>
      <c r="W61" s="39">
        <v>4</v>
      </c>
      <c r="X61" s="39">
        <v>4.8</v>
      </c>
      <c r="Y61" s="39">
        <v>5.5</v>
      </c>
      <c r="Z61" s="39">
        <v>6.15</v>
      </c>
      <c r="AA61" s="39">
        <v>6.85</v>
      </c>
      <c r="AB61" s="39">
        <v>7.55</v>
      </c>
      <c r="AC61" s="39">
        <v>8.4499999999999993</v>
      </c>
      <c r="AD61" s="39">
        <v>9.19</v>
      </c>
      <c r="AE61" s="39">
        <v>10.08</v>
      </c>
      <c r="AF61" s="39">
        <v>10.77</v>
      </c>
      <c r="AG61" s="39">
        <v>11.31</v>
      </c>
      <c r="AH61" s="39">
        <v>11.75</v>
      </c>
      <c r="AI61" s="39">
        <v>12.05</v>
      </c>
      <c r="AJ61" s="39">
        <v>12.4</v>
      </c>
      <c r="AK61" s="39">
        <v>12.8</v>
      </c>
      <c r="AL61" s="39">
        <v>13.23</v>
      </c>
      <c r="AM61" s="39">
        <v>13.73</v>
      </c>
      <c r="AN61" s="39">
        <v>14.14</v>
      </c>
      <c r="AO61" s="39">
        <v>14.59</v>
      </c>
      <c r="AP61" s="39">
        <v>15.09</v>
      </c>
      <c r="AQ61" s="39">
        <v>15.59</v>
      </c>
      <c r="AR61" s="39">
        <v>16.11</v>
      </c>
    </row>
    <row r="62" spans="1:44">
      <c r="A62" s="12"/>
      <c r="B62" s="12"/>
      <c r="C62" s="8" t="s">
        <v>161</v>
      </c>
      <c r="D62" s="8"/>
      <c r="E62" s="34" t="s">
        <v>92</v>
      </c>
      <c r="F62" s="39">
        <v>4.7699999999999996</v>
      </c>
      <c r="G62" s="39">
        <v>5.74</v>
      </c>
      <c r="H62" s="39">
        <v>6.37</v>
      </c>
      <c r="I62" s="39">
        <v>7.12</v>
      </c>
      <c r="J62" s="39">
        <v>7.62</v>
      </c>
      <c r="K62" s="39">
        <v>7.76</v>
      </c>
      <c r="L62" s="39">
        <v>8.07</v>
      </c>
      <c r="M62" s="39">
        <v>8.35</v>
      </c>
      <c r="N62" s="39">
        <v>8.49</v>
      </c>
      <c r="O62" s="39">
        <v>9.67</v>
      </c>
      <c r="P62" s="39">
        <v>10.89</v>
      </c>
      <c r="Q62" s="39">
        <v>11.15</v>
      </c>
      <c r="R62" s="39">
        <v>12.32</v>
      </c>
      <c r="S62" s="39">
        <v>13.46</v>
      </c>
      <c r="T62" s="39">
        <v>14.58</v>
      </c>
      <c r="U62" s="39">
        <v>15.76</v>
      </c>
      <c r="V62" s="39">
        <v>16.91</v>
      </c>
      <c r="W62" s="39">
        <v>18.059999999999999</v>
      </c>
      <c r="X62" s="39">
        <v>20.21</v>
      </c>
      <c r="Y62" s="39">
        <v>23.21</v>
      </c>
      <c r="Z62" s="39">
        <v>26</v>
      </c>
      <c r="AA62" s="39">
        <v>28.69</v>
      </c>
      <c r="AB62" s="39">
        <v>29.27</v>
      </c>
      <c r="AC62" s="39">
        <v>29.27</v>
      </c>
      <c r="AD62" s="39">
        <v>27.47</v>
      </c>
      <c r="AE62" s="39">
        <v>27.47</v>
      </c>
      <c r="AF62" s="39">
        <v>26.48</v>
      </c>
      <c r="AG62" s="39">
        <v>26.48</v>
      </c>
      <c r="AH62" s="39">
        <v>25.5</v>
      </c>
      <c r="AI62" s="39">
        <v>25.5</v>
      </c>
      <c r="AJ62" s="39">
        <v>25.5</v>
      </c>
      <c r="AK62" s="39">
        <v>25.5</v>
      </c>
      <c r="AL62" s="39">
        <v>25.5</v>
      </c>
      <c r="AM62" s="39">
        <v>24.95</v>
      </c>
      <c r="AN62" s="39">
        <v>24.4</v>
      </c>
      <c r="AO62" s="39">
        <v>23.77</v>
      </c>
      <c r="AP62" s="39">
        <v>23.14</v>
      </c>
      <c r="AQ62" s="39">
        <v>22.04</v>
      </c>
      <c r="AR62" s="39">
        <v>20.94</v>
      </c>
    </row>
    <row r="63" spans="1:44">
      <c r="A63" s="12"/>
      <c r="B63" s="12"/>
      <c r="C63" s="8" t="s">
        <v>162</v>
      </c>
      <c r="D63" s="8"/>
      <c r="E63" s="34" t="s">
        <v>92</v>
      </c>
      <c r="F63" s="39">
        <v>1.81</v>
      </c>
      <c r="G63" s="39">
        <v>1.83</v>
      </c>
      <c r="H63" s="39">
        <v>2.73</v>
      </c>
      <c r="I63" s="39">
        <v>2.41</v>
      </c>
      <c r="J63" s="39">
        <v>1.64</v>
      </c>
      <c r="K63" s="39">
        <v>1.54</v>
      </c>
      <c r="L63" s="39">
        <v>2.2000000000000002</v>
      </c>
      <c r="M63" s="39">
        <v>2.4</v>
      </c>
      <c r="N63" s="39">
        <v>1.59</v>
      </c>
      <c r="O63" s="39">
        <v>2.7</v>
      </c>
      <c r="P63" s="39">
        <v>3</v>
      </c>
      <c r="Q63" s="39">
        <v>3.3</v>
      </c>
      <c r="R63" s="39">
        <v>3.6</v>
      </c>
      <c r="S63" s="39">
        <v>3.04</v>
      </c>
      <c r="T63" s="39">
        <v>4.16</v>
      </c>
      <c r="U63" s="39">
        <v>4.5</v>
      </c>
      <c r="V63" s="39">
        <v>4.8</v>
      </c>
      <c r="W63" s="39">
        <v>5.0999999999999996</v>
      </c>
      <c r="X63" s="39">
        <v>5.4</v>
      </c>
      <c r="Y63" s="39">
        <v>5.69</v>
      </c>
      <c r="Z63" s="39">
        <v>5.99</v>
      </c>
      <c r="AA63" s="39">
        <v>6.2</v>
      </c>
      <c r="AB63" s="39">
        <v>5.54</v>
      </c>
      <c r="AC63" s="39">
        <v>5.54</v>
      </c>
      <c r="AD63" s="39">
        <v>5.23</v>
      </c>
      <c r="AE63" s="39">
        <v>5.23</v>
      </c>
      <c r="AF63" s="39">
        <v>5.2</v>
      </c>
      <c r="AG63" s="39">
        <v>5.2</v>
      </c>
      <c r="AH63" s="39">
        <v>5.2</v>
      </c>
      <c r="AI63" s="39">
        <v>5.2</v>
      </c>
      <c r="AJ63" s="39">
        <v>5.2</v>
      </c>
      <c r="AK63" s="39">
        <v>5.2</v>
      </c>
      <c r="AL63" s="39">
        <v>5.2</v>
      </c>
      <c r="AM63" s="39">
        <v>5.05</v>
      </c>
      <c r="AN63" s="39">
        <v>4.9000000000000004</v>
      </c>
      <c r="AO63" s="39">
        <v>4.5999999999999996</v>
      </c>
      <c r="AP63" s="39">
        <v>4.3</v>
      </c>
      <c r="AQ63" s="39">
        <v>4</v>
      </c>
      <c r="AR63" s="39">
        <v>3.71</v>
      </c>
    </row>
    <row r="64" spans="1:44">
      <c r="A64" s="12"/>
      <c r="B64" s="12"/>
      <c r="C64" s="8" t="s">
        <v>168</v>
      </c>
      <c r="D64" s="8"/>
      <c r="E64" s="34" t="s">
        <v>92</v>
      </c>
      <c r="F64" s="39">
        <v>0.13</v>
      </c>
      <c r="G64" s="39">
        <v>0.13</v>
      </c>
      <c r="H64" s="39">
        <v>0.13</v>
      </c>
      <c r="I64" s="39">
        <v>0.13</v>
      </c>
      <c r="J64" s="39">
        <v>0.13</v>
      </c>
      <c r="K64" s="39">
        <v>0.13</v>
      </c>
      <c r="L64" s="39">
        <v>0.13</v>
      </c>
      <c r="M64" s="39">
        <v>0.13</v>
      </c>
      <c r="N64" s="39">
        <v>0.13</v>
      </c>
      <c r="O64" s="39">
        <v>0.13</v>
      </c>
      <c r="P64" s="39">
        <v>0.13</v>
      </c>
      <c r="Q64" s="39">
        <v>0.13</v>
      </c>
      <c r="R64" s="39">
        <v>0.13</v>
      </c>
      <c r="S64" s="39">
        <v>0.13</v>
      </c>
      <c r="T64" s="39">
        <v>0.13</v>
      </c>
      <c r="U64" s="39">
        <v>0.13</v>
      </c>
      <c r="V64" s="39">
        <v>0.13</v>
      </c>
      <c r="W64" s="39">
        <v>0.13</v>
      </c>
      <c r="X64" s="39">
        <v>0.13</v>
      </c>
      <c r="Y64" s="39">
        <v>0.13</v>
      </c>
      <c r="Z64" s="39">
        <v>0.13</v>
      </c>
      <c r="AA64" s="39">
        <v>0.13</v>
      </c>
      <c r="AB64" s="39">
        <v>0.13</v>
      </c>
      <c r="AC64" s="39">
        <v>0.13</v>
      </c>
      <c r="AD64" s="39">
        <v>0.13</v>
      </c>
      <c r="AE64" s="39">
        <v>0.13</v>
      </c>
      <c r="AF64" s="39">
        <v>0.13</v>
      </c>
      <c r="AG64" s="39">
        <v>0.13</v>
      </c>
      <c r="AH64" s="39">
        <v>0.13</v>
      </c>
      <c r="AI64" s="39">
        <v>0.13</v>
      </c>
      <c r="AJ64" s="39">
        <v>0.13</v>
      </c>
      <c r="AK64" s="39">
        <v>0.13</v>
      </c>
      <c r="AL64" s="39">
        <v>0.13</v>
      </c>
      <c r="AM64" s="39">
        <v>0.13</v>
      </c>
      <c r="AN64" s="39">
        <v>0.13</v>
      </c>
      <c r="AO64" s="39">
        <v>0.13</v>
      </c>
      <c r="AP64" s="39">
        <v>0.13</v>
      </c>
      <c r="AQ64" s="39">
        <v>0.13</v>
      </c>
      <c r="AR64" s="39">
        <v>0.13</v>
      </c>
    </row>
    <row r="65" spans="1:44">
      <c r="A65" s="12"/>
      <c r="B65" s="12"/>
      <c r="C65" s="8" t="s">
        <v>169</v>
      </c>
      <c r="D65" s="8"/>
      <c r="E65" s="34" t="s">
        <v>92</v>
      </c>
      <c r="F65" s="39">
        <v>2.81</v>
      </c>
      <c r="G65" s="39">
        <v>2.81</v>
      </c>
      <c r="H65" s="39">
        <v>2.81</v>
      </c>
      <c r="I65" s="39">
        <v>2.81</v>
      </c>
      <c r="J65" s="39">
        <v>2.81</v>
      </c>
      <c r="K65" s="39">
        <v>2.81</v>
      </c>
      <c r="L65" s="39">
        <v>2.81</v>
      </c>
      <c r="M65" s="39">
        <v>2.81</v>
      </c>
      <c r="N65" s="39">
        <v>4.01</v>
      </c>
      <c r="O65" s="39">
        <v>4.01</v>
      </c>
      <c r="P65" s="39">
        <v>3.41</v>
      </c>
      <c r="Q65" s="39">
        <v>3.41</v>
      </c>
      <c r="R65" s="39">
        <v>3.41</v>
      </c>
      <c r="S65" s="39">
        <v>3.41</v>
      </c>
      <c r="T65" s="39">
        <v>3.41</v>
      </c>
      <c r="U65" s="39">
        <v>4</v>
      </c>
      <c r="V65" s="39">
        <v>4</v>
      </c>
      <c r="W65" s="39">
        <v>4</v>
      </c>
      <c r="X65" s="39">
        <v>4</v>
      </c>
      <c r="Y65" s="39">
        <v>4</v>
      </c>
      <c r="Z65" s="39">
        <v>4</v>
      </c>
      <c r="AA65" s="39">
        <v>4.2</v>
      </c>
      <c r="AB65" s="39">
        <v>4.2</v>
      </c>
      <c r="AC65" s="39">
        <v>4.2</v>
      </c>
      <c r="AD65" s="39">
        <v>4.2</v>
      </c>
      <c r="AE65" s="39">
        <v>4.5</v>
      </c>
      <c r="AF65" s="39">
        <v>4.5</v>
      </c>
      <c r="AG65" s="39">
        <v>4.5</v>
      </c>
      <c r="AH65" s="39">
        <v>4.5</v>
      </c>
      <c r="AI65" s="39">
        <v>4.5</v>
      </c>
      <c r="AJ65" s="39">
        <v>4.7</v>
      </c>
      <c r="AK65" s="39">
        <v>4.7</v>
      </c>
      <c r="AL65" s="39">
        <v>4.7</v>
      </c>
      <c r="AM65" s="39">
        <v>4.7</v>
      </c>
      <c r="AN65" s="39">
        <v>4.7</v>
      </c>
      <c r="AO65" s="39">
        <v>4.7</v>
      </c>
      <c r="AP65" s="39">
        <v>4.7</v>
      </c>
      <c r="AQ65" s="39">
        <v>4.7</v>
      </c>
      <c r="AR65" s="39">
        <v>4.7</v>
      </c>
    </row>
    <row r="66" spans="1:44">
      <c r="A66" s="40"/>
      <c r="B66" s="12"/>
      <c r="C66" s="8" t="s">
        <v>170</v>
      </c>
      <c r="D66" s="8"/>
      <c r="E66" s="34" t="s">
        <v>92</v>
      </c>
      <c r="F66" s="39">
        <v>13.36</v>
      </c>
      <c r="G66" s="39">
        <v>14.14</v>
      </c>
      <c r="H66" s="39">
        <v>15.4</v>
      </c>
      <c r="I66" s="39">
        <v>17.88</v>
      </c>
      <c r="J66" s="39">
        <v>19.41</v>
      </c>
      <c r="K66" s="39">
        <v>20.88</v>
      </c>
      <c r="L66" s="39">
        <v>22.35</v>
      </c>
      <c r="M66" s="39">
        <v>22.85</v>
      </c>
      <c r="N66" s="39">
        <v>23.35</v>
      </c>
      <c r="O66" s="39">
        <v>23.64</v>
      </c>
      <c r="P66" s="39">
        <v>23.85</v>
      </c>
      <c r="Q66" s="39">
        <v>24.29</v>
      </c>
      <c r="R66" s="39">
        <v>24.31</v>
      </c>
      <c r="S66" s="39">
        <v>24.91</v>
      </c>
      <c r="T66" s="39">
        <v>25.51</v>
      </c>
      <c r="U66" s="39">
        <v>26.08</v>
      </c>
      <c r="V66" s="39">
        <v>26.78</v>
      </c>
      <c r="W66" s="39">
        <v>27.68</v>
      </c>
      <c r="X66" s="39">
        <v>28.78</v>
      </c>
      <c r="Y66" s="39">
        <v>30.2</v>
      </c>
      <c r="Z66" s="39">
        <v>31.1</v>
      </c>
      <c r="AA66" s="39">
        <v>31.99</v>
      </c>
      <c r="AB66" s="39">
        <v>32.89</v>
      </c>
      <c r="AC66" s="39">
        <v>33.79</v>
      </c>
      <c r="AD66" s="39">
        <v>34.29</v>
      </c>
      <c r="AE66" s="39">
        <v>34.81</v>
      </c>
      <c r="AF66" s="39">
        <v>35.299999999999997</v>
      </c>
      <c r="AG66" s="39">
        <v>35.799999999999997</v>
      </c>
      <c r="AH66" s="39">
        <v>36.380000000000003</v>
      </c>
      <c r="AI66" s="39">
        <v>36.64</v>
      </c>
      <c r="AJ66" s="39">
        <v>36.6</v>
      </c>
      <c r="AK66" s="39">
        <v>36.44</v>
      </c>
      <c r="AL66" s="39">
        <v>36.72</v>
      </c>
      <c r="AM66" s="39">
        <v>36.31</v>
      </c>
      <c r="AN66" s="39">
        <v>36.31</v>
      </c>
      <c r="AO66" s="39">
        <v>36.31</v>
      </c>
      <c r="AP66" s="39">
        <v>36.31</v>
      </c>
      <c r="AQ66" s="39">
        <v>36.31</v>
      </c>
      <c r="AR66" s="39">
        <v>36.31</v>
      </c>
    </row>
    <row r="67" spans="1:44">
      <c r="A67" s="12"/>
      <c r="B67" s="12"/>
      <c r="C67" s="8" t="s">
        <v>171</v>
      </c>
      <c r="D67" s="8"/>
      <c r="E67" s="34" t="s">
        <v>92</v>
      </c>
      <c r="F67" s="39">
        <v>11.93</v>
      </c>
      <c r="G67" s="39">
        <v>13.05</v>
      </c>
      <c r="H67" s="39">
        <v>15.19</v>
      </c>
      <c r="I67" s="39">
        <v>21</v>
      </c>
      <c r="J67" s="39">
        <v>27.18</v>
      </c>
      <c r="K67" s="39">
        <v>34.83</v>
      </c>
      <c r="L67" s="39">
        <v>40.92</v>
      </c>
      <c r="M67" s="39">
        <v>46.05</v>
      </c>
      <c r="N67" s="39">
        <v>50.12</v>
      </c>
      <c r="O67" s="39">
        <v>52.06</v>
      </c>
      <c r="P67" s="39">
        <v>53.67</v>
      </c>
      <c r="Q67" s="39">
        <v>55.09</v>
      </c>
      <c r="R67" s="39">
        <v>56.46</v>
      </c>
      <c r="S67" s="39">
        <v>57.77</v>
      </c>
      <c r="T67" s="39">
        <v>58.98</v>
      </c>
      <c r="U67" s="39">
        <v>59.83</v>
      </c>
      <c r="V67" s="39">
        <v>60.83</v>
      </c>
      <c r="W67" s="39">
        <v>61.71</v>
      </c>
      <c r="X67" s="39">
        <v>62.52</v>
      </c>
      <c r="Y67" s="39">
        <v>63.31</v>
      </c>
      <c r="Z67" s="39">
        <v>64.400000000000006</v>
      </c>
      <c r="AA67" s="39">
        <v>65.41</v>
      </c>
      <c r="AB67" s="39">
        <v>68.05</v>
      </c>
      <c r="AC67" s="39">
        <v>70.66</v>
      </c>
      <c r="AD67" s="39">
        <v>73.59</v>
      </c>
      <c r="AE67" s="39">
        <v>76.77</v>
      </c>
      <c r="AF67" s="39">
        <v>79.78</v>
      </c>
      <c r="AG67" s="39">
        <v>82.48</v>
      </c>
      <c r="AH67" s="39">
        <v>84.72</v>
      </c>
      <c r="AI67" s="39">
        <v>85.28</v>
      </c>
      <c r="AJ67" s="39">
        <v>85.44</v>
      </c>
      <c r="AK67" s="39">
        <v>85.57</v>
      </c>
      <c r="AL67" s="39">
        <v>86.02</v>
      </c>
      <c r="AM67" s="39">
        <v>86.38</v>
      </c>
      <c r="AN67" s="39">
        <v>86.46</v>
      </c>
      <c r="AO67" s="39">
        <v>86.65</v>
      </c>
      <c r="AP67" s="39">
        <v>86.93</v>
      </c>
      <c r="AQ67" s="39">
        <v>87.03</v>
      </c>
      <c r="AR67" s="39">
        <v>87.28</v>
      </c>
    </row>
    <row r="68" spans="1:44">
      <c r="A68" s="12"/>
      <c r="B68" s="12"/>
      <c r="C68" s="8" t="s">
        <v>172</v>
      </c>
      <c r="D68" s="8"/>
      <c r="E68" s="34" t="s">
        <v>92</v>
      </c>
      <c r="F68" s="39">
        <v>1.71</v>
      </c>
      <c r="G68" s="39">
        <v>1.72</v>
      </c>
      <c r="H68" s="39">
        <v>1.74</v>
      </c>
      <c r="I68" s="39">
        <v>1.75</v>
      </c>
      <c r="J68" s="39">
        <v>1.77</v>
      </c>
      <c r="K68" s="39">
        <v>1.79</v>
      </c>
      <c r="L68" s="39">
        <v>1.8</v>
      </c>
      <c r="M68" s="39">
        <v>1.82</v>
      </c>
      <c r="N68" s="39">
        <v>1.84</v>
      </c>
      <c r="O68" s="39">
        <v>1.86</v>
      </c>
      <c r="P68" s="39">
        <v>1.87</v>
      </c>
      <c r="Q68" s="39">
        <v>1.87</v>
      </c>
      <c r="R68" s="39">
        <v>1.87</v>
      </c>
      <c r="S68" s="39">
        <v>1.87</v>
      </c>
      <c r="T68" s="39">
        <v>1.87</v>
      </c>
      <c r="U68" s="39">
        <v>1.87</v>
      </c>
      <c r="V68" s="39">
        <v>1.87</v>
      </c>
      <c r="W68" s="39">
        <v>1.87</v>
      </c>
      <c r="X68" s="39">
        <v>1.87</v>
      </c>
      <c r="Y68" s="39">
        <v>1.87</v>
      </c>
      <c r="Z68" s="39">
        <v>1.87</v>
      </c>
      <c r="AA68" s="39">
        <v>1.87</v>
      </c>
      <c r="AB68" s="39">
        <v>1.87</v>
      </c>
      <c r="AC68" s="39">
        <v>1.87</v>
      </c>
      <c r="AD68" s="39">
        <v>1.87</v>
      </c>
      <c r="AE68" s="39">
        <v>1.87</v>
      </c>
      <c r="AF68" s="39">
        <v>1.87</v>
      </c>
      <c r="AG68" s="39">
        <v>1.87</v>
      </c>
      <c r="AH68" s="39">
        <v>1.87</v>
      </c>
      <c r="AI68" s="39">
        <v>1.87</v>
      </c>
      <c r="AJ68" s="39">
        <v>1.87</v>
      </c>
      <c r="AK68" s="39">
        <v>1.87</v>
      </c>
      <c r="AL68" s="39">
        <v>1.87</v>
      </c>
      <c r="AM68" s="39">
        <v>1.87</v>
      </c>
      <c r="AN68" s="39">
        <v>1.87</v>
      </c>
      <c r="AO68" s="39">
        <v>1.87</v>
      </c>
      <c r="AP68" s="39">
        <v>1.87</v>
      </c>
      <c r="AQ68" s="39">
        <v>1.87</v>
      </c>
      <c r="AR68" s="39">
        <v>1.87</v>
      </c>
    </row>
    <row r="69" spans="1:44">
      <c r="A69" s="40"/>
      <c r="B69" s="12"/>
      <c r="C69" s="8" t="s">
        <v>173</v>
      </c>
      <c r="D69" s="8"/>
      <c r="E69" s="34" t="s">
        <v>92</v>
      </c>
      <c r="F69" s="39">
        <v>0</v>
      </c>
      <c r="G69" s="39">
        <v>0</v>
      </c>
      <c r="H69" s="39">
        <v>0</v>
      </c>
      <c r="I69" s="39">
        <v>0</v>
      </c>
      <c r="J69" s="39">
        <v>0</v>
      </c>
      <c r="K69" s="39">
        <v>0</v>
      </c>
      <c r="L69" s="39">
        <v>0</v>
      </c>
      <c r="M69" s="39">
        <v>0</v>
      </c>
      <c r="N69" s="39">
        <v>0.1</v>
      </c>
      <c r="O69" s="39">
        <v>0.68</v>
      </c>
      <c r="P69" s="39">
        <v>1.26</v>
      </c>
      <c r="Q69" s="39">
        <v>1.26</v>
      </c>
      <c r="R69" s="39">
        <v>1.84</v>
      </c>
      <c r="S69" s="39">
        <v>2.42</v>
      </c>
      <c r="T69" s="39">
        <v>2.72</v>
      </c>
      <c r="U69" s="39">
        <v>2.72</v>
      </c>
      <c r="V69" s="39">
        <v>2.72</v>
      </c>
      <c r="W69" s="39">
        <v>2.72</v>
      </c>
      <c r="X69" s="39">
        <v>3.02</v>
      </c>
      <c r="Y69" s="39">
        <v>3.02</v>
      </c>
      <c r="Z69" s="39">
        <v>3.02</v>
      </c>
      <c r="AA69" s="39">
        <v>3.52</v>
      </c>
      <c r="AB69" s="39">
        <v>3.52</v>
      </c>
      <c r="AC69" s="39">
        <v>3.52</v>
      </c>
      <c r="AD69" s="39">
        <v>4.0199999999999996</v>
      </c>
      <c r="AE69" s="39">
        <v>4.0199999999999996</v>
      </c>
      <c r="AF69" s="39">
        <v>4.5199999999999996</v>
      </c>
      <c r="AG69" s="39">
        <v>4.5199999999999996</v>
      </c>
      <c r="AH69" s="39">
        <v>4.5199999999999996</v>
      </c>
      <c r="AI69" s="39">
        <v>4.5199999999999996</v>
      </c>
      <c r="AJ69" s="39">
        <v>5</v>
      </c>
      <c r="AK69" s="39">
        <v>5</v>
      </c>
      <c r="AL69" s="39">
        <v>5</v>
      </c>
      <c r="AM69" s="39">
        <v>5</v>
      </c>
      <c r="AN69" s="39">
        <v>5</v>
      </c>
      <c r="AO69" s="39">
        <v>5</v>
      </c>
      <c r="AP69" s="39">
        <v>5</v>
      </c>
      <c r="AQ69" s="39">
        <v>5</v>
      </c>
      <c r="AR69" s="39">
        <v>5</v>
      </c>
    </row>
    <row r="70" spans="1:44">
      <c r="A70" s="40"/>
      <c r="B70" s="12"/>
      <c r="C70" s="8" t="s">
        <v>174</v>
      </c>
      <c r="D70" s="8"/>
      <c r="E70" s="34" t="s">
        <v>92</v>
      </c>
      <c r="F70" s="39">
        <v>6.53</v>
      </c>
      <c r="G70" s="39">
        <v>6.71</v>
      </c>
      <c r="H70" s="39">
        <v>6.81</v>
      </c>
      <c r="I70" s="39">
        <v>6.84</v>
      </c>
      <c r="J70" s="39">
        <v>6.84</v>
      </c>
      <c r="K70" s="39">
        <v>6.3</v>
      </c>
      <c r="L70" s="39">
        <v>5.01</v>
      </c>
      <c r="M70" s="39">
        <v>4.96</v>
      </c>
      <c r="N70" s="39">
        <v>4.95</v>
      </c>
      <c r="O70" s="39">
        <v>4.95</v>
      </c>
      <c r="P70" s="39">
        <v>4.88</v>
      </c>
      <c r="Q70" s="39">
        <v>4.88</v>
      </c>
      <c r="R70" s="39">
        <v>4.88</v>
      </c>
      <c r="S70" s="39">
        <v>4.58</v>
      </c>
      <c r="T70" s="39">
        <v>3.27</v>
      </c>
      <c r="U70" s="39">
        <v>3.27</v>
      </c>
      <c r="V70" s="39">
        <v>3.27</v>
      </c>
      <c r="W70" s="39">
        <v>3.27</v>
      </c>
      <c r="X70" s="39">
        <v>3.27</v>
      </c>
      <c r="Y70" s="39">
        <v>3.27</v>
      </c>
      <c r="Z70" s="39">
        <v>3.27</v>
      </c>
      <c r="AA70" s="39">
        <v>3.27</v>
      </c>
      <c r="AB70" s="39">
        <v>3.27</v>
      </c>
      <c r="AC70" s="39">
        <v>3.27</v>
      </c>
      <c r="AD70" s="39">
        <v>3.27</v>
      </c>
      <c r="AE70" s="39">
        <v>3.27</v>
      </c>
      <c r="AF70" s="39">
        <v>3.27</v>
      </c>
      <c r="AG70" s="39">
        <v>3.27</v>
      </c>
      <c r="AH70" s="39">
        <v>3.27</v>
      </c>
      <c r="AI70" s="39">
        <v>3.27</v>
      </c>
      <c r="AJ70" s="39">
        <v>3.27</v>
      </c>
      <c r="AK70" s="39">
        <v>3.27</v>
      </c>
      <c r="AL70" s="39">
        <v>3.27</v>
      </c>
      <c r="AM70" s="39">
        <v>3.27</v>
      </c>
      <c r="AN70" s="39">
        <v>3.27</v>
      </c>
      <c r="AO70" s="39">
        <v>3.27</v>
      </c>
      <c r="AP70" s="39">
        <v>3.27</v>
      </c>
      <c r="AQ70" s="39">
        <v>3.27</v>
      </c>
      <c r="AR70" s="39">
        <v>3.27</v>
      </c>
    </row>
    <row r="71" spans="1:44">
      <c r="A71" s="40"/>
      <c r="B71" s="12"/>
      <c r="C71" s="8" t="s">
        <v>163</v>
      </c>
      <c r="D71" s="8"/>
      <c r="E71" s="34" t="s">
        <v>92</v>
      </c>
      <c r="F71" s="39">
        <v>13.6</v>
      </c>
      <c r="G71" s="39">
        <v>13.98</v>
      </c>
      <c r="H71" s="39">
        <v>18.02</v>
      </c>
      <c r="I71" s="39">
        <v>22.02</v>
      </c>
      <c r="J71" s="39">
        <v>27.02</v>
      </c>
      <c r="K71" s="39">
        <v>31.02</v>
      </c>
      <c r="L71" s="39">
        <v>35.020000000000003</v>
      </c>
      <c r="M71" s="39">
        <v>39.020000000000003</v>
      </c>
      <c r="N71" s="39">
        <v>45.02</v>
      </c>
      <c r="O71" s="39">
        <v>50.02</v>
      </c>
      <c r="P71" s="39">
        <v>57.02</v>
      </c>
      <c r="Q71" s="39">
        <v>62.02</v>
      </c>
      <c r="R71" s="39">
        <v>66.02</v>
      </c>
      <c r="S71" s="39">
        <v>70.02</v>
      </c>
      <c r="T71" s="39">
        <v>71.02</v>
      </c>
      <c r="U71" s="39">
        <v>72.02</v>
      </c>
      <c r="V71" s="39">
        <v>73.010000000000005</v>
      </c>
      <c r="W71" s="39">
        <v>74.010000000000005</v>
      </c>
      <c r="X71" s="39">
        <v>75.010000000000005</v>
      </c>
      <c r="Y71" s="39">
        <v>76.36</v>
      </c>
      <c r="Z71" s="39">
        <v>77.709999999999994</v>
      </c>
      <c r="AA71" s="39">
        <v>79.599999999999994</v>
      </c>
      <c r="AB71" s="39">
        <v>80.989999999999995</v>
      </c>
      <c r="AC71" s="39">
        <v>84.32</v>
      </c>
      <c r="AD71" s="39">
        <v>87.66</v>
      </c>
      <c r="AE71" s="39">
        <v>89.69</v>
      </c>
      <c r="AF71" s="39">
        <v>91.72</v>
      </c>
      <c r="AG71" s="39">
        <v>93.03</v>
      </c>
      <c r="AH71" s="39">
        <v>94.34</v>
      </c>
      <c r="AI71" s="39">
        <v>94.63</v>
      </c>
      <c r="AJ71" s="39">
        <v>94.92</v>
      </c>
      <c r="AK71" s="39">
        <v>95.45</v>
      </c>
      <c r="AL71" s="39">
        <v>95.97</v>
      </c>
      <c r="AM71" s="39">
        <v>96.17</v>
      </c>
      <c r="AN71" s="39">
        <v>96.36</v>
      </c>
      <c r="AO71" s="39">
        <v>96.55</v>
      </c>
      <c r="AP71" s="39">
        <v>96.74</v>
      </c>
      <c r="AQ71" s="39">
        <v>96.93</v>
      </c>
      <c r="AR71" s="39">
        <v>97.13</v>
      </c>
    </row>
    <row r="72" spans="1:44">
      <c r="A72" s="40"/>
      <c r="B72" s="12"/>
      <c r="C72" s="8" t="s">
        <v>175</v>
      </c>
      <c r="D72" s="8"/>
      <c r="E72" s="34" t="s">
        <v>92</v>
      </c>
      <c r="F72" s="39">
        <v>2.63</v>
      </c>
      <c r="G72" s="39">
        <v>2.63</v>
      </c>
      <c r="H72" s="39">
        <v>2.63</v>
      </c>
      <c r="I72" s="39">
        <v>2.72</v>
      </c>
      <c r="J72" s="39">
        <v>2.72</v>
      </c>
      <c r="K72" s="39">
        <v>2.72</v>
      </c>
      <c r="L72" s="39">
        <v>2.72</v>
      </c>
      <c r="M72" s="39">
        <v>2.72</v>
      </c>
      <c r="N72" s="39">
        <v>2.72</v>
      </c>
      <c r="O72" s="39">
        <v>2.72</v>
      </c>
      <c r="P72" s="39">
        <v>2.72</v>
      </c>
      <c r="Q72" s="39">
        <v>2.72</v>
      </c>
      <c r="R72" s="39">
        <v>2.72</v>
      </c>
      <c r="S72" s="39">
        <v>2.72</v>
      </c>
      <c r="T72" s="39">
        <v>2.72</v>
      </c>
      <c r="U72" s="39">
        <v>2.72</v>
      </c>
      <c r="V72" s="39">
        <v>2.72</v>
      </c>
      <c r="W72" s="39">
        <v>2.72</v>
      </c>
      <c r="X72" s="39">
        <v>2.72</v>
      </c>
      <c r="Y72" s="39">
        <v>2.57</v>
      </c>
      <c r="Z72" s="39">
        <v>2.4300000000000002</v>
      </c>
      <c r="AA72" s="39">
        <v>2.29</v>
      </c>
      <c r="AB72" s="39">
        <v>2.14</v>
      </c>
      <c r="AC72" s="39">
        <v>2</v>
      </c>
      <c r="AD72" s="39">
        <v>1.8</v>
      </c>
      <c r="AE72" s="39">
        <v>1.6</v>
      </c>
      <c r="AF72" s="39">
        <v>1.4</v>
      </c>
      <c r="AG72" s="39">
        <v>1.2</v>
      </c>
      <c r="AH72" s="39">
        <v>1</v>
      </c>
      <c r="AI72" s="39">
        <v>0.82</v>
      </c>
      <c r="AJ72" s="39">
        <v>0.64</v>
      </c>
      <c r="AK72" s="39">
        <v>0.46</v>
      </c>
      <c r="AL72" s="39">
        <v>0.28000000000000003</v>
      </c>
      <c r="AM72" s="39">
        <v>0.1</v>
      </c>
      <c r="AN72" s="39">
        <v>0</v>
      </c>
      <c r="AO72" s="39">
        <v>0</v>
      </c>
      <c r="AP72" s="39">
        <v>0</v>
      </c>
      <c r="AQ72" s="39">
        <v>0</v>
      </c>
      <c r="AR72" s="39">
        <v>0</v>
      </c>
    </row>
    <row r="73" spans="1:44">
      <c r="A73" s="40"/>
      <c r="B73" s="12"/>
      <c r="C73" s="8" t="s">
        <v>176</v>
      </c>
      <c r="D73" s="8"/>
      <c r="E73" s="34" t="s">
        <v>92</v>
      </c>
      <c r="F73" s="39">
        <v>0</v>
      </c>
      <c r="G73" s="39">
        <v>0</v>
      </c>
      <c r="H73" s="39">
        <v>0</v>
      </c>
      <c r="I73" s="39">
        <v>0.2</v>
      </c>
      <c r="J73" s="39">
        <v>0.4</v>
      </c>
      <c r="K73" s="39">
        <v>0.4</v>
      </c>
      <c r="L73" s="39">
        <v>0.8</v>
      </c>
      <c r="M73" s="39">
        <v>0.8</v>
      </c>
      <c r="N73" s="39">
        <v>1.2</v>
      </c>
      <c r="O73" s="39">
        <v>1.2</v>
      </c>
      <c r="P73" s="39">
        <v>1.6</v>
      </c>
      <c r="Q73" s="39">
        <v>1.6</v>
      </c>
      <c r="R73" s="39">
        <v>2</v>
      </c>
      <c r="S73" s="39">
        <v>3</v>
      </c>
      <c r="T73" s="39">
        <v>3.6</v>
      </c>
      <c r="U73" s="39">
        <v>4.2</v>
      </c>
      <c r="V73" s="39">
        <v>4.4000000000000004</v>
      </c>
      <c r="W73" s="39">
        <v>5</v>
      </c>
      <c r="X73" s="39">
        <v>5.6</v>
      </c>
      <c r="Y73" s="39">
        <v>5.8</v>
      </c>
      <c r="Z73" s="39">
        <v>6.4</v>
      </c>
      <c r="AA73" s="39">
        <v>7.1</v>
      </c>
      <c r="AB73" s="39">
        <v>7.9</v>
      </c>
      <c r="AC73" s="39">
        <v>8.6999999999999993</v>
      </c>
      <c r="AD73" s="39">
        <v>9.6999999999999993</v>
      </c>
      <c r="AE73" s="39">
        <v>10.4</v>
      </c>
      <c r="AF73" s="39">
        <v>11.4</v>
      </c>
      <c r="AG73" s="39">
        <v>12.1</v>
      </c>
      <c r="AH73" s="39">
        <v>12.8</v>
      </c>
      <c r="AI73" s="39">
        <v>12.8</v>
      </c>
      <c r="AJ73" s="39">
        <v>13.4</v>
      </c>
      <c r="AK73" s="39">
        <v>14</v>
      </c>
      <c r="AL73" s="39">
        <v>14.3</v>
      </c>
      <c r="AM73" s="39">
        <v>15.2</v>
      </c>
      <c r="AN73" s="39">
        <v>15.8</v>
      </c>
      <c r="AO73" s="39">
        <v>16.399999999999999</v>
      </c>
      <c r="AP73" s="39">
        <v>17</v>
      </c>
      <c r="AQ73" s="39">
        <v>17.3</v>
      </c>
      <c r="AR73" s="39">
        <v>17.899999999999999</v>
      </c>
    </row>
    <row r="74" spans="1:44">
      <c r="A74" s="40"/>
      <c r="B74" s="12"/>
      <c r="C74" s="8" t="s">
        <v>177</v>
      </c>
      <c r="D74" s="8"/>
      <c r="E74" s="34" t="s">
        <v>92</v>
      </c>
      <c r="F74" s="39">
        <v>0</v>
      </c>
      <c r="G74" s="39">
        <v>0</v>
      </c>
      <c r="H74" s="39">
        <v>0</v>
      </c>
      <c r="I74" s="39">
        <v>0.74</v>
      </c>
      <c r="J74" s="39">
        <v>2.16</v>
      </c>
      <c r="K74" s="39">
        <v>3.46</v>
      </c>
      <c r="L74" s="39">
        <v>5.45</v>
      </c>
      <c r="M74" s="39">
        <v>5.45</v>
      </c>
      <c r="N74" s="39">
        <v>6.9</v>
      </c>
      <c r="O74" s="39">
        <v>7.4</v>
      </c>
      <c r="P74" s="39">
        <v>7.9</v>
      </c>
      <c r="Q74" s="39">
        <v>8.1999999999999993</v>
      </c>
      <c r="R74" s="39">
        <v>8.6999999999999993</v>
      </c>
      <c r="S74" s="39">
        <v>8.8000000000000007</v>
      </c>
      <c r="T74" s="39">
        <v>9.6</v>
      </c>
      <c r="U74" s="39">
        <v>9.8000000000000007</v>
      </c>
      <c r="V74" s="39">
        <v>10.1</v>
      </c>
      <c r="W74" s="39">
        <v>10.3</v>
      </c>
      <c r="X74" s="39">
        <v>10.5</v>
      </c>
      <c r="Y74" s="39">
        <v>10.9</v>
      </c>
      <c r="Z74" s="39">
        <v>11.3</v>
      </c>
      <c r="AA74" s="39">
        <v>11.7</v>
      </c>
      <c r="AB74" s="39">
        <v>12.19</v>
      </c>
      <c r="AC74" s="39">
        <v>12.47</v>
      </c>
      <c r="AD74" s="39">
        <v>13.2</v>
      </c>
      <c r="AE74" s="39">
        <v>14.19</v>
      </c>
      <c r="AF74" s="39">
        <v>15.01</v>
      </c>
      <c r="AG74" s="39">
        <v>15.92</v>
      </c>
      <c r="AH74" s="39">
        <v>17</v>
      </c>
      <c r="AI74" s="39">
        <v>17.600000000000001</v>
      </c>
      <c r="AJ74" s="39">
        <v>18.2</v>
      </c>
      <c r="AK74" s="39">
        <v>18.7</v>
      </c>
      <c r="AL74" s="39">
        <v>19.100000000000001</v>
      </c>
      <c r="AM74" s="39">
        <v>19.399999999999999</v>
      </c>
      <c r="AN74" s="39">
        <v>19.7</v>
      </c>
      <c r="AO74" s="39">
        <v>20</v>
      </c>
      <c r="AP74" s="39">
        <v>20</v>
      </c>
      <c r="AQ74" s="39">
        <v>20</v>
      </c>
      <c r="AR74" s="39">
        <v>20</v>
      </c>
    </row>
    <row r="75" spans="1:44">
      <c r="A75" s="40"/>
      <c r="B75" s="12"/>
      <c r="C75" s="8" t="s">
        <v>178</v>
      </c>
      <c r="D75" s="8"/>
      <c r="E75" s="34" t="s">
        <v>92</v>
      </c>
      <c r="F75" s="39">
        <v>29.87</v>
      </c>
      <c r="G75" s="39">
        <v>29.15</v>
      </c>
      <c r="H75" s="39">
        <v>28.05</v>
      </c>
      <c r="I75" s="39">
        <v>27.13</v>
      </c>
      <c r="J75" s="39">
        <v>23.35</v>
      </c>
      <c r="K75" s="39">
        <v>23.26</v>
      </c>
      <c r="L75" s="39">
        <v>20.48</v>
      </c>
      <c r="M75" s="39">
        <v>18.82</v>
      </c>
      <c r="N75" s="39">
        <v>16.170000000000002</v>
      </c>
      <c r="O75" s="39">
        <v>13.82</v>
      </c>
      <c r="P75" s="39">
        <v>13.82</v>
      </c>
      <c r="Q75" s="39">
        <v>13.82</v>
      </c>
      <c r="R75" s="39">
        <v>12.4</v>
      </c>
      <c r="S75" s="39">
        <v>11.7</v>
      </c>
      <c r="T75" s="39">
        <v>11.7</v>
      </c>
      <c r="U75" s="39">
        <v>11.7</v>
      </c>
      <c r="V75" s="39">
        <v>11.7</v>
      </c>
      <c r="W75" s="39">
        <v>10.86</v>
      </c>
      <c r="X75" s="39">
        <v>8.24</v>
      </c>
      <c r="Y75" s="39">
        <v>6.92</v>
      </c>
      <c r="Z75" s="39">
        <v>3.34</v>
      </c>
      <c r="AA75" s="39">
        <v>3.34</v>
      </c>
      <c r="AB75" s="39">
        <v>3.34</v>
      </c>
      <c r="AC75" s="39">
        <v>3.34</v>
      </c>
      <c r="AD75" s="39">
        <v>2.16</v>
      </c>
      <c r="AE75" s="39">
        <v>2.16</v>
      </c>
      <c r="AF75" s="39">
        <v>1.25</v>
      </c>
      <c r="AG75" s="39">
        <v>1.25</v>
      </c>
      <c r="AH75" s="39">
        <v>0.88</v>
      </c>
      <c r="AI75" s="39">
        <v>0.88</v>
      </c>
      <c r="AJ75" s="39">
        <v>0.88</v>
      </c>
      <c r="AK75" s="39">
        <v>0.88</v>
      </c>
      <c r="AL75" s="39">
        <v>0.04</v>
      </c>
      <c r="AM75" s="39">
        <v>0.04</v>
      </c>
      <c r="AN75" s="39">
        <v>0.04</v>
      </c>
      <c r="AO75" s="39">
        <v>0.04</v>
      </c>
      <c r="AP75" s="39">
        <v>0.04</v>
      </c>
      <c r="AQ75" s="39">
        <v>0.04</v>
      </c>
      <c r="AR75" s="39">
        <v>0.04</v>
      </c>
    </row>
    <row r="76" spans="1:44">
      <c r="A76" s="40"/>
      <c r="B76" s="12"/>
      <c r="C76" s="8" t="s">
        <v>179</v>
      </c>
      <c r="D76" s="8"/>
      <c r="E76" s="34" t="s">
        <v>92</v>
      </c>
      <c r="F76" s="39">
        <v>4.26</v>
      </c>
      <c r="G76" s="39">
        <v>1.54</v>
      </c>
      <c r="H76" s="39">
        <v>1.54</v>
      </c>
      <c r="I76" s="39">
        <v>0</v>
      </c>
      <c r="J76" s="39">
        <v>0</v>
      </c>
      <c r="K76" s="39">
        <v>0</v>
      </c>
      <c r="L76" s="39">
        <v>0</v>
      </c>
      <c r="M76" s="39">
        <v>0</v>
      </c>
      <c r="N76" s="39">
        <v>0</v>
      </c>
      <c r="O76" s="39">
        <v>0</v>
      </c>
      <c r="P76" s="39">
        <v>0</v>
      </c>
      <c r="Q76" s="39">
        <v>0</v>
      </c>
      <c r="R76" s="39">
        <v>0</v>
      </c>
      <c r="S76" s="39">
        <v>0</v>
      </c>
      <c r="T76" s="39">
        <v>0</v>
      </c>
      <c r="U76" s="39">
        <v>0</v>
      </c>
      <c r="V76" s="39">
        <v>0</v>
      </c>
      <c r="W76" s="39">
        <v>0</v>
      </c>
      <c r="X76" s="39">
        <v>0</v>
      </c>
      <c r="Y76" s="39">
        <v>0</v>
      </c>
      <c r="Z76" s="39">
        <v>0</v>
      </c>
      <c r="AA76" s="39">
        <v>0</v>
      </c>
      <c r="AB76" s="39">
        <v>0</v>
      </c>
      <c r="AC76" s="39">
        <v>0</v>
      </c>
      <c r="AD76" s="39">
        <v>0</v>
      </c>
      <c r="AE76" s="39">
        <v>0</v>
      </c>
      <c r="AF76" s="39">
        <v>0</v>
      </c>
      <c r="AG76" s="39">
        <v>0</v>
      </c>
      <c r="AH76" s="39">
        <v>0</v>
      </c>
      <c r="AI76" s="39">
        <v>0</v>
      </c>
      <c r="AJ76" s="39">
        <v>0</v>
      </c>
      <c r="AK76" s="39">
        <v>0</v>
      </c>
      <c r="AL76" s="39">
        <v>0</v>
      </c>
      <c r="AM76" s="39">
        <v>0</v>
      </c>
      <c r="AN76" s="39">
        <v>0</v>
      </c>
      <c r="AO76" s="39">
        <v>0</v>
      </c>
      <c r="AP76" s="39">
        <v>0</v>
      </c>
      <c r="AQ76" s="39">
        <v>0</v>
      </c>
      <c r="AR76" s="39">
        <v>0</v>
      </c>
    </row>
    <row r="77" spans="1:44">
      <c r="A77" s="40"/>
      <c r="B77" s="12"/>
      <c r="C77" s="8" t="s">
        <v>180</v>
      </c>
      <c r="D77" s="8"/>
      <c r="E77" s="34" t="s">
        <v>92</v>
      </c>
      <c r="F77" s="39">
        <v>7.15</v>
      </c>
      <c r="G77" s="39">
        <v>6.09</v>
      </c>
      <c r="H77" s="39">
        <v>4.88</v>
      </c>
      <c r="I77" s="39">
        <v>3.67</v>
      </c>
      <c r="J77" s="39">
        <v>3.67</v>
      </c>
      <c r="K77" s="39">
        <v>2.4500000000000002</v>
      </c>
      <c r="L77" s="39">
        <v>2.9</v>
      </c>
      <c r="M77" s="39">
        <v>4.57</v>
      </c>
      <c r="N77" s="39">
        <v>4.57</v>
      </c>
      <c r="O77" s="39">
        <v>4.57</v>
      </c>
      <c r="P77" s="39">
        <v>4.57</v>
      </c>
      <c r="Q77" s="39">
        <v>4.57</v>
      </c>
      <c r="R77" s="39">
        <v>6.24</v>
      </c>
      <c r="S77" s="39">
        <v>7.91</v>
      </c>
      <c r="T77" s="39">
        <v>7.91</v>
      </c>
      <c r="U77" s="39">
        <v>7.91</v>
      </c>
      <c r="V77" s="39">
        <v>7.91</v>
      </c>
      <c r="W77" s="39">
        <v>7.91</v>
      </c>
      <c r="X77" s="39">
        <v>7.91</v>
      </c>
      <c r="Y77" s="39">
        <v>7.91</v>
      </c>
      <c r="Z77" s="39">
        <v>7.91</v>
      </c>
      <c r="AA77" s="39">
        <v>7.91</v>
      </c>
      <c r="AB77" s="39">
        <v>7.91</v>
      </c>
      <c r="AC77" s="39">
        <v>7.91</v>
      </c>
      <c r="AD77" s="39">
        <v>7.91</v>
      </c>
      <c r="AE77" s="39">
        <v>7.91</v>
      </c>
      <c r="AF77" s="39">
        <v>7.91</v>
      </c>
      <c r="AG77" s="39">
        <v>7.91</v>
      </c>
      <c r="AH77" s="39">
        <v>7.91</v>
      </c>
      <c r="AI77" s="39">
        <v>7.91</v>
      </c>
      <c r="AJ77" s="39">
        <v>7.91</v>
      </c>
      <c r="AK77" s="39">
        <v>7.91</v>
      </c>
      <c r="AL77" s="39">
        <v>7.91</v>
      </c>
      <c r="AM77" s="39">
        <v>6.68</v>
      </c>
      <c r="AN77" s="39">
        <v>6.68</v>
      </c>
      <c r="AO77" s="39">
        <v>6.68</v>
      </c>
      <c r="AP77" s="39">
        <v>6.68</v>
      </c>
      <c r="AQ77" s="39">
        <v>6.68</v>
      </c>
      <c r="AR77" s="39">
        <v>6.68</v>
      </c>
    </row>
    <row r="78" spans="1:44">
      <c r="A78" s="12"/>
      <c r="B78" s="37" t="s">
        <v>181</v>
      </c>
    </row>
    <row r="79" spans="1:44">
      <c r="A79" s="12"/>
      <c r="C79" s="8"/>
      <c r="D79" s="8"/>
      <c r="E79" s="8"/>
      <c r="F79" s="43"/>
      <c r="G79" s="43"/>
      <c r="H79" s="43"/>
      <c r="I79" s="43"/>
      <c r="J79" s="43"/>
      <c r="K79" s="43"/>
      <c r="L79" s="43"/>
      <c r="M79" s="43"/>
      <c r="N79" s="43"/>
      <c r="O79" s="43"/>
      <c r="P79" s="43"/>
      <c r="Q79" s="43"/>
      <c r="R79" s="43"/>
      <c r="S79" s="43"/>
      <c r="T79" s="43"/>
      <c r="U79" s="43"/>
      <c r="V79" s="43"/>
      <c r="W79" s="43"/>
      <c r="X79" s="43"/>
      <c r="Y79" s="43"/>
      <c r="Z79" s="43"/>
      <c r="AA79" s="43"/>
      <c r="AB79" s="43"/>
      <c r="AC79" s="43"/>
      <c r="AD79" s="43"/>
      <c r="AE79" s="43"/>
      <c r="AF79" s="43"/>
      <c r="AG79" s="43"/>
      <c r="AH79" s="43"/>
      <c r="AI79" s="43"/>
      <c r="AJ79" s="43"/>
      <c r="AK79" s="43"/>
      <c r="AL79" s="43"/>
      <c r="AM79" s="43"/>
      <c r="AN79" s="43"/>
      <c r="AO79" s="43"/>
      <c r="AP79" s="43"/>
      <c r="AQ79" s="43"/>
      <c r="AR79" s="43"/>
    </row>
    <row r="80" spans="1:44">
      <c r="A80" s="32"/>
      <c r="B80" s="32"/>
      <c r="C80" s="32" t="s">
        <v>164</v>
      </c>
      <c r="D80" s="32"/>
      <c r="E80" s="32" t="s">
        <v>51</v>
      </c>
      <c r="F80" s="33">
        <v>2022</v>
      </c>
      <c r="G80" s="33">
        <v>2023</v>
      </c>
      <c r="H80" s="33">
        <v>2024</v>
      </c>
      <c r="I80" s="33">
        <v>2025</v>
      </c>
      <c r="J80" s="33">
        <v>2026</v>
      </c>
      <c r="K80" s="33">
        <v>2027</v>
      </c>
      <c r="L80" s="33">
        <v>2028</v>
      </c>
      <c r="M80" s="33">
        <v>2029</v>
      </c>
      <c r="N80" s="33">
        <v>2030</v>
      </c>
      <c r="O80" s="33">
        <v>2031</v>
      </c>
      <c r="P80" s="33">
        <v>2032</v>
      </c>
      <c r="Q80" s="33">
        <v>2033</v>
      </c>
      <c r="R80" s="33">
        <v>2034</v>
      </c>
      <c r="S80" s="33">
        <v>2035</v>
      </c>
      <c r="T80" s="33">
        <v>2036</v>
      </c>
      <c r="U80" s="33">
        <v>2037</v>
      </c>
      <c r="V80" s="33">
        <v>2038</v>
      </c>
      <c r="W80" s="33">
        <v>2039</v>
      </c>
      <c r="X80" s="33">
        <v>2040</v>
      </c>
      <c r="Y80" s="33">
        <v>2041</v>
      </c>
      <c r="Z80" s="33">
        <v>2042</v>
      </c>
      <c r="AA80" s="33">
        <v>2043</v>
      </c>
      <c r="AB80" s="33">
        <v>2044</v>
      </c>
      <c r="AC80" s="33">
        <v>2045</v>
      </c>
      <c r="AD80" s="33">
        <v>2046</v>
      </c>
      <c r="AE80" s="33">
        <v>2047</v>
      </c>
      <c r="AF80" s="33">
        <v>2048</v>
      </c>
      <c r="AG80" s="33">
        <v>2049</v>
      </c>
      <c r="AH80" s="33">
        <v>2050</v>
      </c>
      <c r="AI80" s="33">
        <v>2051</v>
      </c>
      <c r="AJ80" s="33">
        <v>2052</v>
      </c>
      <c r="AK80" s="33">
        <v>2053</v>
      </c>
      <c r="AL80" s="33">
        <v>2054</v>
      </c>
      <c r="AM80" s="33">
        <v>2055</v>
      </c>
      <c r="AN80" s="33">
        <v>2056</v>
      </c>
      <c r="AO80" s="33">
        <v>2057</v>
      </c>
      <c r="AP80" s="33">
        <v>2058</v>
      </c>
      <c r="AQ80" s="33">
        <v>2059</v>
      </c>
      <c r="AR80" s="33">
        <v>2060</v>
      </c>
    </row>
    <row r="81" spans="1:44">
      <c r="A81" s="12"/>
      <c r="B81" s="12" t="s">
        <v>182</v>
      </c>
      <c r="C81" s="8" t="s" cm="1">
        <v>166</v>
      </c>
      <c r="D81" s="8"/>
      <c r="E81" s="34" t="s">
        <v>92</v>
      </c>
      <c r="F81" s="39" t="s">
        <v>159</v>
      </c>
      <c r="G81" s="39">
        <v>1.9000000000000004</v>
      </c>
      <c r="H81" s="39">
        <v>2.7999999999999989</v>
      </c>
      <c r="I81" s="39">
        <v>2.8000000000000007</v>
      </c>
      <c r="J81" s="39">
        <v>0</v>
      </c>
      <c r="K81" s="39">
        <v>0</v>
      </c>
      <c r="L81" s="39">
        <v>0</v>
      </c>
      <c r="M81" s="39">
        <v>0</v>
      </c>
      <c r="N81" s="39">
        <v>1.9999999999999982</v>
      </c>
      <c r="O81" s="39">
        <v>0</v>
      </c>
      <c r="P81" s="39">
        <v>0</v>
      </c>
      <c r="Q81" s="39">
        <v>0</v>
      </c>
      <c r="R81" s="39">
        <v>0</v>
      </c>
      <c r="S81" s="39">
        <v>0</v>
      </c>
      <c r="T81" s="39">
        <v>0</v>
      </c>
      <c r="U81" s="39">
        <v>0</v>
      </c>
      <c r="V81" s="39">
        <v>0</v>
      </c>
      <c r="W81" s="39">
        <v>0</v>
      </c>
      <c r="X81" s="39">
        <v>0</v>
      </c>
      <c r="Y81" s="39">
        <v>0</v>
      </c>
      <c r="Z81" s="39">
        <v>0</v>
      </c>
      <c r="AA81" s="39">
        <v>0</v>
      </c>
      <c r="AB81" s="39">
        <v>0</v>
      </c>
      <c r="AC81" s="39">
        <v>0</v>
      </c>
      <c r="AD81" s="39">
        <v>0</v>
      </c>
      <c r="AE81" s="39">
        <v>0</v>
      </c>
      <c r="AF81" s="39">
        <v>0</v>
      </c>
      <c r="AG81" s="39">
        <v>0</v>
      </c>
      <c r="AH81" s="39">
        <v>0</v>
      </c>
      <c r="AI81" s="39">
        <v>0</v>
      </c>
      <c r="AJ81" s="39">
        <v>0</v>
      </c>
      <c r="AK81" s="39">
        <v>0</v>
      </c>
      <c r="AL81" s="39">
        <v>0</v>
      </c>
      <c r="AM81" s="39">
        <v>0</v>
      </c>
      <c r="AN81" s="39">
        <v>0</v>
      </c>
      <c r="AO81" s="39">
        <v>0</v>
      </c>
      <c r="AP81" s="39">
        <v>0</v>
      </c>
      <c r="AQ81" s="39">
        <v>0</v>
      </c>
      <c r="AR81" s="39">
        <v>0</v>
      </c>
    </row>
    <row r="82" spans="1:44" s="35" customFormat="1">
      <c r="A82" s="12"/>
      <c r="B82" s="12"/>
      <c r="C82" s="8" t="s">
        <v>167</v>
      </c>
      <c r="D82" s="8"/>
      <c r="E82" s="34" t="s">
        <v>92</v>
      </c>
      <c r="F82" s="39" t="s">
        <v>159</v>
      </c>
      <c r="G82" s="39">
        <v>0.3</v>
      </c>
      <c r="H82" s="39">
        <v>0.43</v>
      </c>
      <c r="I82" s="39">
        <v>0.42</v>
      </c>
      <c r="J82" s="39">
        <v>0</v>
      </c>
      <c r="K82" s="39">
        <v>0</v>
      </c>
      <c r="L82" s="39">
        <v>0</v>
      </c>
      <c r="M82" s="39">
        <v>0</v>
      </c>
      <c r="N82" s="39">
        <v>0</v>
      </c>
      <c r="O82" s="39">
        <v>0</v>
      </c>
      <c r="P82" s="39">
        <v>0</v>
      </c>
      <c r="Q82" s="39">
        <v>0</v>
      </c>
      <c r="R82" s="39">
        <v>0</v>
      </c>
      <c r="S82" s="39">
        <v>0</v>
      </c>
      <c r="T82" s="39">
        <v>0</v>
      </c>
      <c r="U82" s="39">
        <v>0</v>
      </c>
      <c r="V82" s="39">
        <v>0</v>
      </c>
      <c r="W82" s="39">
        <v>0</v>
      </c>
      <c r="X82" s="39">
        <v>0</v>
      </c>
      <c r="Y82" s="39">
        <v>0</v>
      </c>
      <c r="Z82" s="39">
        <v>0</v>
      </c>
      <c r="AA82" s="39">
        <v>0</v>
      </c>
      <c r="AB82" s="39">
        <v>0</v>
      </c>
      <c r="AC82" s="39">
        <v>0</v>
      </c>
      <c r="AD82" s="39">
        <v>0</v>
      </c>
      <c r="AE82" s="39">
        <v>0</v>
      </c>
      <c r="AF82" s="39">
        <v>0</v>
      </c>
      <c r="AG82" s="39">
        <v>0</v>
      </c>
      <c r="AH82" s="39">
        <v>0</v>
      </c>
      <c r="AI82" s="39">
        <v>0</v>
      </c>
      <c r="AJ82" s="39">
        <v>0</v>
      </c>
      <c r="AK82" s="39">
        <v>0</v>
      </c>
      <c r="AL82" s="39">
        <v>0</v>
      </c>
      <c r="AM82" s="39">
        <v>0</v>
      </c>
      <c r="AN82" s="39">
        <v>0</v>
      </c>
      <c r="AO82" s="39">
        <v>0</v>
      </c>
      <c r="AP82" s="39">
        <v>0</v>
      </c>
      <c r="AQ82" s="39">
        <v>0</v>
      </c>
      <c r="AR82" s="39">
        <v>0</v>
      </c>
    </row>
    <row r="83" spans="1:44">
      <c r="A83" s="12"/>
      <c r="B83" s="12"/>
      <c r="C83" s="8" t="s">
        <v>158</v>
      </c>
      <c r="D83" s="8"/>
      <c r="E83" s="34" t="s">
        <v>92</v>
      </c>
      <c r="F83" s="39" t="s">
        <v>159</v>
      </c>
      <c r="G83" s="39">
        <v>0.48</v>
      </c>
      <c r="H83" s="39">
        <v>0.56999999999999995</v>
      </c>
      <c r="I83" s="39">
        <v>2.98</v>
      </c>
      <c r="J83" s="39">
        <v>0.88</v>
      </c>
      <c r="K83" s="39">
        <v>1.75</v>
      </c>
      <c r="L83" s="39">
        <v>2.39</v>
      </c>
      <c r="M83" s="39">
        <v>2.58</v>
      </c>
      <c r="N83" s="39">
        <v>0.73</v>
      </c>
      <c r="O83" s="39">
        <v>3.91</v>
      </c>
      <c r="P83" s="39">
        <v>0.36</v>
      </c>
      <c r="Q83" s="39">
        <v>1.98</v>
      </c>
      <c r="R83" s="39">
        <v>2.04</v>
      </c>
      <c r="S83" s="39">
        <v>2.68</v>
      </c>
      <c r="T83" s="39">
        <v>2.35</v>
      </c>
      <c r="U83" s="39">
        <v>2.0499999999999998</v>
      </c>
      <c r="V83" s="39">
        <v>1.82</v>
      </c>
      <c r="W83" s="39">
        <v>0.44</v>
      </c>
      <c r="X83" s="39">
        <v>3.99</v>
      </c>
      <c r="Y83" s="39">
        <v>0.94</v>
      </c>
      <c r="Z83" s="39">
        <v>0.94</v>
      </c>
      <c r="AA83" s="39">
        <v>0.76</v>
      </c>
      <c r="AB83" s="39">
        <v>0.76</v>
      </c>
      <c r="AC83" s="39">
        <v>0.68</v>
      </c>
      <c r="AD83" s="39">
        <v>0.68</v>
      </c>
      <c r="AE83" s="39">
        <v>0.28999999999999998</v>
      </c>
      <c r="AF83" s="39">
        <v>0.28999999999999998</v>
      </c>
      <c r="AG83" s="39">
        <v>0.62</v>
      </c>
      <c r="AH83" s="39">
        <v>0.62</v>
      </c>
      <c r="AI83" s="39">
        <v>0.02</v>
      </c>
      <c r="AJ83" s="39">
        <v>0.02</v>
      </c>
      <c r="AK83" s="39">
        <v>0.11</v>
      </c>
      <c r="AL83" s="39">
        <v>0.11</v>
      </c>
      <c r="AM83" s="39">
        <v>0</v>
      </c>
      <c r="AN83" s="39">
        <v>0</v>
      </c>
      <c r="AO83" s="39">
        <v>1.28</v>
      </c>
      <c r="AP83" s="39">
        <v>1.28</v>
      </c>
      <c r="AQ83" s="39">
        <v>1.65</v>
      </c>
      <c r="AR83" s="39">
        <v>1.65</v>
      </c>
    </row>
    <row r="84" spans="1:44">
      <c r="A84" s="12"/>
      <c r="B84" s="12"/>
      <c r="C84" s="8" t="s">
        <v>160</v>
      </c>
      <c r="D84" s="8"/>
      <c r="E84" s="34" t="s">
        <v>92</v>
      </c>
      <c r="F84" s="39" t="s">
        <v>159</v>
      </c>
      <c r="G84" s="39">
        <v>0</v>
      </c>
      <c r="H84" s="39">
        <v>0</v>
      </c>
      <c r="I84" s="39">
        <v>0</v>
      </c>
      <c r="J84" s="39">
        <v>0</v>
      </c>
      <c r="K84" s="39">
        <v>0</v>
      </c>
      <c r="L84" s="39">
        <v>0</v>
      </c>
      <c r="M84" s="39">
        <v>0</v>
      </c>
      <c r="N84" s="39">
        <v>0.3</v>
      </c>
      <c r="O84" s="39">
        <v>0</v>
      </c>
      <c r="P84" s="39">
        <v>0</v>
      </c>
      <c r="Q84" s="39">
        <v>0.3</v>
      </c>
      <c r="R84" s="39">
        <v>0</v>
      </c>
      <c r="S84" s="39">
        <v>0.5</v>
      </c>
      <c r="T84" s="39">
        <v>0.5</v>
      </c>
      <c r="U84" s="39">
        <v>0.8</v>
      </c>
      <c r="V84" s="39">
        <v>0.8</v>
      </c>
      <c r="W84" s="39">
        <v>0.8</v>
      </c>
      <c r="X84" s="39">
        <v>0.8</v>
      </c>
      <c r="Y84" s="39">
        <v>0.7</v>
      </c>
      <c r="Z84" s="39">
        <v>0.65</v>
      </c>
      <c r="AA84" s="39">
        <v>0.7</v>
      </c>
      <c r="AB84" s="39">
        <v>0.7</v>
      </c>
      <c r="AC84" s="39">
        <v>0.9</v>
      </c>
      <c r="AD84" s="39">
        <v>0.74</v>
      </c>
      <c r="AE84" s="39">
        <v>0.89</v>
      </c>
      <c r="AF84" s="39">
        <v>0.69</v>
      </c>
      <c r="AG84" s="39">
        <v>0.54</v>
      </c>
      <c r="AH84" s="39">
        <v>0.44</v>
      </c>
      <c r="AI84" s="39">
        <v>0.3</v>
      </c>
      <c r="AJ84" s="39">
        <v>0.35</v>
      </c>
      <c r="AK84" s="39">
        <v>0.4</v>
      </c>
      <c r="AL84" s="39">
        <v>0.43</v>
      </c>
      <c r="AM84" s="39">
        <v>0.5</v>
      </c>
      <c r="AN84" s="39">
        <v>0.41</v>
      </c>
      <c r="AO84" s="39">
        <v>0.45</v>
      </c>
      <c r="AP84" s="39">
        <v>0.5</v>
      </c>
      <c r="AQ84" s="39">
        <v>0.5</v>
      </c>
      <c r="AR84" s="39">
        <v>0.52</v>
      </c>
    </row>
    <row r="85" spans="1:44">
      <c r="A85" s="12"/>
      <c r="B85" s="12"/>
      <c r="C85" s="8" t="s">
        <v>161</v>
      </c>
      <c r="D85" s="8"/>
      <c r="E85" s="34" t="s">
        <v>92</v>
      </c>
      <c r="F85" s="39" t="s">
        <v>159</v>
      </c>
      <c r="G85" s="39">
        <v>0.97</v>
      </c>
      <c r="H85" s="39">
        <v>0.63</v>
      </c>
      <c r="I85" s="39">
        <v>0.75</v>
      </c>
      <c r="J85" s="39">
        <v>0.5</v>
      </c>
      <c r="K85" s="39">
        <v>0.15</v>
      </c>
      <c r="L85" s="39">
        <v>0.31</v>
      </c>
      <c r="M85" s="39">
        <v>0.28000000000000003</v>
      </c>
      <c r="N85" s="39">
        <v>0.14000000000000001</v>
      </c>
      <c r="O85" s="39">
        <v>1.18</v>
      </c>
      <c r="P85" s="39">
        <v>1.22</v>
      </c>
      <c r="Q85" s="39">
        <v>0.26</v>
      </c>
      <c r="R85" s="39">
        <v>1.18</v>
      </c>
      <c r="S85" s="39">
        <v>1.1399999999999999</v>
      </c>
      <c r="T85" s="39">
        <v>1.1299999999999999</v>
      </c>
      <c r="U85" s="39">
        <v>1.17</v>
      </c>
      <c r="V85" s="39">
        <v>1.1499999999999999</v>
      </c>
      <c r="W85" s="39">
        <v>1.1499999999999999</v>
      </c>
      <c r="X85" s="39">
        <v>2.15</v>
      </c>
      <c r="Y85" s="39">
        <v>3</v>
      </c>
      <c r="Z85" s="39">
        <v>3</v>
      </c>
      <c r="AA85" s="39">
        <v>2.69</v>
      </c>
      <c r="AB85" s="39">
        <v>2.69</v>
      </c>
      <c r="AC85" s="39">
        <v>0</v>
      </c>
      <c r="AD85" s="39">
        <v>0</v>
      </c>
      <c r="AE85" s="39">
        <v>0</v>
      </c>
      <c r="AF85" s="39">
        <v>0</v>
      </c>
      <c r="AG85" s="39">
        <v>0</v>
      </c>
      <c r="AH85" s="39">
        <v>0</v>
      </c>
      <c r="AI85" s="39">
        <v>0</v>
      </c>
      <c r="AJ85" s="39">
        <v>0</v>
      </c>
      <c r="AK85" s="39">
        <v>0</v>
      </c>
      <c r="AL85" s="39">
        <v>0</v>
      </c>
      <c r="AM85" s="39">
        <v>0</v>
      </c>
      <c r="AN85" s="39">
        <v>0</v>
      </c>
      <c r="AO85" s="39">
        <v>0</v>
      </c>
      <c r="AP85" s="39">
        <v>0</v>
      </c>
      <c r="AQ85" s="39">
        <v>0</v>
      </c>
      <c r="AR85" s="39">
        <v>0</v>
      </c>
    </row>
    <row r="86" spans="1:44">
      <c r="A86" s="12"/>
      <c r="B86" s="12"/>
      <c r="C86" s="8" t="s">
        <v>162</v>
      </c>
      <c r="D86" s="8"/>
      <c r="E86" s="34" t="s">
        <v>92</v>
      </c>
      <c r="F86" s="39" t="s">
        <v>159</v>
      </c>
      <c r="G86" s="39">
        <v>0.03</v>
      </c>
      <c r="H86" s="39">
        <v>0.9</v>
      </c>
      <c r="I86" s="39">
        <v>0.3</v>
      </c>
      <c r="J86" s="39">
        <v>0</v>
      </c>
      <c r="K86" s="39">
        <v>0</v>
      </c>
      <c r="L86" s="39">
        <v>0.66</v>
      </c>
      <c r="M86" s="39">
        <v>0.2</v>
      </c>
      <c r="N86" s="39">
        <v>0</v>
      </c>
      <c r="O86" s="39">
        <v>1.1100000000000001</v>
      </c>
      <c r="P86" s="39">
        <v>0.3</v>
      </c>
      <c r="Q86" s="39">
        <v>0.3</v>
      </c>
      <c r="R86" s="39">
        <v>0.3</v>
      </c>
      <c r="S86" s="39">
        <v>0.3</v>
      </c>
      <c r="T86" s="39">
        <v>1.1200000000000001</v>
      </c>
      <c r="U86" s="39">
        <v>0.34</v>
      </c>
      <c r="V86" s="39">
        <v>0.3</v>
      </c>
      <c r="W86" s="39">
        <v>0.3</v>
      </c>
      <c r="X86" s="39">
        <v>0.3</v>
      </c>
      <c r="Y86" s="39">
        <v>0.3</v>
      </c>
      <c r="Z86" s="39">
        <v>0.3</v>
      </c>
      <c r="AA86" s="39">
        <v>0.21</v>
      </c>
      <c r="AB86" s="39">
        <v>0.21</v>
      </c>
      <c r="AC86" s="39">
        <v>0</v>
      </c>
      <c r="AD86" s="39">
        <v>0</v>
      </c>
      <c r="AE86" s="39">
        <v>0</v>
      </c>
      <c r="AF86" s="39">
        <v>0</v>
      </c>
      <c r="AG86" s="39">
        <v>0</v>
      </c>
      <c r="AH86" s="39">
        <v>0</v>
      </c>
      <c r="AI86" s="39">
        <v>0</v>
      </c>
      <c r="AJ86" s="39">
        <v>0</v>
      </c>
      <c r="AK86" s="39">
        <v>0</v>
      </c>
      <c r="AL86" s="39">
        <v>0</v>
      </c>
      <c r="AM86" s="39">
        <v>0</v>
      </c>
      <c r="AN86" s="39">
        <v>0</v>
      </c>
      <c r="AO86" s="39">
        <v>0</v>
      </c>
      <c r="AP86" s="39">
        <v>0</v>
      </c>
      <c r="AQ86" s="39">
        <v>0</v>
      </c>
      <c r="AR86" s="39">
        <v>0</v>
      </c>
    </row>
    <row r="87" spans="1:44">
      <c r="A87" s="12"/>
      <c r="B87" s="12"/>
      <c r="C87" s="8" t="s">
        <v>168</v>
      </c>
      <c r="D87" s="8"/>
      <c r="E87" s="34" t="s">
        <v>92</v>
      </c>
      <c r="F87" s="39" t="s">
        <v>159</v>
      </c>
      <c r="G87" s="39">
        <v>0</v>
      </c>
      <c r="H87" s="39">
        <v>0</v>
      </c>
      <c r="I87" s="39">
        <v>0</v>
      </c>
      <c r="J87" s="39">
        <v>0</v>
      </c>
      <c r="K87" s="39">
        <v>0</v>
      </c>
      <c r="L87" s="39">
        <v>0</v>
      </c>
      <c r="M87" s="39">
        <v>0</v>
      </c>
      <c r="N87" s="39">
        <v>0</v>
      </c>
      <c r="O87" s="39">
        <v>0</v>
      </c>
      <c r="P87" s="39">
        <v>0</v>
      </c>
      <c r="Q87" s="39">
        <v>0</v>
      </c>
      <c r="R87" s="39">
        <v>0</v>
      </c>
      <c r="S87" s="39">
        <v>0</v>
      </c>
      <c r="T87" s="39">
        <v>0</v>
      </c>
      <c r="U87" s="39">
        <v>0</v>
      </c>
      <c r="V87" s="39">
        <v>0</v>
      </c>
      <c r="W87" s="39">
        <v>0</v>
      </c>
      <c r="X87" s="39">
        <v>0</v>
      </c>
      <c r="Y87" s="39">
        <v>0</v>
      </c>
      <c r="Z87" s="39">
        <v>0</v>
      </c>
      <c r="AA87" s="39">
        <v>0</v>
      </c>
      <c r="AB87" s="39">
        <v>0</v>
      </c>
      <c r="AC87" s="39">
        <v>0</v>
      </c>
      <c r="AD87" s="39">
        <v>0</v>
      </c>
      <c r="AE87" s="39">
        <v>0</v>
      </c>
      <c r="AF87" s="39">
        <v>0</v>
      </c>
      <c r="AG87" s="39">
        <v>0</v>
      </c>
      <c r="AH87" s="39">
        <v>0</v>
      </c>
      <c r="AI87" s="39">
        <v>0</v>
      </c>
      <c r="AJ87" s="39">
        <v>0</v>
      </c>
      <c r="AK87" s="39">
        <v>0</v>
      </c>
      <c r="AL87" s="39">
        <v>0</v>
      </c>
      <c r="AM87" s="39">
        <v>0</v>
      </c>
      <c r="AN87" s="39">
        <v>0</v>
      </c>
      <c r="AO87" s="39">
        <v>0</v>
      </c>
      <c r="AP87" s="39">
        <v>0</v>
      </c>
      <c r="AQ87" s="39">
        <v>0</v>
      </c>
      <c r="AR87" s="39">
        <v>0</v>
      </c>
    </row>
    <row r="88" spans="1:44">
      <c r="A88" s="12"/>
      <c r="B88" s="12"/>
      <c r="C88" s="8" t="s">
        <v>169</v>
      </c>
      <c r="D88" s="8"/>
      <c r="E88" s="34" t="s">
        <v>92</v>
      </c>
      <c r="F88" s="39" t="s">
        <v>159</v>
      </c>
      <c r="G88" s="39">
        <v>0</v>
      </c>
      <c r="H88" s="39">
        <v>0</v>
      </c>
      <c r="I88" s="39">
        <v>0</v>
      </c>
      <c r="J88" s="39">
        <v>0</v>
      </c>
      <c r="K88" s="39">
        <v>0</v>
      </c>
      <c r="L88" s="39">
        <v>0</v>
      </c>
      <c r="M88" s="39">
        <v>0</v>
      </c>
      <c r="N88" s="39">
        <v>1.2</v>
      </c>
      <c r="O88" s="39">
        <v>0</v>
      </c>
      <c r="P88" s="39">
        <v>0</v>
      </c>
      <c r="Q88" s="39">
        <v>0</v>
      </c>
      <c r="R88" s="39">
        <v>0</v>
      </c>
      <c r="S88" s="39">
        <v>0</v>
      </c>
      <c r="T88" s="39">
        <v>0</v>
      </c>
      <c r="U88" s="39">
        <v>0.59</v>
      </c>
      <c r="V88" s="39">
        <v>0</v>
      </c>
      <c r="W88" s="39">
        <v>0</v>
      </c>
      <c r="X88" s="39">
        <v>0</v>
      </c>
      <c r="Y88" s="39">
        <v>0</v>
      </c>
      <c r="Z88" s="39">
        <v>0</v>
      </c>
      <c r="AA88" s="39">
        <v>0.2</v>
      </c>
      <c r="AB88" s="39">
        <v>0</v>
      </c>
      <c r="AC88" s="39">
        <v>0</v>
      </c>
      <c r="AD88" s="39">
        <v>0</v>
      </c>
      <c r="AE88" s="39">
        <v>0.3</v>
      </c>
      <c r="AF88" s="39">
        <v>0</v>
      </c>
      <c r="AG88" s="39">
        <v>0</v>
      </c>
      <c r="AH88" s="39">
        <v>0</v>
      </c>
      <c r="AI88" s="39">
        <v>0</v>
      </c>
      <c r="AJ88" s="39">
        <v>0.2</v>
      </c>
      <c r="AK88" s="39">
        <v>0</v>
      </c>
      <c r="AL88" s="39">
        <v>0</v>
      </c>
      <c r="AM88" s="39">
        <v>0</v>
      </c>
      <c r="AN88" s="39">
        <v>0</v>
      </c>
      <c r="AO88" s="39">
        <v>0</v>
      </c>
      <c r="AP88" s="39">
        <v>0</v>
      </c>
      <c r="AQ88" s="39">
        <v>0</v>
      </c>
      <c r="AR88" s="39">
        <v>0</v>
      </c>
    </row>
    <row r="89" spans="1:44">
      <c r="A89" s="40"/>
      <c r="B89" s="12"/>
      <c r="C89" s="8" t="s">
        <v>170</v>
      </c>
      <c r="D89" s="8"/>
      <c r="E89" s="34" t="s">
        <v>92</v>
      </c>
      <c r="F89" s="39" t="s">
        <v>159</v>
      </c>
      <c r="G89" s="39">
        <v>0.83</v>
      </c>
      <c r="H89" s="39">
        <v>1.29</v>
      </c>
      <c r="I89" s="39">
        <v>2.5099999999999998</v>
      </c>
      <c r="J89" s="39">
        <v>1.56</v>
      </c>
      <c r="K89" s="39">
        <v>1.71</v>
      </c>
      <c r="L89" s="39">
        <v>1.6</v>
      </c>
      <c r="M89" s="39">
        <v>0.67</v>
      </c>
      <c r="N89" s="39">
        <v>0.9</v>
      </c>
      <c r="O89" s="39">
        <v>0.79</v>
      </c>
      <c r="P89" s="39">
        <v>0.74</v>
      </c>
      <c r="Q89" s="39">
        <v>2.74</v>
      </c>
      <c r="R89" s="39">
        <v>1.76</v>
      </c>
      <c r="S89" s="39">
        <v>1.7</v>
      </c>
      <c r="T89" s="39">
        <v>2.21</v>
      </c>
      <c r="U89" s="39">
        <v>3.94</v>
      </c>
      <c r="V89" s="39">
        <v>1.17</v>
      </c>
      <c r="W89" s="39">
        <v>1.24</v>
      </c>
      <c r="X89" s="39">
        <v>1.75</v>
      </c>
      <c r="Y89" s="39">
        <v>1.54</v>
      </c>
      <c r="Z89" s="39">
        <v>1.1200000000000001</v>
      </c>
      <c r="AA89" s="39">
        <v>1.36</v>
      </c>
      <c r="AB89" s="39">
        <v>1.3</v>
      </c>
      <c r="AC89" s="39">
        <v>1.1399999999999999</v>
      </c>
      <c r="AD89" s="39">
        <v>1.21</v>
      </c>
      <c r="AE89" s="39">
        <v>2.15</v>
      </c>
      <c r="AF89" s="39">
        <v>0.93</v>
      </c>
      <c r="AG89" s="39">
        <v>0.82</v>
      </c>
      <c r="AH89" s="39">
        <v>0.9</v>
      </c>
      <c r="AI89" s="39">
        <v>0.82</v>
      </c>
      <c r="AJ89" s="39">
        <v>0.43</v>
      </c>
      <c r="AK89" s="39">
        <v>0.56999999999999995</v>
      </c>
      <c r="AL89" s="39">
        <v>0.33</v>
      </c>
      <c r="AM89" s="39">
        <v>0.48</v>
      </c>
      <c r="AN89" s="39">
        <v>0.54</v>
      </c>
      <c r="AO89" s="39">
        <v>0.59</v>
      </c>
      <c r="AP89" s="39">
        <v>0.74</v>
      </c>
      <c r="AQ89" s="39">
        <v>1.27</v>
      </c>
      <c r="AR89" s="39">
        <v>0.94</v>
      </c>
    </row>
    <row r="90" spans="1:44">
      <c r="A90" s="12"/>
      <c r="B90" s="12"/>
      <c r="C90" s="8" t="s">
        <v>171</v>
      </c>
      <c r="D90" s="8"/>
      <c r="E90" s="34" t="s">
        <v>92</v>
      </c>
      <c r="F90" s="39" t="s">
        <v>159</v>
      </c>
      <c r="G90" s="39">
        <v>1.1200000000000001</v>
      </c>
      <c r="H90" s="39">
        <v>2.13</v>
      </c>
      <c r="I90" s="39">
        <v>5.82</v>
      </c>
      <c r="J90" s="39">
        <v>6.18</v>
      </c>
      <c r="K90" s="39">
        <v>7.65</v>
      </c>
      <c r="L90" s="39">
        <v>6.1</v>
      </c>
      <c r="M90" s="39">
        <v>5.21</v>
      </c>
      <c r="N90" s="39">
        <v>4.1399999999999997</v>
      </c>
      <c r="O90" s="39">
        <v>2.08</v>
      </c>
      <c r="P90" s="39">
        <v>2.5299999999999998</v>
      </c>
      <c r="Q90" s="39">
        <v>3.49</v>
      </c>
      <c r="R90" s="39">
        <v>3.98</v>
      </c>
      <c r="S90" s="39">
        <v>3.06</v>
      </c>
      <c r="T90" s="39">
        <v>2.4300000000000002</v>
      </c>
      <c r="U90" s="39">
        <v>3.49</v>
      </c>
      <c r="V90" s="39">
        <v>2.4900000000000002</v>
      </c>
      <c r="W90" s="39">
        <v>2.62</v>
      </c>
      <c r="X90" s="39">
        <v>5.48</v>
      </c>
      <c r="Y90" s="39">
        <v>6.48</v>
      </c>
      <c r="Z90" s="39">
        <v>5.73</v>
      </c>
      <c r="AA90" s="39">
        <v>4.0599999999999996</v>
      </c>
      <c r="AB90" s="39">
        <v>5.12</v>
      </c>
      <c r="AC90" s="39">
        <v>3.36</v>
      </c>
      <c r="AD90" s="39">
        <v>3.54</v>
      </c>
      <c r="AE90" s="39">
        <v>3.71</v>
      </c>
      <c r="AF90" s="39">
        <v>3.83</v>
      </c>
      <c r="AG90" s="39">
        <v>2.84</v>
      </c>
      <c r="AH90" s="39">
        <v>2.37</v>
      </c>
      <c r="AI90" s="39">
        <v>1.52</v>
      </c>
      <c r="AJ90" s="39">
        <v>1.03</v>
      </c>
      <c r="AK90" s="39">
        <v>1.21</v>
      </c>
      <c r="AL90" s="39">
        <v>3</v>
      </c>
      <c r="AM90" s="39">
        <v>6.02</v>
      </c>
      <c r="AN90" s="39">
        <v>7.19</v>
      </c>
      <c r="AO90" s="39">
        <v>6.16</v>
      </c>
      <c r="AP90" s="39">
        <v>4.17</v>
      </c>
      <c r="AQ90" s="39">
        <v>4.1399999999999997</v>
      </c>
      <c r="AR90" s="39">
        <v>1.99</v>
      </c>
    </row>
    <row r="91" spans="1:44">
      <c r="A91" s="12"/>
      <c r="B91" s="12"/>
      <c r="C91" s="8" t="s">
        <v>172</v>
      </c>
      <c r="D91" s="8"/>
      <c r="E91" s="34" t="s">
        <v>92</v>
      </c>
      <c r="F91" s="39" t="s">
        <v>159</v>
      </c>
      <c r="G91" s="39">
        <v>0.02</v>
      </c>
      <c r="H91" s="39">
        <v>0.02</v>
      </c>
      <c r="I91" s="39">
        <v>0.02</v>
      </c>
      <c r="J91" s="39">
        <v>0.02</v>
      </c>
      <c r="K91" s="39">
        <v>0.02</v>
      </c>
      <c r="L91" s="39">
        <v>0.02</v>
      </c>
      <c r="M91" s="39">
        <v>0.02</v>
      </c>
      <c r="N91" s="39">
        <v>0.02</v>
      </c>
      <c r="O91" s="39">
        <v>0.02</v>
      </c>
      <c r="P91" s="39">
        <v>0.01</v>
      </c>
      <c r="Q91" s="39">
        <v>0</v>
      </c>
      <c r="R91" s="39">
        <v>0</v>
      </c>
      <c r="S91" s="39">
        <v>0</v>
      </c>
      <c r="T91" s="39">
        <v>0</v>
      </c>
      <c r="U91" s="39">
        <v>0</v>
      </c>
      <c r="V91" s="39">
        <v>0</v>
      </c>
      <c r="W91" s="39">
        <v>0</v>
      </c>
      <c r="X91" s="39">
        <v>0</v>
      </c>
      <c r="Y91" s="39">
        <v>0</v>
      </c>
      <c r="Z91" s="39">
        <v>0</v>
      </c>
      <c r="AA91" s="39">
        <v>0</v>
      </c>
      <c r="AB91" s="39">
        <v>0</v>
      </c>
      <c r="AC91" s="39">
        <v>0</v>
      </c>
      <c r="AD91" s="39">
        <v>0</v>
      </c>
      <c r="AE91" s="39">
        <v>0</v>
      </c>
      <c r="AF91" s="39">
        <v>0</v>
      </c>
      <c r="AG91" s="39">
        <v>0</v>
      </c>
      <c r="AH91" s="39">
        <v>0</v>
      </c>
      <c r="AI91" s="39">
        <v>0</v>
      </c>
      <c r="AJ91" s="39">
        <v>0</v>
      </c>
      <c r="AK91" s="39">
        <v>0</v>
      </c>
      <c r="AL91" s="39">
        <v>0</v>
      </c>
      <c r="AM91" s="39">
        <v>0</v>
      </c>
      <c r="AN91" s="39">
        <v>0</v>
      </c>
      <c r="AO91" s="39">
        <v>0</v>
      </c>
      <c r="AP91" s="39">
        <v>0</v>
      </c>
      <c r="AQ91" s="39">
        <v>0</v>
      </c>
      <c r="AR91" s="39">
        <v>0</v>
      </c>
    </row>
    <row r="92" spans="1:44">
      <c r="A92" s="40"/>
      <c r="B92" s="12"/>
      <c r="C92" s="8" t="s">
        <v>173</v>
      </c>
      <c r="D92" s="8"/>
      <c r="E92" s="34" t="s">
        <v>92</v>
      </c>
      <c r="F92" s="39" t="s">
        <v>159</v>
      </c>
      <c r="G92" s="39">
        <v>0</v>
      </c>
      <c r="H92" s="39">
        <v>0</v>
      </c>
      <c r="I92" s="39">
        <v>0</v>
      </c>
      <c r="J92" s="39">
        <v>0</v>
      </c>
      <c r="K92" s="39">
        <v>0</v>
      </c>
      <c r="L92" s="39">
        <v>0</v>
      </c>
      <c r="M92" s="39">
        <v>0</v>
      </c>
      <c r="N92" s="39">
        <v>0.1</v>
      </c>
      <c r="O92" s="39">
        <v>0.57999999999999996</v>
      </c>
      <c r="P92" s="39">
        <v>0.57999999999999996</v>
      </c>
      <c r="Q92" s="39">
        <v>0</v>
      </c>
      <c r="R92" s="39">
        <v>0.57999999999999996</v>
      </c>
      <c r="S92" s="39">
        <v>0.57999999999999996</v>
      </c>
      <c r="T92" s="39">
        <v>0.3</v>
      </c>
      <c r="U92" s="39">
        <v>0</v>
      </c>
      <c r="V92" s="39">
        <v>0</v>
      </c>
      <c r="W92" s="39">
        <v>0</v>
      </c>
      <c r="X92" s="39">
        <v>0.3</v>
      </c>
      <c r="Y92" s="39">
        <v>0</v>
      </c>
      <c r="Z92" s="39">
        <v>0</v>
      </c>
      <c r="AA92" s="39">
        <v>0.5</v>
      </c>
      <c r="AB92" s="39">
        <v>0</v>
      </c>
      <c r="AC92" s="39">
        <v>0</v>
      </c>
      <c r="AD92" s="39">
        <v>0.5</v>
      </c>
      <c r="AE92" s="39">
        <v>0</v>
      </c>
      <c r="AF92" s="39">
        <v>0.5</v>
      </c>
      <c r="AG92" s="39">
        <v>0</v>
      </c>
      <c r="AH92" s="39">
        <v>0</v>
      </c>
      <c r="AI92" s="39">
        <v>0</v>
      </c>
      <c r="AJ92" s="39">
        <v>0.48</v>
      </c>
      <c r="AK92" s="39">
        <v>0</v>
      </c>
      <c r="AL92" s="39">
        <v>0</v>
      </c>
      <c r="AM92" s="39">
        <v>0</v>
      </c>
      <c r="AN92" s="39">
        <v>0</v>
      </c>
      <c r="AO92" s="39">
        <v>0</v>
      </c>
      <c r="AP92" s="39">
        <v>0</v>
      </c>
      <c r="AQ92" s="39">
        <v>0</v>
      </c>
      <c r="AR92" s="39">
        <v>0</v>
      </c>
    </row>
    <row r="93" spans="1:44">
      <c r="A93" s="40"/>
      <c r="B93" s="12"/>
      <c r="C93" s="8" t="s">
        <v>174</v>
      </c>
      <c r="D93" s="8"/>
      <c r="E93" s="34" t="s">
        <v>92</v>
      </c>
      <c r="F93" s="39" t="s">
        <v>159</v>
      </c>
      <c r="G93" s="39">
        <v>0.18</v>
      </c>
      <c r="H93" s="39">
        <v>0.09</v>
      </c>
      <c r="I93" s="39">
        <v>0.04</v>
      </c>
      <c r="J93" s="39">
        <v>0</v>
      </c>
      <c r="K93" s="39">
        <v>0.65</v>
      </c>
      <c r="L93" s="39">
        <v>0</v>
      </c>
      <c r="M93" s="39">
        <v>0</v>
      </c>
      <c r="N93" s="39">
        <v>0</v>
      </c>
      <c r="O93" s="39">
        <v>0</v>
      </c>
      <c r="P93" s="39">
        <v>0</v>
      </c>
      <c r="Q93" s="39">
        <v>0</v>
      </c>
      <c r="R93" s="39">
        <v>0</v>
      </c>
      <c r="S93" s="39">
        <v>0</v>
      </c>
      <c r="T93" s="39">
        <v>0</v>
      </c>
      <c r="U93" s="39">
        <v>0</v>
      </c>
      <c r="V93" s="39">
        <v>0</v>
      </c>
      <c r="W93" s="39">
        <v>0</v>
      </c>
      <c r="X93" s="39">
        <v>0</v>
      </c>
      <c r="Y93" s="39">
        <v>0</v>
      </c>
      <c r="Z93" s="39">
        <v>0</v>
      </c>
      <c r="AA93" s="39">
        <v>0</v>
      </c>
      <c r="AB93" s="39">
        <v>0</v>
      </c>
      <c r="AC93" s="39">
        <v>0</v>
      </c>
      <c r="AD93" s="39">
        <v>0</v>
      </c>
      <c r="AE93" s="39">
        <v>0</v>
      </c>
      <c r="AF93" s="39">
        <v>0</v>
      </c>
      <c r="AG93" s="39">
        <v>0</v>
      </c>
      <c r="AH93" s="39">
        <v>0</v>
      </c>
      <c r="AI93" s="39">
        <v>0</v>
      </c>
      <c r="AJ93" s="39">
        <v>0</v>
      </c>
      <c r="AK93" s="39">
        <v>0</v>
      </c>
      <c r="AL93" s="39">
        <v>0</v>
      </c>
      <c r="AM93" s="39">
        <v>0</v>
      </c>
      <c r="AN93" s="39">
        <v>0</v>
      </c>
      <c r="AO93" s="39">
        <v>0</v>
      </c>
      <c r="AP93" s="39">
        <v>0</v>
      </c>
      <c r="AQ93" s="39">
        <v>0</v>
      </c>
      <c r="AR93" s="39">
        <v>0</v>
      </c>
    </row>
    <row r="94" spans="1:44">
      <c r="A94" s="40"/>
      <c r="B94" s="12"/>
      <c r="C94" s="8" t="s">
        <v>163</v>
      </c>
      <c r="D94" s="8"/>
      <c r="E94" s="34" t="s">
        <v>92</v>
      </c>
      <c r="F94" s="39" t="s">
        <v>159</v>
      </c>
      <c r="G94" s="39">
        <v>0.38</v>
      </c>
      <c r="H94" s="39">
        <v>4.03</v>
      </c>
      <c r="I94" s="39">
        <v>4</v>
      </c>
      <c r="J94" s="39">
        <v>5</v>
      </c>
      <c r="K94" s="39">
        <v>4</v>
      </c>
      <c r="L94" s="39">
        <v>4</v>
      </c>
      <c r="M94" s="39">
        <v>4</v>
      </c>
      <c r="N94" s="39">
        <v>6</v>
      </c>
      <c r="O94" s="39">
        <v>5</v>
      </c>
      <c r="P94" s="39">
        <v>7</v>
      </c>
      <c r="Q94" s="39">
        <v>5</v>
      </c>
      <c r="R94" s="39">
        <v>7</v>
      </c>
      <c r="S94" s="39">
        <v>11.66</v>
      </c>
      <c r="T94" s="39">
        <v>7.48</v>
      </c>
      <c r="U94" s="39">
        <v>5.99</v>
      </c>
      <c r="V94" s="39">
        <v>3.99</v>
      </c>
      <c r="W94" s="39">
        <v>5.0599999999999996</v>
      </c>
      <c r="X94" s="39">
        <v>7.02</v>
      </c>
      <c r="Y94" s="39">
        <v>7.96</v>
      </c>
      <c r="Z94" s="39">
        <v>5.89</v>
      </c>
      <c r="AA94" s="39">
        <v>6.1</v>
      </c>
      <c r="AB94" s="39">
        <v>4.45</v>
      </c>
      <c r="AC94" s="39">
        <v>7.18</v>
      </c>
      <c r="AD94" s="39">
        <v>6.01</v>
      </c>
      <c r="AE94" s="39">
        <v>3.39</v>
      </c>
      <c r="AF94" s="39">
        <v>2.4700000000000002</v>
      </c>
      <c r="AG94" s="39">
        <v>1.57</v>
      </c>
      <c r="AH94" s="39">
        <v>1.92</v>
      </c>
      <c r="AI94" s="39">
        <v>1.02</v>
      </c>
      <c r="AJ94" s="39">
        <v>1.55</v>
      </c>
      <c r="AK94" s="39">
        <v>1.43</v>
      </c>
      <c r="AL94" s="39">
        <v>2.41</v>
      </c>
      <c r="AM94" s="39">
        <v>2.73</v>
      </c>
      <c r="AN94" s="39">
        <v>3.77</v>
      </c>
      <c r="AO94" s="39">
        <v>4.5999999999999996</v>
      </c>
      <c r="AP94" s="39">
        <v>5.59</v>
      </c>
      <c r="AQ94" s="39">
        <v>4.58</v>
      </c>
      <c r="AR94" s="39">
        <v>2.14</v>
      </c>
    </row>
    <row r="95" spans="1:44">
      <c r="A95" s="40"/>
      <c r="B95" s="12"/>
      <c r="C95" s="8" t="s">
        <v>175</v>
      </c>
      <c r="D95" s="8"/>
      <c r="E95" s="34" t="s">
        <v>92</v>
      </c>
      <c r="F95" s="39" t="s">
        <v>159</v>
      </c>
      <c r="G95" s="39">
        <v>0</v>
      </c>
      <c r="H95" s="39">
        <v>0</v>
      </c>
      <c r="I95" s="39">
        <v>0.09</v>
      </c>
      <c r="J95" s="39">
        <v>0</v>
      </c>
      <c r="K95" s="39">
        <v>0</v>
      </c>
      <c r="L95" s="39">
        <v>0</v>
      </c>
      <c r="M95" s="39">
        <v>0</v>
      </c>
      <c r="N95" s="39">
        <v>0</v>
      </c>
      <c r="O95" s="39">
        <v>0</v>
      </c>
      <c r="P95" s="39">
        <v>0</v>
      </c>
      <c r="Q95" s="39">
        <v>0</v>
      </c>
      <c r="R95" s="39">
        <v>0</v>
      </c>
      <c r="S95" s="39">
        <v>0</v>
      </c>
      <c r="T95" s="39">
        <v>0</v>
      </c>
      <c r="U95" s="39">
        <v>0</v>
      </c>
      <c r="V95" s="39">
        <v>0</v>
      </c>
      <c r="W95" s="39">
        <v>0</v>
      </c>
      <c r="X95" s="39">
        <v>0</v>
      </c>
      <c r="Y95" s="39">
        <v>0</v>
      </c>
      <c r="Z95" s="39">
        <v>0</v>
      </c>
      <c r="AA95" s="39">
        <v>0</v>
      </c>
      <c r="AB95" s="39">
        <v>0</v>
      </c>
      <c r="AC95" s="39">
        <v>0</v>
      </c>
      <c r="AD95" s="39">
        <v>0</v>
      </c>
      <c r="AE95" s="39">
        <v>0</v>
      </c>
      <c r="AF95" s="39">
        <v>0</v>
      </c>
      <c r="AG95" s="39">
        <v>0</v>
      </c>
      <c r="AH95" s="39">
        <v>0</v>
      </c>
      <c r="AI95" s="39">
        <v>0</v>
      </c>
      <c r="AJ95" s="39">
        <v>0</v>
      </c>
      <c r="AK95" s="39">
        <v>0</v>
      </c>
      <c r="AL95" s="39">
        <v>0</v>
      </c>
      <c r="AM95" s="39">
        <v>0</v>
      </c>
      <c r="AN95" s="39">
        <v>0</v>
      </c>
      <c r="AO95" s="39">
        <v>0</v>
      </c>
      <c r="AP95" s="39">
        <v>0</v>
      </c>
      <c r="AQ95" s="39">
        <v>0</v>
      </c>
      <c r="AR95" s="39">
        <v>0</v>
      </c>
    </row>
    <row r="96" spans="1:44">
      <c r="A96" s="40"/>
      <c r="B96" s="12"/>
      <c r="C96" s="8" t="s">
        <v>176</v>
      </c>
      <c r="D96" s="8"/>
      <c r="E96" s="34" t="s">
        <v>92</v>
      </c>
      <c r="F96" s="39" t="s">
        <v>159</v>
      </c>
      <c r="G96" s="39">
        <v>0</v>
      </c>
      <c r="H96" s="39">
        <v>0</v>
      </c>
      <c r="I96" s="39">
        <v>0.2</v>
      </c>
      <c r="J96" s="39">
        <v>0.2</v>
      </c>
      <c r="K96" s="39">
        <v>0</v>
      </c>
      <c r="L96" s="39">
        <v>0.4</v>
      </c>
      <c r="M96" s="39">
        <v>0</v>
      </c>
      <c r="N96" s="39">
        <v>0.4</v>
      </c>
      <c r="O96" s="39">
        <v>0</v>
      </c>
      <c r="P96" s="39">
        <v>0.4</v>
      </c>
      <c r="Q96" s="39">
        <v>0</v>
      </c>
      <c r="R96" s="39">
        <v>0.4</v>
      </c>
      <c r="S96" s="39">
        <v>1</v>
      </c>
      <c r="T96" s="39">
        <v>0.6</v>
      </c>
      <c r="U96" s="39">
        <v>0.6</v>
      </c>
      <c r="V96" s="39">
        <v>0.2</v>
      </c>
      <c r="W96" s="39">
        <v>0.6</v>
      </c>
      <c r="X96" s="39">
        <v>0.6</v>
      </c>
      <c r="Y96" s="39">
        <v>0.2</v>
      </c>
      <c r="Z96" s="39">
        <v>0.6</v>
      </c>
      <c r="AA96" s="39">
        <v>0.7</v>
      </c>
      <c r="AB96" s="39">
        <v>0.8</v>
      </c>
      <c r="AC96" s="39">
        <v>0.8</v>
      </c>
      <c r="AD96" s="39">
        <v>1</v>
      </c>
      <c r="AE96" s="39">
        <v>0.7</v>
      </c>
      <c r="AF96" s="39">
        <v>1</v>
      </c>
      <c r="AG96" s="39">
        <v>0.7</v>
      </c>
      <c r="AH96" s="39">
        <v>0.7</v>
      </c>
      <c r="AI96" s="39">
        <v>0</v>
      </c>
      <c r="AJ96" s="39">
        <v>0.6</v>
      </c>
      <c r="AK96" s="39">
        <v>0.6</v>
      </c>
      <c r="AL96" s="39">
        <v>0.3</v>
      </c>
      <c r="AM96" s="39">
        <v>0.9</v>
      </c>
      <c r="AN96" s="39">
        <v>0.6</v>
      </c>
      <c r="AO96" s="39">
        <v>0.6</v>
      </c>
      <c r="AP96" s="39">
        <v>0.6</v>
      </c>
      <c r="AQ96" s="39">
        <v>0.3</v>
      </c>
      <c r="AR96" s="39">
        <v>0.6</v>
      </c>
    </row>
    <row r="97" spans="1:44">
      <c r="A97" s="40"/>
      <c r="B97" s="12"/>
      <c r="C97" s="8" t="s">
        <v>177</v>
      </c>
      <c r="D97" s="8"/>
      <c r="E97" s="34" t="s">
        <v>92</v>
      </c>
      <c r="F97" s="39" t="s">
        <v>159</v>
      </c>
      <c r="G97" s="39">
        <v>0</v>
      </c>
      <c r="H97" s="39">
        <v>0</v>
      </c>
      <c r="I97" s="39">
        <v>0.74</v>
      </c>
      <c r="J97" s="39">
        <v>1.42</v>
      </c>
      <c r="K97" s="39">
        <v>1.3</v>
      </c>
      <c r="L97" s="39">
        <v>1.99</v>
      </c>
      <c r="M97" s="39">
        <v>0</v>
      </c>
      <c r="N97" s="39">
        <v>1.45</v>
      </c>
      <c r="O97" s="39">
        <v>0.5</v>
      </c>
      <c r="P97" s="39">
        <v>0.5</v>
      </c>
      <c r="Q97" s="39">
        <v>0.3</v>
      </c>
      <c r="R97" s="39">
        <v>0.5</v>
      </c>
      <c r="S97" s="39">
        <v>0.1</v>
      </c>
      <c r="T97" s="39">
        <v>0.8</v>
      </c>
      <c r="U97" s="39">
        <v>0.2</v>
      </c>
      <c r="V97" s="39">
        <v>0.3</v>
      </c>
      <c r="W97" s="39">
        <v>0.2</v>
      </c>
      <c r="X97" s="39">
        <v>0.2</v>
      </c>
      <c r="Y97" s="39">
        <v>0.4</v>
      </c>
      <c r="Z97" s="39">
        <v>0.4</v>
      </c>
      <c r="AA97" s="39">
        <v>0.4</v>
      </c>
      <c r="AB97" s="39">
        <v>0.49</v>
      </c>
      <c r="AC97" s="39">
        <v>0.28000000000000003</v>
      </c>
      <c r="AD97" s="39">
        <v>0.73</v>
      </c>
      <c r="AE97" s="39">
        <v>0.99</v>
      </c>
      <c r="AF97" s="39">
        <v>0.82</v>
      </c>
      <c r="AG97" s="39">
        <v>0.91</v>
      </c>
      <c r="AH97" s="39">
        <v>1.08</v>
      </c>
      <c r="AI97" s="39">
        <v>0.6</v>
      </c>
      <c r="AJ97" s="39">
        <v>0.6</v>
      </c>
      <c r="AK97" s="39">
        <v>0.5</v>
      </c>
      <c r="AL97" s="39">
        <v>0.4</v>
      </c>
      <c r="AM97" s="39">
        <v>0.3</v>
      </c>
      <c r="AN97" s="39">
        <v>0.3</v>
      </c>
      <c r="AO97" s="39">
        <v>0.3</v>
      </c>
      <c r="AP97" s="39">
        <v>0</v>
      </c>
      <c r="AQ97" s="39">
        <v>0</v>
      </c>
      <c r="AR97" s="39">
        <v>0</v>
      </c>
    </row>
    <row r="98" spans="1:44">
      <c r="A98" s="40"/>
      <c r="B98" s="12"/>
      <c r="C98" s="8" t="s">
        <v>178</v>
      </c>
      <c r="D98" s="8"/>
      <c r="E98" s="34" t="s">
        <v>92</v>
      </c>
      <c r="F98" s="39" t="s">
        <v>159</v>
      </c>
      <c r="G98" s="39">
        <v>0</v>
      </c>
      <c r="H98" s="39">
        <v>0</v>
      </c>
      <c r="I98" s="39">
        <v>0</v>
      </c>
      <c r="J98" s="39">
        <v>0</v>
      </c>
      <c r="K98" s="39">
        <v>0</v>
      </c>
      <c r="L98" s="39">
        <v>0</v>
      </c>
      <c r="M98" s="39">
        <v>0</v>
      </c>
      <c r="N98" s="39">
        <v>0</v>
      </c>
      <c r="O98" s="39">
        <v>0</v>
      </c>
      <c r="P98" s="39">
        <v>0</v>
      </c>
      <c r="Q98" s="39">
        <v>0</v>
      </c>
      <c r="R98" s="39">
        <v>0</v>
      </c>
      <c r="S98" s="39">
        <v>0</v>
      </c>
      <c r="T98" s="39">
        <v>0</v>
      </c>
      <c r="U98" s="39">
        <v>0</v>
      </c>
      <c r="V98" s="39">
        <v>0</v>
      </c>
      <c r="W98" s="39">
        <v>0</v>
      </c>
      <c r="X98" s="39">
        <v>0</v>
      </c>
      <c r="Y98" s="39">
        <v>0</v>
      </c>
      <c r="Z98" s="39">
        <v>0</v>
      </c>
      <c r="AA98" s="39">
        <v>0</v>
      </c>
      <c r="AB98" s="39">
        <v>0</v>
      </c>
      <c r="AC98" s="39">
        <v>0</v>
      </c>
      <c r="AD98" s="39">
        <v>0</v>
      </c>
      <c r="AE98" s="39">
        <v>0</v>
      </c>
      <c r="AF98" s="39">
        <v>0</v>
      </c>
      <c r="AG98" s="39">
        <v>0</v>
      </c>
      <c r="AH98" s="39">
        <v>0</v>
      </c>
      <c r="AI98" s="39">
        <v>0</v>
      </c>
      <c r="AJ98" s="39">
        <v>0</v>
      </c>
      <c r="AK98" s="39">
        <v>0</v>
      </c>
      <c r="AL98" s="39">
        <v>0</v>
      </c>
      <c r="AM98" s="39">
        <v>0</v>
      </c>
      <c r="AN98" s="39">
        <v>0</v>
      </c>
      <c r="AO98" s="39">
        <v>0</v>
      </c>
      <c r="AP98" s="39">
        <v>0</v>
      </c>
      <c r="AQ98" s="39">
        <v>0</v>
      </c>
      <c r="AR98" s="39">
        <v>0</v>
      </c>
    </row>
    <row r="99" spans="1:44">
      <c r="A99" s="40"/>
      <c r="B99" s="12"/>
      <c r="C99" s="8" t="s">
        <v>179</v>
      </c>
      <c r="D99" s="8"/>
      <c r="E99" s="34" t="s">
        <v>92</v>
      </c>
      <c r="F99" s="39" t="s">
        <v>159</v>
      </c>
      <c r="G99" s="39">
        <v>0</v>
      </c>
      <c r="H99" s="39">
        <v>0</v>
      </c>
      <c r="I99" s="39">
        <v>0</v>
      </c>
      <c r="J99" s="39">
        <v>0</v>
      </c>
      <c r="K99" s="39">
        <v>0</v>
      </c>
      <c r="L99" s="39">
        <v>0</v>
      </c>
      <c r="M99" s="39">
        <v>0</v>
      </c>
      <c r="N99" s="39">
        <v>0</v>
      </c>
      <c r="O99" s="39">
        <v>0</v>
      </c>
      <c r="P99" s="39">
        <v>0</v>
      </c>
      <c r="Q99" s="39">
        <v>0</v>
      </c>
      <c r="R99" s="39">
        <v>0</v>
      </c>
      <c r="S99" s="39">
        <v>0</v>
      </c>
      <c r="T99" s="39">
        <v>0</v>
      </c>
      <c r="U99" s="39">
        <v>0</v>
      </c>
      <c r="V99" s="39">
        <v>0</v>
      </c>
      <c r="W99" s="39">
        <v>0</v>
      </c>
      <c r="X99" s="39">
        <v>0</v>
      </c>
      <c r="Y99" s="39">
        <v>0</v>
      </c>
      <c r="Z99" s="39">
        <v>0</v>
      </c>
      <c r="AA99" s="39">
        <v>0</v>
      </c>
      <c r="AB99" s="39">
        <v>0</v>
      </c>
      <c r="AC99" s="39">
        <v>0</v>
      </c>
      <c r="AD99" s="39">
        <v>0</v>
      </c>
      <c r="AE99" s="39">
        <v>0</v>
      </c>
      <c r="AF99" s="39">
        <v>0</v>
      </c>
      <c r="AG99" s="39">
        <v>0</v>
      </c>
      <c r="AH99" s="39">
        <v>0</v>
      </c>
      <c r="AI99" s="39">
        <v>0</v>
      </c>
      <c r="AJ99" s="39">
        <v>0</v>
      </c>
      <c r="AK99" s="39">
        <v>0</v>
      </c>
      <c r="AL99" s="39">
        <v>0</v>
      </c>
      <c r="AM99" s="39">
        <v>0</v>
      </c>
      <c r="AN99" s="39">
        <v>0</v>
      </c>
      <c r="AO99" s="39">
        <v>0</v>
      </c>
      <c r="AP99" s="39">
        <v>0</v>
      </c>
      <c r="AQ99" s="39">
        <v>0</v>
      </c>
      <c r="AR99" s="39">
        <v>0</v>
      </c>
    </row>
    <row r="100" spans="1:44">
      <c r="A100" s="40"/>
      <c r="B100" s="12"/>
      <c r="C100" s="8" t="s">
        <v>180</v>
      </c>
      <c r="D100" s="8"/>
      <c r="E100" s="34" t="s">
        <v>92</v>
      </c>
      <c r="F100" s="39" t="s">
        <v>159</v>
      </c>
      <c r="G100" s="39">
        <v>0</v>
      </c>
      <c r="H100" s="39">
        <v>0</v>
      </c>
      <c r="I100" s="39">
        <v>0</v>
      </c>
      <c r="J100" s="39">
        <v>0</v>
      </c>
      <c r="K100" s="39">
        <v>0</v>
      </c>
      <c r="L100" s="39">
        <v>1.67</v>
      </c>
      <c r="M100" s="39">
        <v>1.67</v>
      </c>
      <c r="N100" s="39">
        <v>0</v>
      </c>
      <c r="O100" s="39">
        <v>0</v>
      </c>
      <c r="P100" s="39">
        <v>0</v>
      </c>
      <c r="Q100" s="39">
        <v>0</v>
      </c>
      <c r="R100" s="39">
        <v>1.67</v>
      </c>
      <c r="S100" s="39">
        <v>1.67</v>
      </c>
      <c r="T100" s="39">
        <v>0</v>
      </c>
      <c r="U100" s="39">
        <v>0</v>
      </c>
      <c r="V100" s="39">
        <v>0</v>
      </c>
      <c r="W100" s="39">
        <v>0</v>
      </c>
      <c r="X100" s="39">
        <v>0</v>
      </c>
      <c r="Y100" s="39">
        <v>0</v>
      </c>
      <c r="Z100" s="39">
        <v>0</v>
      </c>
      <c r="AA100" s="39">
        <v>0</v>
      </c>
      <c r="AB100" s="39">
        <v>0</v>
      </c>
      <c r="AC100" s="39">
        <v>0</v>
      </c>
      <c r="AD100" s="39">
        <v>0</v>
      </c>
      <c r="AE100" s="39">
        <v>0</v>
      </c>
      <c r="AF100" s="39">
        <v>0</v>
      </c>
      <c r="AG100" s="39">
        <v>0</v>
      </c>
      <c r="AH100" s="39">
        <v>0</v>
      </c>
      <c r="AI100" s="39">
        <v>0</v>
      </c>
      <c r="AJ100" s="39">
        <v>0</v>
      </c>
      <c r="AK100" s="39">
        <v>0</v>
      </c>
      <c r="AL100" s="39">
        <v>0</v>
      </c>
      <c r="AM100" s="39">
        <v>0</v>
      </c>
      <c r="AN100" s="39">
        <v>0</v>
      </c>
      <c r="AO100" s="39">
        <v>0</v>
      </c>
      <c r="AP100" s="39">
        <v>0</v>
      </c>
      <c r="AQ100" s="39">
        <v>0</v>
      </c>
      <c r="AR100" s="39">
        <v>0</v>
      </c>
    </row>
    <row r="101" spans="1:44">
      <c r="A101" s="12"/>
      <c r="B101" s="37" t="s">
        <v>181</v>
      </c>
    </row>
    <row r="102" spans="1:44">
      <c r="A102" s="12"/>
      <c r="C102" s="8"/>
      <c r="D102" s="8"/>
      <c r="E102" s="8"/>
      <c r="F102" s="43"/>
      <c r="G102" s="43"/>
      <c r="H102" s="43"/>
      <c r="I102" s="43"/>
      <c r="J102" s="43"/>
      <c r="K102" s="43"/>
      <c r="L102" s="43"/>
      <c r="M102" s="43"/>
      <c r="N102" s="43"/>
      <c r="O102" s="43"/>
      <c r="P102" s="43"/>
      <c r="Q102" s="43"/>
      <c r="R102" s="43"/>
      <c r="S102" s="43"/>
      <c r="T102" s="43"/>
      <c r="U102" s="43"/>
      <c r="V102" s="43"/>
      <c r="W102" s="43"/>
      <c r="X102" s="43"/>
      <c r="Y102" s="43"/>
      <c r="Z102" s="43"/>
      <c r="AA102" s="43"/>
      <c r="AB102" s="43"/>
      <c r="AC102" s="43"/>
      <c r="AD102" s="43"/>
      <c r="AE102" s="43"/>
      <c r="AF102" s="43"/>
      <c r="AG102" s="43"/>
      <c r="AH102" s="43"/>
      <c r="AI102" s="43"/>
      <c r="AJ102" s="43"/>
      <c r="AK102" s="43"/>
      <c r="AL102" s="43"/>
      <c r="AM102" s="43"/>
      <c r="AN102" s="43"/>
      <c r="AO102" s="43"/>
      <c r="AP102" s="43"/>
      <c r="AQ102" s="43"/>
      <c r="AR102" s="43"/>
    </row>
    <row r="103" spans="1:44">
      <c r="A103" s="32"/>
      <c r="B103" s="32"/>
      <c r="C103" s="32" t="s">
        <v>164</v>
      </c>
      <c r="D103" s="32"/>
      <c r="E103" s="32" t="s">
        <v>51</v>
      </c>
      <c r="F103" s="33">
        <v>2022</v>
      </c>
      <c r="G103" s="33">
        <v>2023</v>
      </c>
      <c r="H103" s="33">
        <v>2024</v>
      </c>
      <c r="I103" s="33">
        <v>2025</v>
      </c>
      <c r="J103" s="33">
        <v>2026</v>
      </c>
      <c r="K103" s="33">
        <v>2027</v>
      </c>
      <c r="L103" s="33">
        <v>2028</v>
      </c>
      <c r="M103" s="33">
        <v>2029</v>
      </c>
      <c r="N103" s="33">
        <v>2030</v>
      </c>
      <c r="O103" s="33">
        <v>2031</v>
      </c>
      <c r="P103" s="33">
        <v>2032</v>
      </c>
      <c r="Q103" s="33">
        <v>2033</v>
      </c>
      <c r="R103" s="33">
        <v>2034</v>
      </c>
      <c r="S103" s="33">
        <v>2035</v>
      </c>
      <c r="T103" s="33">
        <v>2036</v>
      </c>
      <c r="U103" s="33">
        <v>2037</v>
      </c>
      <c r="V103" s="33">
        <v>2038</v>
      </c>
      <c r="W103" s="33">
        <v>2039</v>
      </c>
      <c r="X103" s="33">
        <v>2040</v>
      </c>
      <c r="Y103" s="33">
        <v>2041</v>
      </c>
      <c r="Z103" s="33">
        <v>2042</v>
      </c>
      <c r="AA103" s="33">
        <v>2043</v>
      </c>
      <c r="AB103" s="33">
        <v>2044</v>
      </c>
      <c r="AC103" s="33">
        <v>2045</v>
      </c>
      <c r="AD103" s="33">
        <v>2046</v>
      </c>
      <c r="AE103" s="33">
        <v>2047</v>
      </c>
      <c r="AF103" s="33">
        <v>2048</v>
      </c>
      <c r="AG103" s="33">
        <v>2049</v>
      </c>
      <c r="AH103" s="33">
        <v>2050</v>
      </c>
      <c r="AI103" s="33">
        <v>2051</v>
      </c>
      <c r="AJ103" s="33">
        <v>2052</v>
      </c>
      <c r="AK103" s="33">
        <v>2053</v>
      </c>
      <c r="AL103" s="33">
        <v>2054</v>
      </c>
      <c r="AM103" s="33">
        <v>2055</v>
      </c>
      <c r="AN103" s="33">
        <v>2056</v>
      </c>
      <c r="AO103" s="33">
        <v>2057</v>
      </c>
      <c r="AP103" s="33">
        <v>2058</v>
      </c>
      <c r="AQ103" s="33">
        <v>2059</v>
      </c>
      <c r="AR103" s="33">
        <v>2060</v>
      </c>
    </row>
    <row r="104" spans="1:44">
      <c r="A104" s="12"/>
      <c r="B104" s="12" t="s">
        <v>183</v>
      </c>
      <c r="C104" s="8" t="s" cm="1">
        <v>166</v>
      </c>
      <c r="D104" s="8"/>
      <c r="E104" s="34" t="s">
        <v>92</v>
      </c>
      <c r="F104" s="39" t="s">
        <v>159</v>
      </c>
      <c r="G104" s="39">
        <v>0</v>
      </c>
      <c r="H104" s="39">
        <v>0</v>
      </c>
      <c r="I104" s="39">
        <v>0</v>
      </c>
      <c r="J104" s="39">
        <v>0</v>
      </c>
      <c r="K104" s="39">
        <v>0</v>
      </c>
      <c r="L104" s="39">
        <v>0</v>
      </c>
      <c r="M104" s="39">
        <v>0</v>
      </c>
      <c r="N104" s="39">
        <v>0</v>
      </c>
      <c r="O104" s="39">
        <v>0</v>
      </c>
      <c r="P104" s="39">
        <v>0</v>
      </c>
      <c r="Q104" s="39">
        <v>0</v>
      </c>
      <c r="R104" s="39">
        <v>0</v>
      </c>
      <c r="S104" s="39">
        <v>0</v>
      </c>
      <c r="T104" s="39">
        <v>0</v>
      </c>
      <c r="U104" s="39">
        <v>0</v>
      </c>
      <c r="V104" s="39">
        <v>0</v>
      </c>
      <c r="W104" s="39">
        <v>0</v>
      </c>
      <c r="X104" s="39">
        <v>0</v>
      </c>
      <c r="Y104" s="39">
        <v>0</v>
      </c>
      <c r="Z104" s="39">
        <v>0</v>
      </c>
      <c r="AA104" s="39">
        <v>0</v>
      </c>
      <c r="AB104" s="39">
        <v>0</v>
      </c>
      <c r="AC104" s="39">
        <v>0</v>
      </c>
      <c r="AD104" s="39">
        <v>0</v>
      </c>
      <c r="AE104" s="39">
        <v>0</v>
      </c>
      <c r="AF104" s="39">
        <v>0</v>
      </c>
      <c r="AG104" s="39">
        <v>0</v>
      </c>
      <c r="AH104" s="39">
        <v>0</v>
      </c>
      <c r="AI104" s="39">
        <v>0</v>
      </c>
      <c r="AJ104" s="39">
        <v>0</v>
      </c>
      <c r="AK104" s="39">
        <v>0</v>
      </c>
      <c r="AL104" s="39">
        <v>0</v>
      </c>
      <c r="AM104" s="39">
        <v>0</v>
      </c>
      <c r="AN104" s="39">
        <v>0</v>
      </c>
      <c r="AO104" s="39">
        <v>0</v>
      </c>
      <c r="AP104" s="39">
        <v>0</v>
      </c>
      <c r="AQ104" s="39">
        <v>0</v>
      </c>
      <c r="AR104" s="39">
        <v>0</v>
      </c>
    </row>
    <row r="105" spans="1:44" s="35" customFormat="1">
      <c r="A105" s="12"/>
      <c r="B105" s="12"/>
      <c r="C105" s="8" t="s">
        <v>167</v>
      </c>
      <c r="D105" s="8"/>
      <c r="E105" s="34" t="s">
        <v>92</v>
      </c>
      <c r="F105" s="39" t="s">
        <v>159</v>
      </c>
      <c r="G105" s="39">
        <v>0</v>
      </c>
      <c r="H105" s="39">
        <v>0.03</v>
      </c>
      <c r="I105" s="39">
        <v>0.02</v>
      </c>
      <c r="J105" s="39">
        <v>0</v>
      </c>
      <c r="K105" s="39">
        <v>0</v>
      </c>
      <c r="L105" s="39">
        <v>0</v>
      </c>
      <c r="M105" s="39">
        <v>0</v>
      </c>
      <c r="N105" s="39">
        <v>0</v>
      </c>
      <c r="O105" s="39">
        <v>0</v>
      </c>
      <c r="P105" s="39">
        <v>0</v>
      </c>
      <c r="Q105" s="39">
        <v>0</v>
      </c>
      <c r="R105" s="39">
        <v>0</v>
      </c>
      <c r="S105" s="39">
        <v>0</v>
      </c>
      <c r="T105" s="39">
        <v>0</v>
      </c>
      <c r="U105" s="39">
        <v>0</v>
      </c>
      <c r="V105" s="39">
        <v>0</v>
      </c>
      <c r="W105" s="39">
        <v>0</v>
      </c>
      <c r="X105" s="39">
        <v>0</v>
      </c>
      <c r="Y105" s="39">
        <v>0</v>
      </c>
      <c r="Z105" s="39">
        <v>0</v>
      </c>
      <c r="AA105" s="39">
        <v>0</v>
      </c>
      <c r="AB105" s="39">
        <v>0</v>
      </c>
      <c r="AC105" s="39">
        <v>0</v>
      </c>
      <c r="AD105" s="39">
        <v>0</v>
      </c>
      <c r="AE105" s="39">
        <v>0</v>
      </c>
      <c r="AF105" s="39">
        <v>0</v>
      </c>
      <c r="AG105" s="39">
        <v>0</v>
      </c>
      <c r="AH105" s="39">
        <v>0</v>
      </c>
      <c r="AI105" s="39">
        <v>0</v>
      </c>
      <c r="AJ105" s="39">
        <v>0</v>
      </c>
      <c r="AK105" s="39">
        <v>0</v>
      </c>
      <c r="AL105" s="39">
        <v>0</v>
      </c>
      <c r="AM105" s="39">
        <v>0</v>
      </c>
      <c r="AN105" s="39">
        <v>0</v>
      </c>
      <c r="AO105" s="39">
        <v>0</v>
      </c>
      <c r="AP105" s="39">
        <v>0</v>
      </c>
      <c r="AQ105" s="39">
        <v>0</v>
      </c>
      <c r="AR105" s="39">
        <v>0</v>
      </c>
    </row>
    <row r="106" spans="1:44">
      <c r="A106" s="12"/>
      <c r="B106" s="12"/>
      <c r="C106" s="8" t="s">
        <v>158</v>
      </c>
      <c r="D106" s="8"/>
      <c r="E106" s="34" t="s">
        <v>92</v>
      </c>
      <c r="F106" s="39" t="s">
        <v>159</v>
      </c>
      <c r="G106" s="39">
        <v>0</v>
      </c>
      <c r="H106" s="39">
        <v>0</v>
      </c>
      <c r="I106" s="39">
        <v>0</v>
      </c>
      <c r="J106" s="39">
        <v>0</v>
      </c>
      <c r="K106" s="39">
        <v>0</v>
      </c>
      <c r="L106" s="39">
        <v>0</v>
      </c>
      <c r="M106" s="39">
        <v>0</v>
      </c>
      <c r="N106" s="39">
        <v>0</v>
      </c>
      <c r="O106" s="39">
        <v>0</v>
      </c>
      <c r="P106" s="39">
        <v>0</v>
      </c>
      <c r="Q106" s="39">
        <v>0</v>
      </c>
      <c r="R106" s="39">
        <v>0</v>
      </c>
      <c r="S106" s="39">
        <v>0.9</v>
      </c>
      <c r="T106" s="39">
        <v>1.28</v>
      </c>
      <c r="U106" s="39">
        <v>1.88</v>
      </c>
      <c r="V106" s="39">
        <v>2.5</v>
      </c>
      <c r="W106" s="39">
        <v>1.1499999999999999</v>
      </c>
      <c r="X106" s="39">
        <v>3.63</v>
      </c>
      <c r="Y106" s="39">
        <v>0.79</v>
      </c>
      <c r="Z106" s="39">
        <v>0.79</v>
      </c>
      <c r="AA106" s="39">
        <v>0</v>
      </c>
      <c r="AB106" s="39">
        <v>0</v>
      </c>
      <c r="AC106" s="39">
        <v>0</v>
      </c>
      <c r="AD106" s="39">
        <v>0</v>
      </c>
      <c r="AE106" s="39">
        <v>0</v>
      </c>
      <c r="AF106" s="39">
        <v>0</v>
      </c>
      <c r="AG106" s="39">
        <v>0.94</v>
      </c>
      <c r="AH106" s="39">
        <v>0.94</v>
      </c>
      <c r="AI106" s="39">
        <v>2.16</v>
      </c>
      <c r="AJ106" s="39">
        <v>2.16</v>
      </c>
      <c r="AK106" s="39">
        <v>2.59</v>
      </c>
      <c r="AL106" s="39">
        <v>2.59</v>
      </c>
      <c r="AM106" s="39">
        <v>0.75</v>
      </c>
      <c r="AN106" s="39">
        <v>0.75</v>
      </c>
      <c r="AO106" s="39">
        <v>0.83</v>
      </c>
      <c r="AP106" s="39">
        <v>0.83</v>
      </c>
      <c r="AQ106" s="39">
        <v>1.07</v>
      </c>
      <c r="AR106" s="39">
        <v>1.07</v>
      </c>
    </row>
    <row r="107" spans="1:44">
      <c r="A107" s="12"/>
      <c r="B107" s="12"/>
      <c r="C107" s="8" t="s">
        <v>160</v>
      </c>
      <c r="D107" s="8"/>
      <c r="E107" s="34" t="s">
        <v>92</v>
      </c>
      <c r="F107" s="39" t="s">
        <v>159</v>
      </c>
      <c r="G107" s="39">
        <v>0</v>
      </c>
      <c r="H107" s="39">
        <v>0</v>
      </c>
      <c r="I107" s="39">
        <v>0</v>
      </c>
      <c r="J107" s="39">
        <v>0</v>
      </c>
      <c r="K107" s="39">
        <v>0</v>
      </c>
      <c r="L107" s="39">
        <v>0</v>
      </c>
      <c r="M107" s="39">
        <v>0</v>
      </c>
      <c r="N107" s="39">
        <v>0</v>
      </c>
      <c r="O107" s="39">
        <v>0</v>
      </c>
      <c r="P107" s="39">
        <v>0</v>
      </c>
      <c r="Q107" s="39">
        <v>0</v>
      </c>
      <c r="R107" s="39">
        <v>0</v>
      </c>
      <c r="S107" s="39">
        <v>0</v>
      </c>
      <c r="T107" s="39">
        <v>0</v>
      </c>
      <c r="U107" s="39">
        <v>0</v>
      </c>
      <c r="V107" s="39">
        <v>0</v>
      </c>
      <c r="W107" s="39">
        <v>0</v>
      </c>
      <c r="X107" s="39">
        <v>0</v>
      </c>
      <c r="Y107" s="39">
        <v>0</v>
      </c>
      <c r="Z107" s="39">
        <v>0</v>
      </c>
      <c r="AA107" s="39">
        <v>0</v>
      </c>
      <c r="AB107" s="39">
        <v>0</v>
      </c>
      <c r="AC107" s="39">
        <v>0</v>
      </c>
      <c r="AD107" s="39">
        <v>0</v>
      </c>
      <c r="AE107" s="39">
        <v>0</v>
      </c>
      <c r="AF107" s="39">
        <v>0</v>
      </c>
      <c r="AG107" s="39">
        <v>0</v>
      </c>
      <c r="AH107" s="39">
        <v>0</v>
      </c>
      <c r="AI107" s="39">
        <v>0</v>
      </c>
      <c r="AJ107" s="39">
        <v>0</v>
      </c>
      <c r="AK107" s="39">
        <v>0</v>
      </c>
      <c r="AL107" s="39">
        <v>0</v>
      </c>
      <c r="AM107" s="39">
        <v>0</v>
      </c>
      <c r="AN107" s="39">
        <v>0</v>
      </c>
      <c r="AO107" s="39">
        <v>0</v>
      </c>
      <c r="AP107" s="39">
        <v>0</v>
      </c>
      <c r="AQ107" s="39">
        <v>0</v>
      </c>
      <c r="AR107" s="39">
        <v>0</v>
      </c>
    </row>
    <row r="108" spans="1:44">
      <c r="A108" s="12"/>
      <c r="B108" s="12"/>
      <c r="C108" s="8" t="s">
        <v>161</v>
      </c>
      <c r="D108" s="8"/>
      <c r="E108" s="34" t="s">
        <v>92</v>
      </c>
      <c r="F108" s="39" t="s">
        <v>159</v>
      </c>
      <c r="G108" s="39">
        <v>0</v>
      </c>
      <c r="H108" s="39">
        <v>0</v>
      </c>
      <c r="I108" s="39">
        <v>0</v>
      </c>
      <c r="J108" s="39">
        <v>0</v>
      </c>
      <c r="K108" s="39">
        <v>0</v>
      </c>
      <c r="L108" s="39">
        <v>0</v>
      </c>
      <c r="M108" s="39">
        <v>0</v>
      </c>
      <c r="N108" s="39">
        <v>0</v>
      </c>
      <c r="O108" s="39">
        <v>0</v>
      </c>
      <c r="P108" s="39">
        <v>0</v>
      </c>
      <c r="Q108" s="39">
        <v>0</v>
      </c>
      <c r="R108" s="39">
        <v>0</v>
      </c>
      <c r="S108" s="39">
        <v>0</v>
      </c>
      <c r="T108" s="39">
        <v>0</v>
      </c>
      <c r="U108" s="39">
        <v>0</v>
      </c>
      <c r="V108" s="39">
        <v>0</v>
      </c>
      <c r="W108" s="39">
        <v>0</v>
      </c>
      <c r="X108" s="39">
        <v>0</v>
      </c>
      <c r="Y108" s="39">
        <v>0</v>
      </c>
      <c r="Z108" s="39">
        <v>0.21</v>
      </c>
      <c r="AA108" s="39">
        <v>0</v>
      </c>
      <c r="AB108" s="39">
        <v>2.11</v>
      </c>
      <c r="AC108" s="39">
        <v>0</v>
      </c>
      <c r="AD108" s="39">
        <v>1.8</v>
      </c>
      <c r="AE108" s="39">
        <v>0</v>
      </c>
      <c r="AF108" s="39">
        <v>1</v>
      </c>
      <c r="AG108" s="39">
        <v>0</v>
      </c>
      <c r="AH108" s="39">
        <v>0.98</v>
      </c>
      <c r="AI108" s="39">
        <v>0</v>
      </c>
      <c r="AJ108" s="39">
        <v>0</v>
      </c>
      <c r="AK108" s="39">
        <v>0</v>
      </c>
      <c r="AL108" s="39">
        <v>0</v>
      </c>
      <c r="AM108" s="39">
        <v>0.55000000000000004</v>
      </c>
      <c r="AN108" s="39">
        <v>0.55000000000000004</v>
      </c>
      <c r="AO108" s="39">
        <v>0.63</v>
      </c>
      <c r="AP108" s="39">
        <v>0.63</v>
      </c>
      <c r="AQ108" s="39">
        <v>1.1000000000000001</v>
      </c>
      <c r="AR108" s="39">
        <v>1.1000000000000001</v>
      </c>
    </row>
    <row r="109" spans="1:44">
      <c r="A109" s="12"/>
      <c r="B109" s="12"/>
      <c r="C109" s="8" t="s">
        <v>162</v>
      </c>
      <c r="D109" s="8"/>
      <c r="E109" s="34" t="s">
        <v>92</v>
      </c>
      <c r="F109" s="39" t="s">
        <v>159</v>
      </c>
      <c r="G109" s="39">
        <v>0</v>
      </c>
      <c r="H109" s="39">
        <v>0</v>
      </c>
      <c r="I109" s="39">
        <v>0.62</v>
      </c>
      <c r="J109" s="39">
        <v>0.77</v>
      </c>
      <c r="K109" s="39">
        <v>0.1</v>
      </c>
      <c r="L109" s="39">
        <v>0</v>
      </c>
      <c r="M109" s="39">
        <v>0</v>
      </c>
      <c r="N109" s="39">
        <v>0.81</v>
      </c>
      <c r="O109" s="39">
        <v>0</v>
      </c>
      <c r="P109" s="39">
        <v>0</v>
      </c>
      <c r="Q109" s="39">
        <v>0</v>
      </c>
      <c r="R109" s="39">
        <v>0</v>
      </c>
      <c r="S109" s="39">
        <v>0.86</v>
      </c>
      <c r="T109" s="39">
        <v>0</v>
      </c>
      <c r="U109" s="39">
        <v>0</v>
      </c>
      <c r="V109" s="39">
        <v>0</v>
      </c>
      <c r="W109" s="39">
        <v>0</v>
      </c>
      <c r="X109" s="39">
        <v>0</v>
      </c>
      <c r="Y109" s="39">
        <v>0</v>
      </c>
      <c r="Z109" s="39">
        <v>0</v>
      </c>
      <c r="AA109" s="39">
        <v>0</v>
      </c>
      <c r="AB109" s="39">
        <v>0.86</v>
      </c>
      <c r="AC109" s="39">
        <v>0</v>
      </c>
      <c r="AD109" s="39">
        <v>0.32</v>
      </c>
      <c r="AE109" s="39">
        <v>0</v>
      </c>
      <c r="AF109" s="39">
        <v>0.03</v>
      </c>
      <c r="AG109" s="39">
        <v>0</v>
      </c>
      <c r="AH109" s="39">
        <v>0</v>
      </c>
      <c r="AI109" s="39">
        <v>0</v>
      </c>
      <c r="AJ109" s="39">
        <v>0</v>
      </c>
      <c r="AK109" s="39">
        <v>0</v>
      </c>
      <c r="AL109" s="39">
        <v>0</v>
      </c>
      <c r="AM109" s="39">
        <v>0.15</v>
      </c>
      <c r="AN109" s="39">
        <v>0.15</v>
      </c>
      <c r="AO109" s="39">
        <v>0.3</v>
      </c>
      <c r="AP109" s="39">
        <v>0.3</v>
      </c>
      <c r="AQ109" s="39">
        <v>0.3</v>
      </c>
      <c r="AR109" s="39">
        <v>0.3</v>
      </c>
    </row>
    <row r="110" spans="1:44">
      <c r="A110" s="12"/>
      <c r="B110" s="12"/>
      <c r="C110" s="8" t="s">
        <v>168</v>
      </c>
      <c r="D110" s="8"/>
      <c r="E110" s="34" t="s">
        <v>92</v>
      </c>
      <c r="F110" s="39" t="s">
        <v>159</v>
      </c>
      <c r="G110" s="39">
        <v>0</v>
      </c>
      <c r="H110" s="39">
        <v>0</v>
      </c>
      <c r="I110" s="39">
        <v>0</v>
      </c>
      <c r="J110" s="39">
        <v>0</v>
      </c>
      <c r="K110" s="39">
        <v>0</v>
      </c>
      <c r="L110" s="39">
        <v>0</v>
      </c>
      <c r="M110" s="39">
        <v>0</v>
      </c>
      <c r="N110" s="39">
        <v>0</v>
      </c>
      <c r="O110" s="39">
        <v>0</v>
      </c>
      <c r="P110" s="39">
        <v>0</v>
      </c>
      <c r="Q110" s="39">
        <v>0</v>
      </c>
      <c r="R110" s="39">
        <v>0</v>
      </c>
      <c r="S110" s="39">
        <v>0</v>
      </c>
      <c r="T110" s="39">
        <v>0</v>
      </c>
      <c r="U110" s="39">
        <v>0</v>
      </c>
      <c r="V110" s="39">
        <v>0</v>
      </c>
      <c r="W110" s="39">
        <v>0</v>
      </c>
      <c r="X110" s="39">
        <v>0</v>
      </c>
      <c r="Y110" s="39">
        <v>0</v>
      </c>
      <c r="Z110" s="39">
        <v>0</v>
      </c>
      <c r="AA110" s="39">
        <v>0</v>
      </c>
      <c r="AB110" s="39">
        <v>0</v>
      </c>
      <c r="AC110" s="39">
        <v>0</v>
      </c>
      <c r="AD110" s="39">
        <v>0</v>
      </c>
      <c r="AE110" s="39">
        <v>0</v>
      </c>
      <c r="AF110" s="39">
        <v>0</v>
      </c>
      <c r="AG110" s="39">
        <v>0</v>
      </c>
      <c r="AH110" s="39">
        <v>0</v>
      </c>
      <c r="AI110" s="39">
        <v>0</v>
      </c>
      <c r="AJ110" s="39">
        <v>0</v>
      </c>
      <c r="AK110" s="39">
        <v>0</v>
      </c>
      <c r="AL110" s="39">
        <v>0</v>
      </c>
      <c r="AM110" s="39">
        <v>0</v>
      </c>
      <c r="AN110" s="39">
        <v>0</v>
      </c>
      <c r="AO110" s="39">
        <v>0</v>
      </c>
      <c r="AP110" s="39">
        <v>0</v>
      </c>
      <c r="AQ110" s="39">
        <v>0</v>
      </c>
      <c r="AR110" s="39">
        <v>0</v>
      </c>
    </row>
    <row r="111" spans="1:44">
      <c r="A111" s="12"/>
      <c r="B111" s="12"/>
      <c r="C111" s="8" t="s">
        <v>169</v>
      </c>
      <c r="D111" s="8"/>
      <c r="E111" s="34" t="s">
        <v>92</v>
      </c>
      <c r="F111" s="39" t="s">
        <v>159</v>
      </c>
      <c r="G111" s="39">
        <v>0</v>
      </c>
      <c r="H111" s="39">
        <v>0</v>
      </c>
      <c r="I111" s="39">
        <v>0</v>
      </c>
      <c r="J111" s="39">
        <v>0</v>
      </c>
      <c r="K111" s="39">
        <v>0</v>
      </c>
      <c r="L111" s="39">
        <v>0</v>
      </c>
      <c r="M111" s="39">
        <v>0</v>
      </c>
      <c r="N111" s="39">
        <v>0</v>
      </c>
      <c r="O111" s="39">
        <v>0</v>
      </c>
      <c r="P111" s="39">
        <v>0.6</v>
      </c>
      <c r="Q111" s="39">
        <v>0</v>
      </c>
      <c r="R111" s="39">
        <v>0</v>
      </c>
      <c r="S111" s="39">
        <v>0</v>
      </c>
      <c r="T111" s="39">
        <v>0</v>
      </c>
      <c r="U111" s="39">
        <v>0</v>
      </c>
      <c r="V111" s="39">
        <v>0</v>
      </c>
      <c r="W111" s="39">
        <v>0</v>
      </c>
      <c r="X111" s="39">
        <v>0</v>
      </c>
      <c r="Y111" s="39">
        <v>0</v>
      </c>
      <c r="Z111" s="39">
        <v>0</v>
      </c>
      <c r="AA111" s="39">
        <v>0</v>
      </c>
      <c r="AB111" s="39">
        <v>0</v>
      </c>
      <c r="AC111" s="39">
        <v>0</v>
      </c>
      <c r="AD111" s="39">
        <v>0</v>
      </c>
      <c r="AE111" s="39">
        <v>0</v>
      </c>
      <c r="AF111" s="39">
        <v>0</v>
      </c>
      <c r="AG111" s="39">
        <v>0</v>
      </c>
      <c r="AH111" s="39">
        <v>0</v>
      </c>
      <c r="AI111" s="39">
        <v>0</v>
      </c>
      <c r="AJ111" s="39">
        <v>0</v>
      </c>
      <c r="AK111" s="39">
        <v>0</v>
      </c>
      <c r="AL111" s="39">
        <v>0</v>
      </c>
      <c r="AM111" s="39">
        <v>0</v>
      </c>
      <c r="AN111" s="39">
        <v>0</v>
      </c>
      <c r="AO111" s="39">
        <v>0</v>
      </c>
      <c r="AP111" s="39">
        <v>0</v>
      </c>
      <c r="AQ111" s="39">
        <v>0</v>
      </c>
      <c r="AR111" s="39">
        <v>0</v>
      </c>
    </row>
    <row r="112" spans="1:44">
      <c r="A112" s="40"/>
      <c r="B112" s="12"/>
      <c r="C112" s="8" t="s">
        <v>170</v>
      </c>
      <c r="D112" s="8"/>
      <c r="E112" s="34" t="s">
        <v>92</v>
      </c>
      <c r="F112" s="39" t="s">
        <v>159</v>
      </c>
      <c r="G112" s="39">
        <v>0.05</v>
      </c>
      <c r="H112" s="39">
        <v>0.03</v>
      </c>
      <c r="I112" s="39">
        <v>0.03</v>
      </c>
      <c r="J112" s="39">
        <v>0.04</v>
      </c>
      <c r="K112" s="39">
        <v>0.24</v>
      </c>
      <c r="L112" s="39">
        <v>0.13</v>
      </c>
      <c r="M112" s="39">
        <v>0.17</v>
      </c>
      <c r="N112" s="39">
        <v>0.4</v>
      </c>
      <c r="O112" s="39">
        <v>0.51</v>
      </c>
      <c r="P112" s="39">
        <v>0.53</v>
      </c>
      <c r="Q112" s="39">
        <v>2.31</v>
      </c>
      <c r="R112" s="39">
        <v>1.74</v>
      </c>
      <c r="S112" s="39">
        <v>1.1000000000000001</v>
      </c>
      <c r="T112" s="39">
        <v>1.6</v>
      </c>
      <c r="U112" s="39">
        <v>3.37</v>
      </c>
      <c r="V112" s="39">
        <v>0.47</v>
      </c>
      <c r="W112" s="39">
        <v>0.34</v>
      </c>
      <c r="X112" s="39">
        <v>0.65</v>
      </c>
      <c r="Y112" s="39">
        <v>0.12</v>
      </c>
      <c r="Z112" s="39">
        <v>0.23</v>
      </c>
      <c r="AA112" s="39">
        <v>0.46</v>
      </c>
      <c r="AB112" s="39">
        <v>0.4</v>
      </c>
      <c r="AC112" s="39">
        <v>0.24</v>
      </c>
      <c r="AD112" s="39">
        <v>0.71</v>
      </c>
      <c r="AE112" s="39">
        <v>1.63</v>
      </c>
      <c r="AF112" s="39">
        <v>0.44</v>
      </c>
      <c r="AG112" s="39">
        <v>0.32</v>
      </c>
      <c r="AH112" s="39">
        <v>0.32</v>
      </c>
      <c r="AI112" s="39">
        <v>0.56000000000000005</v>
      </c>
      <c r="AJ112" s="39">
        <v>0.48</v>
      </c>
      <c r="AK112" s="39">
        <v>0.72</v>
      </c>
      <c r="AL112" s="39">
        <v>0.06</v>
      </c>
      <c r="AM112" s="39">
        <v>0.89</v>
      </c>
      <c r="AN112" s="39">
        <v>0.54</v>
      </c>
      <c r="AO112" s="39">
        <v>0.59</v>
      </c>
      <c r="AP112" s="39">
        <v>0.74</v>
      </c>
      <c r="AQ112" s="39">
        <v>1.27</v>
      </c>
      <c r="AR112" s="39">
        <v>0.94</v>
      </c>
    </row>
    <row r="113" spans="1:44">
      <c r="A113" s="12"/>
      <c r="B113" s="12"/>
      <c r="C113" s="8" t="s">
        <v>171</v>
      </c>
      <c r="D113" s="8"/>
      <c r="E113" s="34" t="s">
        <v>92</v>
      </c>
      <c r="F113" s="39" t="s">
        <v>159</v>
      </c>
      <c r="G113" s="39">
        <v>0</v>
      </c>
      <c r="H113" s="39">
        <v>0</v>
      </c>
      <c r="I113" s="39">
        <v>0.01</v>
      </c>
      <c r="J113" s="39">
        <v>0</v>
      </c>
      <c r="K113" s="39">
        <v>0</v>
      </c>
      <c r="L113" s="39">
        <v>0.01</v>
      </c>
      <c r="M113" s="39">
        <v>0.09</v>
      </c>
      <c r="N113" s="39">
        <v>0.06</v>
      </c>
      <c r="O113" s="39">
        <v>0.14000000000000001</v>
      </c>
      <c r="P113" s="39">
        <v>0.92</v>
      </c>
      <c r="Q113" s="39">
        <v>2.06</v>
      </c>
      <c r="R113" s="39">
        <v>2.62</v>
      </c>
      <c r="S113" s="39">
        <v>1.75</v>
      </c>
      <c r="T113" s="39">
        <v>1.22</v>
      </c>
      <c r="U113" s="39">
        <v>2.64</v>
      </c>
      <c r="V113" s="39">
        <v>1.5</v>
      </c>
      <c r="W113" s="39">
        <v>1.74</v>
      </c>
      <c r="X113" s="39">
        <v>4.67</v>
      </c>
      <c r="Y113" s="39">
        <v>5.69</v>
      </c>
      <c r="Z113" s="39">
        <v>4.6399999999999997</v>
      </c>
      <c r="AA113" s="39">
        <v>3.05</v>
      </c>
      <c r="AB113" s="39">
        <v>2.48</v>
      </c>
      <c r="AC113" s="39">
        <v>0.74</v>
      </c>
      <c r="AD113" s="39">
        <v>0.61</v>
      </c>
      <c r="AE113" s="39">
        <v>0.53</v>
      </c>
      <c r="AF113" s="39">
        <v>0.82</v>
      </c>
      <c r="AG113" s="39">
        <v>0.14000000000000001</v>
      </c>
      <c r="AH113" s="39">
        <v>0.14000000000000001</v>
      </c>
      <c r="AI113" s="39">
        <v>0.96</v>
      </c>
      <c r="AJ113" s="39">
        <v>0.87</v>
      </c>
      <c r="AK113" s="39">
        <v>1.08</v>
      </c>
      <c r="AL113" s="39">
        <v>2.5499999999999998</v>
      </c>
      <c r="AM113" s="39">
        <v>5.66</v>
      </c>
      <c r="AN113" s="39">
        <v>7.11</v>
      </c>
      <c r="AO113" s="39">
        <v>5.97</v>
      </c>
      <c r="AP113" s="39">
        <v>3.89</v>
      </c>
      <c r="AQ113" s="39">
        <v>4.04</v>
      </c>
      <c r="AR113" s="39">
        <v>1.74</v>
      </c>
    </row>
    <row r="114" spans="1:44">
      <c r="A114" s="12"/>
      <c r="B114" s="12"/>
      <c r="C114" s="8" t="s">
        <v>172</v>
      </c>
      <c r="D114" s="8"/>
      <c r="E114" s="34" t="s">
        <v>92</v>
      </c>
      <c r="F114" s="39" t="s">
        <v>159</v>
      </c>
      <c r="G114" s="39">
        <v>0</v>
      </c>
      <c r="H114" s="39">
        <v>0</v>
      </c>
      <c r="I114" s="39">
        <v>0</v>
      </c>
      <c r="J114" s="39">
        <v>0</v>
      </c>
      <c r="K114" s="39">
        <v>0</v>
      </c>
      <c r="L114" s="39">
        <v>0</v>
      </c>
      <c r="M114" s="39">
        <v>0</v>
      </c>
      <c r="N114" s="39">
        <v>0</v>
      </c>
      <c r="O114" s="39">
        <v>0</v>
      </c>
      <c r="P114" s="39">
        <v>0</v>
      </c>
      <c r="Q114" s="39">
        <v>0</v>
      </c>
      <c r="R114" s="39">
        <v>0</v>
      </c>
      <c r="S114" s="39">
        <v>0</v>
      </c>
      <c r="T114" s="39">
        <v>0</v>
      </c>
      <c r="U114" s="39">
        <v>0</v>
      </c>
      <c r="V114" s="39">
        <v>0</v>
      </c>
      <c r="W114" s="39">
        <v>0</v>
      </c>
      <c r="X114" s="39">
        <v>0</v>
      </c>
      <c r="Y114" s="39">
        <v>0</v>
      </c>
      <c r="Z114" s="39">
        <v>0</v>
      </c>
      <c r="AA114" s="39">
        <v>0</v>
      </c>
      <c r="AB114" s="39">
        <v>0</v>
      </c>
      <c r="AC114" s="39">
        <v>0</v>
      </c>
      <c r="AD114" s="39">
        <v>0</v>
      </c>
      <c r="AE114" s="39">
        <v>0</v>
      </c>
      <c r="AF114" s="39">
        <v>0</v>
      </c>
      <c r="AG114" s="39">
        <v>0</v>
      </c>
      <c r="AH114" s="39">
        <v>0</v>
      </c>
      <c r="AI114" s="39">
        <v>0</v>
      </c>
      <c r="AJ114" s="39">
        <v>0</v>
      </c>
      <c r="AK114" s="39">
        <v>0</v>
      </c>
      <c r="AL114" s="39">
        <v>0</v>
      </c>
      <c r="AM114" s="39">
        <v>0</v>
      </c>
      <c r="AN114" s="39">
        <v>0</v>
      </c>
      <c r="AO114" s="39">
        <v>0</v>
      </c>
      <c r="AP114" s="39">
        <v>0</v>
      </c>
      <c r="AQ114" s="39">
        <v>0</v>
      </c>
      <c r="AR114" s="39">
        <v>0</v>
      </c>
    </row>
    <row r="115" spans="1:44">
      <c r="A115" s="40"/>
      <c r="B115" s="12"/>
      <c r="C115" s="8" t="s">
        <v>173</v>
      </c>
      <c r="D115" s="8"/>
      <c r="E115" s="34" t="s">
        <v>92</v>
      </c>
      <c r="F115" s="39" t="s">
        <v>159</v>
      </c>
      <c r="G115" s="39">
        <v>0</v>
      </c>
      <c r="H115" s="39">
        <v>0</v>
      </c>
      <c r="I115" s="39">
        <v>0</v>
      </c>
      <c r="J115" s="39">
        <v>0</v>
      </c>
      <c r="K115" s="39">
        <v>0</v>
      </c>
      <c r="L115" s="39">
        <v>0</v>
      </c>
      <c r="M115" s="39">
        <v>0</v>
      </c>
      <c r="N115" s="39">
        <v>0</v>
      </c>
      <c r="O115" s="39">
        <v>0</v>
      </c>
      <c r="P115" s="39">
        <v>0</v>
      </c>
      <c r="Q115" s="39">
        <v>0</v>
      </c>
      <c r="R115" s="39">
        <v>0</v>
      </c>
      <c r="S115" s="39">
        <v>0</v>
      </c>
      <c r="T115" s="39">
        <v>0</v>
      </c>
      <c r="U115" s="39">
        <v>0</v>
      </c>
      <c r="V115" s="39">
        <v>0</v>
      </c>
      <c r="W115" s="39">
        <v>0</v>
      </c>
      <c r="X115" s="39">
        <v>0</v>
      </c>
      <c r="Y115" s="39">
        <v>0</v>
      </c>
      <c r="Z115" s="39">
        <v>0</v>
      </c>
      <c r="AA115" s="39">
        <v>0</v>
      </c>
      <c r="AB115" s="39">
        <v>0</v>
      </c>
      <c r="AC115" s="39">
        <v>0</v>
      </c>
      <c r="AD115" s="39">
        <v>0</v>
      </c>
      <c r="AE115" s="39">
        <v>0</v>
      </c>
      <c r="AF115" s="39">
        <v>0</v>
      </c>
      <c r="AG115" s="39">
        <v>0</v>
      </c>
      <c r="AH115" s="39">
        <v>0</v>
      </c>
      <c r="AI115" s="39">
        <v>0</v>
      </c>
      <c r="AJ115" s="39">
        <v>0</v>
      </c>
      <c r="AK115" s="39">
        <v>0</v>
      </c>
      <c r="AL115" s="39">
        <v>0</v>
      </c>
      <c r="AM115" s="39">
        <v>0</v>
      </c>
      <c r="AN115" s="39">
        <v>0</v>
      </c>
      <c r="AO115" s="39">
        <v>0</v>
      </c>
      <c r="AP115" s="39">
        <v>0</v>
      </c>
      <c r="AQ115" s="39">
        <v>0</v>
      </c>
      <c r="AR115" s="39">
        <v>0</v>
      </c>
    </row>
    <row r="116" spans="1:44">
      <c r="A116" s="40"/>
      <c r="B116" s="12"/>
      <c r="C116" s="8" t="s">
        <v>174</v>
      </c>
      <c r="D116" s="8"/>
      <c r="E116" s="34" t="s">
        <v>92</v>
      </c>
      <c r="F116" s="39" t="s">
        <v>159</v>
      </c>
      <c r="G116" s="39">
        <v>0</v>
      </c>
      <c r="H116" s="39">
        <v>0</v>
      </c>
      <c r="I116" s="39">
        <v>0</v>
      </c>
      <c r="J116" s="39">
        <v>0</v>
      </c>
      <c r="K116" s="39">
        <v>1.19</v>
      </c>
      <c r="L116" s="39">
        <v>1.29</v>
      </c>
      <c r="M116" s="39">
        <v>0.05</v>
      </c>
      <c r="N116" s="39">
        <v>0.01</v>
      </c>
      <c r="O116" s="39">
        <v>0</v>
      </c>
      <c r="P116" s="39">
        <v>7.0000000000000007E-2</v>
      </c>
      <c r="Q116" s="39">
        <v>0</v>
      </c>
      <c r="R116" s="39">
        <v>0</v>
      </c>
      <c r="S116" s="39">
        <v>0.3</v>
      </c>
      <c r="T116" s="39">
        <v>1.31</v>
      </c>
      <c r="U116" s="39">
        <v>0</v>
      </c>
      <c r="V116" s="39">
        <v>0</v>
      </c>
      <c r="W116" s="39">
        <v>0</v>
      </c>
      <c r="X116" s="39">
        <v>0</v>
      </c>
      <c r="Y116" s="39">
        <v>0</v>
      </c>
      <c r="Z116" s="39">
        <v>0</v>
      </c>
      <c r="AA116" s="39">
        <v>0</v>
      </c>
      <c r="AB116" s="39">
        <v>0</v>
      </c>
      <c r="AC116" s="39">
        <v>0</v>
      </c>
      <c r="AD116" s="39">
        <v>0</v>
      </c>
      <c r="AE116" s="39">
        <v>0</v>
      </c>
      <c r="AF116" s="39">
        <v>0</v>
      </c>
      <c r="AG116" s="39">
        <v>0</v>
      </c>
      <c r="AH116" s="39">
        <v>0</v>
      </c>
      <c r="AI116" s="39">
        <v>0</v>
      </c>
      <c r="AJ116" s="39">
        <v>0</v>
      </c>
      <c r="AK116" s="39">
        <v>0</v>
      </c>
      <c r="AL116" s="39">
        <v>0</v>
      </c>
      <c r="AM116" s="39">
        <v>0</v>
      </c>
      <c r="AN116" s="39">
        <v>0</v>
      </c>
      <c r="AO116" s="39">
        <v>0</v>
      </c>
      <c r="AP116" s="39">
        <v>0</v>
      </c>
      <c r="AQ116" s="39">
        <v>0</v>
      </c>
      <c r="AR116" s="39">
        <v>0</v>
      </c>
    </row>
    <row r="117" spans="1:44">
      <c r="A117" s="40"/>
      <c r="B117" s="12"/>
      <c r="C117" s="8" t="s">
        <v>163</v>
      </c>
      <c r="D117" s="8"/>
      <c r="E117" s="34" t="s">
        <v>92</v>
      </c>
      <c r="F117" s="39" t="s">
        <v>159</v>
      </c>
      <c r="G117" s="39">
        <v>0</v>
      </c>
      <c r="H117" s="39">
        <v>0</v>
      </c>
      <c r="I117" s="39">
        <v>0</v>
      </c>
      <c r="J117" s="39">
        <v>0</v>
      </c>
      <c r="K117" s="39">
        <v>0</v>
      </c>
      <c r="L117" s="39">
        <v>0</v>
      </c>
      <c r="M117" s="39">
        <v>0</v>
      </c>
      <c r="N117" s="39">
        <v>0</v>
      </c>
      <c r="O117" s="39">
        <v>0</v>
      </c>
      <c r="P117" s="39">
        <v>0</v>
      </c>
      <c r="Q117" s="39">
        <v>0</v>
      </c>
      <c r="R117" s="39">
        <v>3</v>
      </c>
      <c r="S117" s="39">
        <v>7.66</v>
      </c>
      <c r="T117" s="39">
        <v>6.48</v>
      </c>
      <c r="U117" s="39">
        <v>4.99</v>
      </c>
      <c r="V117" s="39">
        <v>2.99</v>
      </c>
      <c r="W117" s="39">
        <v>4.0599999999999996</v>
      </c>
      <c r="X117" s="39">
        <v>6.02</v>
      </c>
      <c r="Y117" s="39">
        <v>6.61</v>
      </c>
      <c r="Z117" s="39">
        <v>4.54</v>
      </c>
      <c r="AA117" s="39">
        <v>4.21</v>
      </c>
      <c r="AB117" s="39">
        <v>3.06</v>
      </c>
      <c r="AC117" s="39">
        <v>3.85</v>
      </c>
      <c r="AD117" s="39">
        <v>2.67</v>
      </c>
      <c r="AE117" s="39">
        <v>1.36</v>
      </c>
      <c r="AF117" s="39">
        <v>0.43</v>
      </c>
      <c r="AG117" s="39">
        <v>0.26</v>
      </c>
      <c r="AH117" s="39">
        <v>0.62</v>
      </c>
      <c r="AI117" s="39">
        <v>0.73</v>
      </c>
      <c r="AJ117" s="39">
        <v>1.26</v>
      </c>
      <c r="AK117" s="39">
        <v>0.9</v>
      </c>
      <c r="AL117" s="39">
        <v>1.88</v>
      </c>
      <c r="AM117" s="39">
        <v>2.54</v>
      </c>
      <c r="AN117" s="39">
        <v>3.58</v>
      </c>
      <c r="AO117" s="39">
        <v>4.41</v>
      </c>
      <c r="AP117" s="39">
        <v>5.4</v>
      </c>
      <c r="AQ117" s="39">
        <v>4.3899999999999997</v>
      </c>
      <c r="AR117" s="39">
        <v>1.94</v>
      </c>
    </row>
    <row r="118" spans="1:44">
      <c r="A118" s="40"/>
      <c r="B118" s="12"/>
      <c r="C118" s="8" t="s">
        <v>175</v>
      </c>
      <c r="D118" s="8"/>
      <c r="E118" s="34" t="s">
        <v>92</v>
      </c>
      <c r="F118" s="39" t="s">
        <v>159</v>
      </c>
      <c r="G118" s="39">
        <v>0</v>
      </c>
      <c r="H118" s="39">
        <v>0</v>
      </c>
      <c r="I118" s="39">
        <v>0</v>
      </c>
      <c r="J118" s="39">
        <v>0</v>
      </c>
      <c r="K118" s="39">
        <v>0</v>
      </c>
      <c r="L118" s="39">
        <v>0</v>
      </c>
      <c r="M118" s="39">
        <v>0</v>
      </c>
      <c r="N118" s="39">
        <v>0</v>
      </c>
      <c r="O118" s="39">
        <v>0</v>
      </c>
      <c r="P118" s="39">
        <v>0</v>
      </c>
      <c r="Q118" s="39">
        <v>0</v>
      </c>
      <c r="R118" s="39">
        <v>0</v>
      </c>
      <c r="S118" s="39">
        <v>0</v>
      </c>
      <c r="T118" s="39">
        <v>0</v>
      </c>
      <c r="U118" s="39">
        <v>0</v>
      </c>
      <c r="V118" s="39">
        <v>0</v>
      </c>
      <c r="W118" s="39">
        <v>0</v>
      </c>
      <c r="X118" s="39">
        <v>0</v>
      </c>
      <c r="Y118" s="39">
        <v>0.14000000000000001</v>
      </c>
      <c r="Z118" s="39">
        <v>0.14000000000000001</v>
      </c>
      <c r="AA118" s="39">
        <v>0.14000000000000001</v>
      </c>
      <c r="AB118" s="39">
        <v>0.14000000000000001</v>
      </c>
      <c r="AC118" s="39">
        <v>0.14000000000000001</v>
      </c>
      <c r="AD118" s="39">
        <v>0.2</v>
      </c>
      <c r="AE118" s="39">
        <v>0.2</v>
      </c>
      <c r="AF118" s="39">
        <v>0.2</v>
      </c>
      <c r="AG118" s="39">
        <v>0.2</v>
      </c>
      <c r="AH118" s="39">
        <v>0.2</v>
      </c>
      <c r="AI118" s="39">
        <v>0.18</v>
      </c>
      <c r="AJ118" s="39">
        <v>0.18</v>
      </c>
      <c r="AK118" s="39">
        <v>0.18</v>
      </c>
      <c r="AL118" s="39">
        <v>0.18</v>
      </c>
      <c r="AM118" s="39">
        <v>0.18</v>
      </c>
      <c r="AN118" s="39">
        <v>0.1</v>
      </c>
      <c r="AO118" s="39">
        <v>0</v>
      </c>
      <c r="AP118" s="39">
        <v>0</v>
      </c>
      <c r="AQ118" s="39">
        <v>0</v>
      </c>
      <c r="AR118" s="39">
        <v>0</v>
      </c>
    </row>
    <row r="119" spans="1:44">
      <c r="A119" s="40"/>
      <c r="B119" s="12"/>
      <c r="C119" s="8" t="s">
        <v>176</v>
      </c>
      <c r="D119" s="8"/>
      <c r="E119" s="34" t="s">
        <v>92</v>
      </c>
      <c r="F119" s="39" t="s">
        <v>159</v>
      </c>
      <c r="G119" s="39">
        <v>0</v>
      </c>
      <c r="H119" s="39">
        <v>0</v>
      </c>
      <c r="I119" s="39">
        <v>0</v>
      </c>
      <c r="J119" s="39">
        <v>0</v>
      </c>
      <c r="K119" s="39">
        <v>0</v>
      </c>
      <c r="L119" s="39">
        <v>0</v>
      </c>
      <c r="M119" s="39">
        <v>0</v>
      </c>
      <c r="N119" s="39">
        <v>0</v>
      </c>
      <c r="O119" s="39">
        <v>0</v>
      </c>
      <c r="P119" s="39">
        <v>0</v>
      </c>
      <c r="Q119" s="39">
        <v>0</v>
      </c>
      <c r="R119" s="39">
        <v>0</v>
      </c>
      <c r="S119" s="39">
        <v>0</v>
      </c>
      <c r="T119" s="39">
        <v>0</v>
      </c>
      <c r="U119" s="39">
        <v>0</v>
      </c>
      <c r="V119" s="39">
        <v>0</v>
      </c>
      <c r="W119" s="39">
        <v>0</v>
      </c>
      <c r="X119" s="39">
        <v>0</v>
      </c>
      <c r="Y119" s="39">
        <v>0</v>
      </c>
      <c r="Z119" s="39">
        <v>0</v>
      </c>
      <c r="AA119" s="39">
        <v>0</v>
      </c>
      <c r="AB119" s="39">
        <v>0</v>
      </c>
      <c r="AC119" s="39">
        <v>0</v>
      </c>
      <c r="AD119" s="39">
        <v>0</v>
      </c>
      <c r="AE119" s="39">
        <v>0</v>
      </c>
      <c r="AF119" s="39">
        <v>0</v>
      </c>
      <c r="AG119" s="39">
        <v>0</v>
      </c>
      <c r="AH119" s="39">
        <v>0</v>
      </c>
      <c r="AI119" s="39">
        <v>0</v>
      </c>
      <c r="AJ119" s="39">
        <v>0</v>
      </c>
      <c r="AK119" s="39">
        <v>0</v>
      </c>
      <c r="AL119" s="39">
        <v>0</v>
      </c>
      <c r="AM119" s="39">
        <v>0</v>
      </c>
      <c r="AN119" s="39">
        <v>0</v>
      </c>
      <c r="AO119" s="39">
        <v>0</v>
      </c>
      <c r="AP119" s="39">
        <v>0</v>
      </c>
      <c r="AQ119" s="39">
        <v>0</v>
      </c>
      <c r="AR119" s="39">
        <v>0</v>
      </c>
    </row>
    <row r="120" spans="1:44">
      <c r="A120" s="40"/>
      <c r="B120" s="12"/>
      <c r="C120" s="8" t="s">
        <v>177</v>
      </c>
      <c r="D120" s="8"/>
      <c r="E120" s="34" t="s">
        <v>92</v>
      </c>
      <c r="F120" s="39" t="s">
        <v>159</v>
      </c>
      <c r="G120" s="39">
        <v>0</v>
      </c>
      <c r="H120" s="39">
        <v>0</v>
      </c>
      <c r="I120" s="39">
        <v>0</v>
      </c>
      <c r="J120" s="39">
        <v>0</v>
      </c>
      <c r="K120" s="39">
        <v>0</v>
      </c>
      <c r="L120" s="39">
        <v>0</v>
      </c>
      <c r="M120" s="39">
        <v>0</v>
      </c>
      <c r="N120" s="39">
        <v>0</v>
      </c>
      <c r="O120" s="39">
        <v>0</v>
      </c>
      <c r="P120" s="39">
        <v>0</v>
      </c>
      <c r="Q120" s="39">
        <v>0</v>
      </c>
      <c r="R120" s="39">
        <v>0</v>
      </c>
      <c r="S120" s="39">
        <v>0</v>
      </c>
      <c r="T120" s="39">
        <v>0</v>
      </c>
      <c r="U120" s="39">
        <v>0</v>
      </c>
      <c r="V120" s="39">
        <v>0</v>
      </c>
      <c r="W120" s="39">
        <v>0</v>
      </c>
      <c r="X120" s="39">
        <v>0</v>
      </c>
      <c r="Y120" s="39">
        <v>0</v>
      </c>
      <c r="Z120" s="39">
        <v>0</v>
      </c>
      <c r="AA120" s="39">
        <v>0</v>
      </c>
      <c r="AB120" s="39">
        <v>0</v>
      </c>
      <c r="AC120" s="39">
        <v>0</v>
      </c>
      <c r="AD120" s="39">
        <v>0</v>
      </c>
      <c r="AE120" s="39">
        <v>0</v>
      </c>
      <c r="AF120" s="39">
        <v>0</v>
      </c>
      <c r="AG120" s="39">
        <v>0</v>
      </c>
      <c r="AH120" s="39">
        <v>0</v>
      </c>
      <c r="AI120" s="39">
        <v>0</v>
      </c>
      <c r="AJ120" s="39">
        <v>0</v>
      </c>
      <c r="AK120" s="39">
        <v>0</v>
      </c>
      <c r="AL120" s="39">
        <v>0</v>
      </c>
      <c r="AM120" s="39">
        <v>0</v>
      </c>
      <c r="AN120" s="39">
        <v>0</v>
      </c>
      <c r="AO120" s="39">
        <v>0</v>
      </c>
      <c r="AP120" s="39">
        <v>0</v>
      </c>
      <c r="AQ120" s="39">
        <v>0</v>
      </c>
      <c r="AR120" s="39">
        <v>0</v>
      </c>
    </row>
    <row r="121" spans="1:44">
      <c r="A121" s="40"/>
      <c r="B121" s="12"/>
      <c r="C121" s="8" t="s">
        <v>178</v>
      </c>
      <c r="D121" s="8"/>
      <c r="E121" s="34" t="s">
        <v>92</v>
      </c>
      <c r="F121" s="39" t="s">
        <v>159</v>
      </c>
      <c r="G121" s="39">
        <v>0.71</v>
      </c>
      <c r="H121" s="39">
        <v>1.1100000000000001</v>
      </c>
      <c r="I121" s="39">
        <v>0.92</v>
      </c>
      <c r="J121" s="39">
        <v>3.78</v>
      </c>
      <c r="K121" s="39">
        <v>0.1</v>
      </c>
      <c r="L121" s="39">
        <v>2.78</v>
      </c>
      <c r="M121" s="39">
        <v>1.66</v>
      </c>
      <c r="N121" s="39">
        <v>2.65</v>
      </c>
      <c r="O121" s="39">
        <v>2.35</v>
      </c>
      <c r="P121" s="39">
        <v>0</v>
      </c>
      <c r="Q121" s="39">
        <v>0</v>
      </c>
      <c r="R121" s="39">
        <v>1.42</v>
      </c>
      <c r="S121" s="39">
        <v>0.7</v>
      </c>
      <c r="T121" s="39">
        <v>0</v>
      </c>
      <c r="U121" s="39">
        <v>0</v>
      </c>
      <c r="V121" s="39">
        <v>0</v>
      </c>
      <c r="W121" s="39">
        <v>0.84</v>
      </c>
      <c r="X121" s="39">
        <v>2.62</v>
      </c>
      <c r="Y121" s="39">
        <v>1.32</v>
      </c>
      <c r="Z121" s="39">
        <v>3.59</v>
      </c>
      <c r="AA121" s="39">
        <v>0</v>
      </c>
      <c r="AB121" s="39">
        <v>0</v>
      </c>
      <c r="AC121" s="39">
        <v>0</v>
      </c>
      <c r="AD121" s="39">
        <v>1.18</v>
      </c>
      <c r="AE121" s="39">
        <v>0</v>
      </c>
      <c r="AF121" s="39">
        <v>0.91</v>
      </c>
      <c r="AG121" s="39">
        <v>0</v>
      </c>
      <c r="AH121" s="39">
        <v>0.37</v>
      </c>
      <c r="AI121" s="39">
        <v>0</v>
      </c>
      <c r="AJ121" s="39">
        <v>0</v>
      </c>
      <c r="AK121" s="39">
        <v>0</v>
      </c>
      <c r="AL121" s="39">
        <v>0.84</v>
      </c>
      <c r="AM121" s="39">
        <v>0</v>
      </c>
      <c r="AN121" s="39">
        <v>0</v>
      </c>
      <c r="AO121" s="39">
        <v>0</v>
      </c>
      <c r="AP121" s="39">
        <v>0</v>
      </c>
      <c r="AQ121" s="39">
        <v>0</v>
      </c>
      <c r="AR121" s="39">
        <v>0</v>
      </c>
    </row>
    <row r="122" spans="1:44">
      <c r="A122" s="40"/>
      <c r="B122" s="12"/>
      <c r="C122" s="8" t="s">
        <v>179</v>
      </c>
      <c r="D122" s="8"/>
      <c r="E122" s="34" t="s">
        <v>92</v>
      </c>
      <c r="F122" s="39" t="s">
        <v>159</v>
      </c>
      <c r="G122" s="39">
        <v>2.72</v>
      </c>
      <c r="H122" s="39">
        <v>0</v>
      </c>
      <c r="I122" s="39">
        <v>1.54</v>
      </c>
      <c r="J122" s="39">
        <v>0</v>
      </c>
      <c r="K122" s="39">
        <v>0</v>
      </c>
      <c r="L122" s="39">
        <v>0</v>
      </c>
      <c r="M122" s="39">
        <v>0</v>
      </c>
      <c r="N122" s="39">
        <v>0</v>
      </c>
      <c r="O122" s="39">
        <v>0</v>
      </c>
      <c r="P122" s="39">
        <v>0</v>
      </c>
      <c r="Q122" s="39">
        <v>0</v>
      </c>
      <c r="R122" s="39">
        <v>0</v>
      </c>
      <c r="S122" s="39">
        <v>0</v>
      </c>
      <c r="T122" s="39">
        <v>0</v>
      </c>
      <c r="U122" s="39">
        <v>0</v>
      </c>
      <c r="V122" s="39">
        <v>0</v>
      </c>
      <c r="W122" s="39">
        <v>0</v>
      </c>
      <c r="X122" s="39">
        <v>0</v>
      </c>
      <c r="Y122" s="39">
        <v>0</v>
      </c>
      <c r="Z122" s="39">
        <v>0</v>
      </c>
      <c r="AA122" s="39">
        <v>0</v>
      </c>
      <c r="AB122" s="39">
        <v>0</v>
      </c>
      <c r="AC122" s="39">
        <v>0</v>
      </c>
      <c r="AD122" s="39">
        <v>0</v>
      </c>
      <c r="AE122" s="39">
        <v>0</v>
      </c>
      <c r="AF122" s="39">
        <v>0</v>
      </c>
      <c r="AG122" s="39">
        <v>0</v>
      </c>
      <c r="AH122" s="39">
        <v>0</v>
      </c>
      <c r="AI122" s="39">
        <v>0</v>
      </c>
      <c r="AJ122" s="39">
        <v>0</v>
      </c>
      <c r="AK122" s="39">
        <v>0</v>
      </c>
      <c r="AL122" s="39">
        <v>0</v>
      </c>
      <c r="AM122" s="39">
        <v>0</v>
      </c>
      <c r="AN122" s="39">
        <v>0</v>
      </c>
      <c r="AO122" s="39">
        <v>0</v>
      </c>
      <c r="AP122" s="39">
        <v>0</v>
      </c>
      <c r="AQ122" s="39">
        <v>0</v>
      </c>
      <c r="AR122" s="39">
        <v>0</v>
      </c>
    </row>
    <row r="123" spans="1:44">
      <c r="A123" s="40"/>
      <c r="B123" s="12"/>
      <c r="C123" s="8" t="s">
        <v>180</v>
      </c>
      <c r="D123" s="8"/>
      <c r="E123" s="34" t="s">
        <v>92</v>
      </c>
      <c r="F123" s="39" t="s">
        <v>159</v>
      </c>
      <c r="G123" s="39">
        <v>1.06</v>
      </c>
      <c r="H123" s="39">
        <v>1.21</v>
      </c>
      <c r="I123" s="39">
        <v>1.21</v>
      </c>
      <c r="J123" s="39">
        <v>0</v>
      </c>
      <c r="K123" s="39">
        <v>1.22</v>
      </c>
      <c r="L123" s="39">
        <v>1.22</v>
      </c>
      <c r="M123" s="39">
        <v>0</v>
      </c>
      <c r="N123" s="39">
        <v>0</v>
      </c>
      <c r="O123" s="39">
        <v>0</v>
      </c>
      <c r="P123" s="39">
        <v>0</v>
      </c>
      <c r="Q123" s="39">
        <v>0</v>
      </c>
      <c r="R123" s="39">
        <v>0</v>
      </c>
      <c r="S123" s="39">
        <v>0</v>
      </c>
      <c r="T123" s="39">
        <v>0</v>
      </c>
      <c r="U123" s="39">
        <v>0</v>
      </c>
      <c r="V123" s="39">
        <v>0</v>
      </c>
      <c r="W123" s="39">
        <v>0</v>
      </c>
      <c r="X123" s="39">
        <v>0</v>
      </c>
      <c r="Y123" s="39">
        <v>0</v>
      </c>
      <c r="Z123" s="39">
        <v>0</v>
      </c>
      <c r="AA123" s="39">
        <v>0</v>
      </c>
      <c r="AB123" s="39">
        <v>0</v>
      </c>
      <c r="AC123" s="39">
        <v>0</v>
      </c>
      <c r="AD123" s="39">
        <v>0</v>
      </c>
      <c r="AE123" s="39">
        <v>0</v>
      </c>
      <c r="AF123" s="39">
        <v>0</v>
      </c>
      <c r="AG123" s="39">
        <v>0</v>
      </c>
      <c r="AH123" s="39">
        <v>0</v>
      </c>
      <c r="AI123" s="39">
        <v>0</v>
      </c>
      <c r="AJ123" s="39">
        <v>0</v>
      </c>
      <c r="AK123" s="39">
        <v>0</v>
      </c>
      <c r="AL123" s="39">
        <v>0</v>
      </c>
      <c r="AM123" s="39">
        <v>1.23</v>
      </c>
      <c r="AN123" s="39">
        <v>0</v>
      </c>
      <c r="AO123" s="39">
        <v>0</v>
      </c>
      <c r="AP123" s="39">
        <v>0</v>
      </c>
      <c r="AQ123" s="39">
        <v>0</v>
      </c>
      <c r="AR123" s="39">
        <v>0</v>
      </c>
    </row>
    <row r="124" spans="1:44">
      <c r="A124" s="12"/>
      <c r="B124" s="37" t="s">
        <v>181</v>
      </c>
    </row>
    <row r="125" spans="1:44">
      <c r="A125" s="12"/>
      <c r="C125" s="8"/>
      <c r="D125" s="8"/>
      <c r="E125" s="8"/>
      <c r="F125" s="43"/>
      <c r="G125" s="43"/>
      <c r="H125" s="43"/>
      <c r="I125" s="43"/>
      <c r="J125" s="43"/>
      <c r="K125" s="43"/>
      <c r="L125" s="43"/>
      <c r="M125" s="43"/>
      <c r="N125" s="43"/>
      <c r="O125" s="43"/>
      <c r="P125" s="43"/>
      <c r="Q125" s="43"/>
      <c r="R125" s="43"/>
      <c r="S125" s="43"/>
      <c r="T125" s="43"/>
      <c r="U125" s="43"/>
      <c r="V125" s="43"/>
      <c r="W125" s="43"/>
      <c r="X125" s="43"/>
      <c r="Y125" s="43"/>
      <c r="Z125" s="43"/>
      <c r="AA125" s="43"/>
      <c r="AB125" s="43"/>
      <c r="AC125" s="43"/>
      <c r="AD125" s="43"/>
      <c r="AE125" s="43"/>
      <c r="AF125" s="43"/>
      <c r="AG125" s="43"/>
      <c r="AH125" s="43"/>
      <c r="AI125" s="43"/>
      <c r="AJ125" s="43"/>
      <c r="AK125" s="43"/>
      <c r="AL125" s="43"/>
      <c r="AM125" s="43"/>
      <c r="AN125" s="43"/>
      <c r="AO125" s="43"/>
      <c r="AP125" s="43"/>
      <c r="AQ125" s="43"/>
      <c r="AR125" s="43"/>
    </row>
    <row r="126" spans="1:44">
      <c r="A126" s="32"/>
      <c r="B126" s="32"/>
      <c r="C126" s="32" t="s">
        <v>164</v>
      </c>
      <c r="D126" s="32"/>
      <c r="E126" s="32" t="s">
        <v>51</v>
      </c>
      <c r="F126" s="33">
        <v>2022</v>
      </c>
      <c r="G126" s="33">
        <v>2023</v>
      </c>
      <c r="H126" s="33">
        <v>2024</v>
      </c>
      <c r="I126" s="33">
        <v>2025</v>
      </c>
      <c r="J126" s="33">
        <v>2026</v>
      </c>
      <c r="K126" s="33">
        <v>2027</v>
      </c>
      <c r="L126" s="33">
        <v>2028</v>
      </c>
      <c r="M126" s="33">
        <v>2029</v>
      </c>
      <c r="N126" s="33">
        <v>2030</v>
      </c>
      <c r="O126" s="33">
        <v>2031</v>
      </c>
      <c r="P126" s="33">
        <v>2032</v>
      </c>
      <c r="Q126" s="33">
        <v>2033</v>
      </c>
      <c r="R126" s="33">
        <v>2034</v>
      </c>
      <c r="S126" s="33">
        <v>2035</v>
      </c>
      <c r="T126" s="33">
        <v>2036</v>
      </c>
      <c r="U126" s="33">
        <v>2037</v>
      </c>
      <c r="V126" s="33">
        <v>2038</v>
      </c>
      <c r="W126" s="33">
        <v>2039</v>
      </c>
      <c r="X126" s="33">
        <v>2040</v>
      </c>
      <c r="Y126" s="33">
        <v>2041</v>
      </c>
      <c r="Z126" s="33">
        <v>2042</v>
      </c>
      <c r="AA126" s="33">
        <v>2043</v>
      </c>
      <c r="AB126" s="33">
        <v>2044</v>
      </c>
      <c r="AC126" s="33">
        <v>2045</v>
      </c>
      <c r="AD126" s="33">
        <v>2046</v>
      </c>
      <c r="AE126" s="33">
        <v>2047</v>
      </c>
      <c r="AF126" s="33">
        <v>2048</v>
      </c>
      <c r="AG126" s="33">
        <v>2049</v>
      </c>
      <c r="AH126" s="33">
        <v>2050</v>
      </c>
      <c r="AI126" s="33">
        <v>2051</v>
      </c>
      <c r="AJ126" s="33">
        <v>2052</v>
      </c>
      <c r="AK126" s="33">
        <v>2053</v>
      </c>
      <c r="AL126" s="33">
        <v>2054</v>
      </c>
      <c r="AM126" s="33">
        <v>2055</v>
      </c>
      <c r="AN126" s="33">
        <v>2056</v>
      </c>
      <c r="AO126" s="33">
        <v>2057</v>
      </c>
      <c r="AP126" s="33">
        <v>2058</v>
      </c>
      <c r="AQ126" s="33">
        <v>2059</v>
      </c>
      <c r="AR126" s="33">
        <v>2060</v>
      </c>
    </row>
    <row r="127" spans="1:44">
      <c r="A127" s="12"/>
      <c r="B127" s="12" t="s">
        <v>184</v>
      </c>
      <c r="C127" s="8" t="s" cm="1">
        <v>166</v>
      </c>
      <c r="D127" s="8"/>
      <c r="E127" s="34" t="s">
        <v>96</v>
      </c>
      <c r="F127" s="39">
        <v>34.92</v>
      </c>
      <c r="G127" s="39">
        <v>30.22</v>
      </c>
      <c r="H127" s="39">
        <v>34.72</v>
      </c>
      <c r="I127" s="39">
        <v>35</v>
      </c>
      <c r="J127" s="39">
        <v>22.86</v>
      </c>
      <c r="K127" s="39">
        <v>11.61</v>
      </c>
      <c r="L127" s="39">
        <v>2.1</v>
      </c>
      <c r="M127" s="39">
        <v>-9.35</v>
      </c>
      <c r="N127" s="39">
        <v>-18.100000000000001</v>
      </c>
      <c r="O127" s="39">
        <v>-22.51</v>
      </c>
      <c r="P127" s="39">
        <v>-26.85</v>
      </c>
      <c r="Q127" s="39">
        <v>-26.95</v>
      </c>
      <c r="R127" s="39">
        <v>-28.99</v>
      </c>
      <c r="S127" s="39">
        <v>-33.25</v>
      </c>
      <c r="T127" s="39">
        <v>-33.74</v>
      </c>
      <c r="U127" s="39">
        <v>-26.74</v>
      </c>
      <c r="V127" s="39">
        <v>-24.87</v>
      </c>
      <c r="W127" s="39">
        <v>-22.61</v>
      </c>
      <c r="X127" s="39">
        <v>-16.559999999999999</v>
      </c>
      <c r="Y127" s="39">
        <v>-9.89</v>
      </c>
      <c r="Z127" s="39">
        <v>-2.98</v>
      </c>
      <c r="AA127" s="39">
        <v>-0.55000000000000004</v>
      </c>
      <c r="AB127" s="39">
        <v>0.39</v>
      </c>
      <c r="AC127" s="39">
        <v>1.57</v>
      </c>
      <c r="AD127" s="39">
        <v>-0.25</v>
      </c>
      <c r="AE127" s="39">
        <v>-3.5</v>
      </c>
      <c r="AF127" s="39">
        <v>-5.3</v>
      </c>
      <c r="AG127" s="39">
        <v>-3.93</v>
      </c>
      <c r="AH127" s="39">
        <v>-2.4300000000000002</v>
      </c>
      <c r="AI127" s="39">
        <v>2.44</v>
      </c>
      <c r="AJ127" s="39">
        <v>4.5199999999999996</v>
      </c>
      <c r="AK127" s="39">
        <v>8.5299999999999994</v>
      </c>
      <c r="AL127" s="39">
        <v>9.7799999999999994</v>
      </c>
      <c r="AM127" s="39">
        <v>8.99</v>
      </c>
      <c r="AN127" s="39">
        <v>6.08</v>
      </c>
      <c r="AO127" s="39">
        <v>2.02</v>
      </c>
      <c r="AP127" s="39">
        <v>-0.67</v>
      </c>
      <c r="AQ127" s="39">
        <v>-1.0900000000000001</v>
      </c>
      <c r="AR127" s="39">
        <v>-1.78</v>
      </c>
    </row>
    <row r="128" spans="1:44" s="35" customFormat="1">
      <c r="A128" s="12"/>
      <c r="B128" s="12"/>
      <c r="C128" s="8" t="s">
        <v>167</v>
      </c>
      <c r="D128" s="8"/>
      <c r="E128" s="34" t="s">
        <v>96</v>
      </c>
      <c r="F128" s="39">
        <v>0.12</v>
      </c>
      <c r="G128" s="39">
        <v>0.11</v>
      </c>
      <c r="H128" s="39">
        <v>0.22</v>
      </c>
      <c r="I128" s="39">
        <v>0.32</v>
      </c>
      <c r="J128" s="39">
        <v>0.32</v>
      </c>
      <c r="K128" s="39">
        <v>0.32</v>
      </c>
      <c r="L128" s="39">
        <v>0.28000000000000003</v>
      </c>
      <c r="M128" s="39">
        <v>0.26</v>
      </c>
      <c r="N128" s="39">
        <v>0.24</v>
      </c>
      <c r="O128" s="39">
        <v>0.3</v>
      </c>
      <c r="P128" s="39">
        <v>0.31</v>
      </c>
      <c r="Q128" s="39">
        <v>0.32</v>
      </c>
      <c r="R128" s="39">
        <v>0.32</v>
      </c>
      <c r="S128" s="39">
        <v>0.32</v>
      </c>
      <c r="T128" s="39">
        <v>0.32</v>
      </c>
      <c r="U128" s="39">
        <v>0.32</v>
      </c>
      <c r="V128" s="39">
        <v>0.32</v>
      </c>
      <c r="W128" s="39">
        <v>0.32</v>
      </c>
      <c r="X128" s="39">
        <v>0.32</v>
      </c>
      <c r="Y128" s="39">
        <v>0.32</v>
      </c>
      <c r="Z128" s="39">
        <v>0.32</v>
      </c>
      <c r="AA128" s="39">
        <v>0.32</v>
      </c>
      <c r="AB128" s="39">
        <v>0.32</v>
      </c>
      <c r="AC128" s="39">
        <v>0.32</v>
      </c>
      <c r="AD128" s="39">
        <v>0.32</v>
      </c>
      <c r="AE128" s="39">
        <v>0.32</v>
      </c>
      <c r="AF128" s="39">
        <v>0.32</v>
      </c>
      <c r="AG128" s="39">
        <v>0.32</v>
      </c>
      <c r="AH128" s="39">
        <v>0.32</v>
      </c>
      <c r="AI128" s="39">
        <v>0.32</v>
      </c>
      <c r="AJ128" s="39">
        <v>0.32</v>
      </c>
      <c r="AK128" s="39">
        <v>0.32</v>
      </c>
      <c r="AL128" s="39">
        <v>0.32</v>
      </c>
      <c r="AM128" s="39">
        <v>0.32</v>
      </c>
      <c r="AN128" s="39">
        <v>0.32</v>
      </c>
      <c r="AO128" s="39">
        <v>0.32</v>
      </c>
      <c r="AP128" s="39">
        <v>0.32</v>
      </c>
      <c r="AQ128" s="39">
        <v>0.32</v>
      </c>
      <c r="AR128" s="39">
        <v>0.32</v>
      </c>
    </row>
    <row r="129" spans="1:44">
      <c r="A129" s="12"/>
      <c r="B129" s="12"/>
      <c r="C129" s="8" t="s">
        <v>158</v>
      </c>
      <c r="D129" s="8"/>
      <c r="E129" s="34" t="s">
        <v>96</v>
      </c>
      <c r="F129" s="39">
        <v>-0.05</v>
      </c>
      <c r="G129" s="39">
        <v>-0.05</v>
      </c>
      <c r="H129" s="39">
        <v>-0.04</v>
      </c>
      <c r="I129" s="39">
        <v>-0.09</v>
      </c>
      <c r="J129" s="39">
        <v>-0.16</v>
      </c>
      <c r="K129" s="39">
        <v>-0.27</v>
      </c>
      <c r="L129" s="39">
        <v>-0.41</v>
      </c>
      <c r="M129" s="39">
        <v>-0.62</v>
      </c>
      <c r="N129" s="39">
        <v>-0.66</v>
      </c>
      <c r="O129" s="39">
        <v>-0.94</v>
      </c>
      <c r="P129" s="39">
        <v>-1.08</v>
      </c>
      <c r="Q129" s="39">
        <v>-1.28</v>
      </c>
      <c r="R129" s="39">
        <v>-1.48</v>
      </c>
      <c r="S129" s="39">
        <v>-1.72</v>
      </c>
      <c r="T129" s="39">
        <v>-1.84</v>
      </c>
      <c r="U129" s="39">
        <v>-1.89</v>
      </c>
      <c r="V129" s="39">
        <v>-1.88</v>
      </c>
      <c r="W129" s="39">
        <v>-1.86</v>
      </c>
      <c r="X129" s="39">
        <v>-1.95</v>
      </c>
      <c r="Y129" s="39">
        <v>-1.96</v>
      </c>
      <c r="Z129" s="39">
        <v>-1.96</v>
      </c>
      <c r="AA129" s="39">
        <v>-1.96</v>
      </c>
      <c r="AB129" s="39">
        <v>-1.97</v>
      </c>
      <c r="AC129" s="39">
        <v>-1.97</v>
      </c>
      <c r="AD129" s="39">
        <v>-2</v>
      </c>
      <c r="AE129" s="39">
        <v>-1.98</v>
      </c>
      <c r="AF129" s="39">
        <v>-1.98</v>
      </c>
      <c r="AG129" s="39">
        <v>-1.92</v>
      </c>
      <c r="AH129" s="39">
        <v>-1.83</v>
      </c>
      <c r="AI129" s="39">
        <v>-1.62</v>
      </c>
      <c r="AJ129" s="39">
        <v>-1.46</v>
      </c>
      <c r="AK129" s="39">
        <v>-1.28</v>
      </c>
      <c r="AL129" s="39">
        <v>-1.1100000000000001</v>
      </c>
      <c r="AM129" s="39">
        <v>-1.07</v>
      </c>
      <c r="AN129" s="39">
        <v>-1.04</v>
      </c>
      <c r="AO129" s="39">
        <v>-1</v>
      </c>
      <c r="AP129" s="39">
        <v>-0.97</v>
      </c>
      <c r="AQ129" s="39">
        <v>-0.92</v>
      </c>
      <c r="AR129" s="39">
        <v>-0.88</v>
      </c>
    </row>
    <row r="130" spans="1:44">
      <c r="A130" s="12"/>
      <c r="B130" s="12"/>
      <c r="C130" s="8" t="s">
        <v>160</v>
      </c>
      <c r="D130" s="8"/>
      <c r="E130" s="34" t="s">
        <v>96</v>
      </c>
      <c r="F130" s="39">
        <v>0</v>
      </c>
      <c r="G130" s="39">
        <v>0</v>
      </c>
      <c r="H130" s="39">
        <v>0</v>
      </c>
      <c r="I130" s="39">
        <v>0</v>
      </c>
      <c r="J130" s="39">
        <v>0</v>
      </c>
      <c r="K130" s="39">
        <v>0</v>
      </c>
      <c r="L130" s="39">
        <v>0</v>
      </c>
      <c r="M130" s="39">
        <v>0</v>
      </c>
      <c r="N130" s="39">
        <v>0.02</v>
      </c>
      <c r="O130" s="39">
        <v>0.03</v>
      </c>
      <c r="P130" s="39">
        <v>0.03</v>
      </c>
      <c r="Q130" s="39">
        <v>0.08</v>
      </c>
      <c r="R130" s="39">
        <v>0.09</v>
      </c>
      <c r="S130" s="39">
        <v>0.15</v>
      </c>
      <c r="T130" s="39">
        <v>0.25</v>
      </c>
      <c r="U130" s="39">
        <v>0.41</v>
      </c>
      <c r="V130" s="39">
        <v>0.64</v>
      </c>
      <c r="W130" s="39">
        <v>1.07</v>
      </c>
      <c r="X130" s="39">
        <v>1.52</v>
      </c>
      <c r="Y130" s="39">
        <v>1.98</v>
      </c>
      <c r="Z130" s="39">
        <v>2.99</v>
      </c>
      <c r="AA130" s="39">
        <v>3.07</v>
      </c>
      <c r="AB130" s="39">
        <v>3.14</v>
      </c>
      <c r="AC130" s="39">
        <v>3.36</v>
      </c>
      <c r="AD130" s="39">
        <v>3.42</v>
      </c>
      <c r="AE130" s="39">
        <v>3.17</v>
      </c>
      <c r="AF130" s="39">
        <v>2.95</v>
      </c>
      <c r="AG130" s="39">
        <v>2.78</v>
      </c>
      <c r="AH130" s="39">
        <v>2.73</v>
      </c>
      <c r="AI130" s="39">
        <v>2.96</v>
      </c>
      <c r="AJ130" s="39">
        <v>2.73</v>
      </c>
      <c r="AK130" s="39">
        <v>2.91</v>
      </c>
      <c r="AL130" s="39">
        <v>3.01</v>
      </c>
      <c r="AM130" s="39">
        <v>2.62</v>
      </c>
      <c r="AN130" s="39">
        <v>2</v>
      </c>
      <c r="AO130" s="39">
        <v>1.58</v>
      </c>
      <c r="AP130" s="39">
        <v>1.32</v>
      </c>
      <c r="AQ130" s="39">
        <v>1.24</v>
      </c>
      <c r="AR130" s="39">
        <v>1.1200000000000001</v>
      </c>
    </row>
    <row r="131" spans="1:44">
      <c r="A131" s="12"/>
      <c r="B131" s="12"/>
      <c r="C131" s="8" t="s">
        <v>161</v>
      </c>
      <c r="D131" s="8"/>
      <c r="E131" s="34" t="s">
        <v>96</v>
      </c>
      <c r="F131" s="39">
        <v>0.5</v>
      </c>
      <c r="G131" s="39">
        <v>0.55000000000000004</v>
      </c>
      <c r="H131" s="39">
        <v>0.78</v>
      </c>
      <c r="I131" s="39">
        <v>0.6</v>
      </c>
      <c r="J131" s="39">
        <v>0.71</v>
      </c>
      <c r="K131" s="39">
        <v>0.52</v>
      </c>
      <c r="L131" s="39">
        <v>0.42</v>
      </c>
      <c r="M131" s="39">
        <v>0.35</v>
      </c>
      <c r="N131" s="39">
        <v>0.28000000000000003</v>
      </c>
      <c r="O131" s="39">
        <v>0.46</v>
      </c>
      <c r="P131" s="39">
        <v>0.52</v>
      </c>
      <c r="Q131" s="39">
        <v>0.59</v>
      </c>
      <c r="R131" s="39">
        <v>0.71</v>
      </c>
      <c r="S131" s="39">
        <v>0.59</v>
      </c>
      <c r="T131" s="39">
        <v>0.72</v>
      </c>
      <c r="U131" s="39">
        <v>0.86</v>
      </c>
      <c r="V131" s="39">
        <v>1.1499999999999999</v>
      </c>
      <c r="W131" s="39">
        <v>1.69</v>
      </c>
      <c r="X131" s="39">
        <v>2.1</v>
      </c>
      <c r="Y131" s="39">
        <v>2.7</v>
      </c>
      <c r="Z131" s="39">
        <v>3.8</v>
      </c>
      <c r="AA131" s="39">
        <v>3.51</v>
      </c>
      <c r="AB131" s="39">
        <v>3.13</v>
      </c>
      <c r="AC131" s="39">
        <v>2.97</v>
      </c>
      <c r="AD131" s="39">
        <v>2.71</v>
      </c>
      <c r="AE131" s="39">
        <v>2.0299999999999998</v>
      </c>
      <c r="AF131" s="39">
        <v>1.61</v>
      </c>
      <c r="AG131" s="39">
        <v>1.35</v>
      </c>
      <c r="AH131" s="39">
        <v>1.29</v>
      </c>
      <c r="AI131" s="39">
        <v>1.35</v>
      </c>
      <c r="AJ131" s="39">
        <v>1.0900000000000001</v>
      </c>
      <c r="AK131" s="39">
        <v>1.1100000000000001</v>
      </c>
      <c r="AL131" s="39">
        <v>1.08</v>
      </c>
      <c r="AM131" s="39">
        <v>0.84</v>
      </c>
      <c r="AN131" s="39">
        <v>0.53</v>
      </c>
      <c r="AO131" s="39">
        <v>0.34</v>
      </c>
      <c r="AP131" s="39">
        <v>0.2</v>
      </c>
      <c r="AQ131" s="39">
        <v>0.14000000000000001</v>
      </c>
      <c r="AR131" s="39">
        <v>0.09</v>
      </c>
    </row>
    <row r="132" spans="1:44">
      <c r="A132" s="12"/>
      <c r="B132" s="12"/>
      <c r="C132" s="8" t="s">
        <v>162</v>
      </c>
      <c r="D132" s="8"/>
      <c r="E132" s="34" t="s">
        <v>96</v>
      </c>
      <c r="F132" s="39">
        <v>0.02</v>
      </c>
      <c r="G132" s="39">
        <v>0.02</v>
      </c>
      <c r="H132" s="39">
        <v>0.03</v>
      </c>
      <c r="I132" s="39">
        <v>0.04</v>
      </c>
      <c r="J132" s="39">
        <v>0.09</v>
      </c>
      <c r="K132" s="39">
        <v>0.08</v>
      </c>
      <c r="L132" s="39">
        <v>0.11</v>
      </c>
      <c r="M132" s="39">
        <v>0.1</v>
      </c>
      <c r="N132" s="39">
        <v>0.04</v>
      </c>
      <c r="O132" s="39">
        <v>0.15</v>
      </c>
      <c r="P132" s="39">
        <v>0.15</v>
      </c>
      <c r="Q132" s="39">
        <v>0.23</v>
      </c>
      <c r="R132" s="39">
        <v>0.28999999999999998</v>
      </c>
      <c r="S132" s="39">
        <v>0.28999999999999998</v>
      </c>
      <c r="T132" s="39">
        <v>0.37</v>
      </c>
      <c r="U132" s="39">
        <v>0.42</v>
      </c>
      <c r="V132" s="39">
        <v>0.52</v>
      </c>
      <c r="W132" s="39">
        <v>0.74</v>
      </c>
      <c r="X132" s="39">
        <v>0.92</v>
      </c>
      <c r="Y132" s="39">
        <v>1.06</v>
      </c>
      <c r="Z132" s="39">
        <v>1.5</v>
      </c>
      <c r="AA132" s="39">
        <v>1.38</v>
      </c>
      <c r="AB132" s="39">
        <v>1.26</v>
      </c>
      <c r="AC132" s="39">
        <v>1.18</v>
      </c>
      <c r="AD132" s="39">
        <v>1.04</v>
      </c>
      <c r="AE132" s="39">
        <v>0.82</v>
      </c>
      <c r="AF132" s="39">
        <v>0.68</v>
      </c>
      <c r="AG132" s="39">
        <v>0.59</v>
      </c>
      <c r="AH132" s="39">
        <v>0.54</v>
      </c>
      <c r="AI132" s="39">
        <v>0.55000000000000004</v>
      </c>
      <c r="AJ132" s="39">
        <v>0.5</v>
      </c>
      <c r="AK132" s="39">
        <v>0.49</v>
      </c>
      <c r="AL132" s="39">
        <v>0.47</v>
      </c>
      <c r="AM132" s="39">
        <v>0.4</v>
      </c>
      <c r="AN132" s="39">
        <v>0.3</v>
      </c>
      <c r="AO132" s="39">
        <v>0.22</v>
      </c>
      <c r="AP132" s="39">
        <v>0.15</v>
      </c>
      <c r="AQ132" s="39">
        <v>0.13</v>
      </c>
      <c r="AR132" s="39">
        <v>0.09</v>
      </c>
    </row>
    <row r="133" spans="1:44">
      <c r="A133" s="12"/>
      <c r="B133" s="12"/>
      <c r="C133" s="8" t="s">
        <v>168</v>
      </c>
      <c r="D133" s="8"/>
      <c r="E133" s="34" t="s">
        <v>96</v>
      </c>
      <c r="F133" s="39">
        <v>0.04</v>
      </c>
      <c r="G133" s="39">
        <v>0.01</v>
      </c>
      <c r="H133" s="39">
        <v>0</v>
      </c>
      <c r="I133" s="39">
        <v>0</v>
      </c>
      <c r="J133" s="39">
        <v>0</v>
      </c>
      <c r="K133" s="39">
        <v>0</v>
      </c>
      <c r="L133" s="39">
        <v>0</v>
      </c>
      <c r="M133" s="39">
        <v>0</v>
      </c>
      <c r="N133" s="39">
        <v>0</v>
      </c>
      <c r="O133" s="39">
        <v>0</v>
      </c>
      <c r="P133" s="39">
        <v>0</v>
      </c>
      <c r="Q133" s="39">
        <v>0</v>
      </c>
      <c r="R133" s="39">
        <v>0</v>
      </c>
      <c r="S133" s="39">
        <v>0</v>
      </c>
      <c r="T133" s="39">
        <v>0</v>
      </c>
      <c r="U133" s="39">
        <v>0</v>
      </c>
      <c r="V133" s="39">
        <v>0</v>
      </c>
      <c r="W133" s="39">
        <v>0</v>
      </c>
      <c r="X133" s="39">
        <v>0</v>
      </c>
      <c r="Y133" s="39">
        <v>0</v>
      </c>
      <c r="Z133" s="39">
        <v>0</v>
      </c>
      <c r="AA133" s="39">
        <v>0</v>
      </c>
      <c r="AB133" s="39">
        <v>0</v>
      </c>
      <c r="AC133" s="39">
        <v>0</v>
      </c>
      <c r="AD133" s="39">
        <v>0</v>
      </c>
      <c r="AE133" s="39">
        <v>0</v>
      </c>
      <c r="AF133" s="39">
        <v>0</v>
      </c>
      <c r="AG133" s="39">
        <v>0</v>
      </c>
      <c r="AH133" s="39">
        <v>0</v>
      </c>
      <c r="AI133" s="39">
        <v>0</v>
      </c>
      <c r="AJ133" s="39">
        <v>0</v>
      </c>
      <c r="AK133" s="39">
        <v>0</v>
      </c>
      <c r="AL133" s="39">
        <v>0</v>
      </c>
      <c r="AM133" s="39">
        <v>0</v>
      </c>
      <c r="AN133" s="39">
        <v>0</v>
      </c>
      <c r="AO133" s="39">
        <v>0</v>
      </c>
      <c r="AP133" s="39">
        <v>0</v>
      </c>
      <c r="AQ133" s="39">
        <v>0</v>
      </c>
      <c r="AR133" s="39">
        <v>0</v>
      </c>
    </row>
    <row r="134" spans="1:44">
      <c r="A134" s="12"/>
      <c r="B134" s="12"/>
      <c r="C134" s="8" t="s">
        <v>169</v>
      </c>
      <c r="D134" s="8"/>
      <c r="E134" s="34" t="s">
        <v>96</v>
      </c>
      <c r="F134" s="39">
        <v>-0.8</v>
      </c>
      <c r="G134" s="39">
        <v>-1.1100000000000001</v>
      </c>
      <c r="H134" s="39">
        <v>-1.1100000000000001</v>
      </c>
      <c r="I134" s="39">
        <v>-1.21</v>
      </c>
      <c r="J134" s="39">
        <v>-1.38</v>
      </c>
      <c r="K134" s="39">
        <v>-1.45</v>
      </c>
      <c r="L134" s="39">
        <v>-1.5</v>
      </c>
      <c r="M134" s="39">
        <v>-1.52</v>
      </c>
      <c r="N134" s="39">
        <v>-2.02</v>
      </c>
      <c r="O134" s="39">
        <v>-2.0099999999999998</v>
      </c>
      <c r="P134" s="39">
        <v>-1.83</v>
      </c>
      <c r="Q134" s="39">
        <v>-1.82</v>
      </c>
      <c r="R134" s="39">
        <v>-1.84</v>
      </c>
      <c r="S134" s="39">
        <v>-1.84</v>
      </c>
      <c r="T134" s="39">
        <v>-1.83</v>
      </c>
      <c r="U134" s="39">
        <v>-2.04</v>
      </c>
      <c r="V134" s="39">
        <v>-2</v>
      </c>
      <c r="W134" s="39">
        <v>-1.96</v>
      </c>
      <c r="X134" s="39">
        <v>-1.93</v>
      </c>
      <c r="Y134" s="39">
        <v>-1.92</v>
      </c>
      <c r="Z134" s="39">
        <v>-1.87</v>
      </c>
      <c r="AA134" s="39">
        <v>-1.97</v>
      </c>
      <c r="AB134" s="39">
        <v>-1.99</v>
      </c>
      <c r="AC134" s="39">
        <v>-1.96</v>
      </c>
      <c r="AD134" s="39">
        <v>-1.97</v>
      </c>
      <c r="AE134" s="39">
        <v>-2.09</v>
      </c>
      <c r="AF134" s="39">
        <v>-2.12</v>
      </c>
      <c r="AG134" s="39">
        <v>-2.1</v>
      </c>
      <c r="AH134" s="39">
        <v>-2.08</v>
      </c>
      <c r="AI134" s="39">
        <v>-2.04</v>
      </c>
      <c r="AJ134" s="39">
        <v>-2.06</v>
      </c>
      <c r="AK134" s="39">
        <v>-1.89</v>
      </c>
      <c r="AL134" s="39">
        <v>-1.88</v>
      </c>
      <c r="AM134" s="39">
        <v>-1.87</v>
      </c>
      <c r="AN134" s="39">
        <v>-1.91</v>
      </c>
      <c r="AO134" s="39">
        <v>-1.92</v>
      </c>
      <c r="AP134" s="39">
        <v>-1.94</v>
      </c>
      <c r="AQ134" s="39">
        <v>-1.95</v>
      </c>
      <c r="AR134" s="39">
        <v>-1.98</v>
      </c>
    </row>
    <row r="135" spans="1:44">
      <c r="A135" s="40"/>
      <c r="B135" s="12"/>
      <c r="C135" s="8" t="s">
        <v>170</v>
      </c>
      <c r="D135" s="8"/>
      <c r="E135" s="34" t="s">
        <v>96</v>
      </c>
      <c r="F135" s="39">
        <v>31.88</v>
      </c>
      <c r="G135" s="39">
        <v>34.369999999999997</v>
      </c>
      <c r="H135" s="39">
        <v>38.54</v>
      </c>
      <c r="I135" s="39">
        <v>46.01</v>
      </c>
      <c r="J135" s="39">
        <v>50.51</v>
      </c>
      <c r="K135" s="39">
        <v>54.52</v>
      </c>
      <c r="L135" s="39">
        <v>57.73</v>
      </c>
      <c r="M135" s="39">
        <v>56.87</v>
      </c>
      <c r="N135" s="39">
        <v>57.95</v>
      </c>
      <c r="O135" s="39">
        <v>58.46</v>
      </c>
      <c r="P135" s="39">
        <v>58.58</v>
      </c>
      <c r="Q135" s="39">
        <v>58.84</v>
      </c>
      <c r="R135" s="39">
        <v>58.67</v>
      </c>
      <c r="S135" s="39">
        <v>60.29</v>
      </c>
      <c r="T135" s="39">
        <v>63.01</v>
      </c>
      <c r="U135" s="39">
        <v>64.569999999999993</v>
      </c>
      <c r="V135" s="39">
        <v>68.09</v>
      </c>
      <c r="W135" s="39">
        <v>70.8</v>
      </c>
      <c r="X135" s="39">
        <v>74.040000000000006</v>
      </c>
      <c r="Y135" s="39">
        <v>78.45</v>
      </c>
      <c r="Z135" s="39">
        <v>83.12</v>
      </c>
      <c r="AA135" s="39">
        <v>87.67</v>
      </c>
      <c r="AB135" s="39">
        <v>92.14</v>
      </c>
      <c r="AC135" s="39">
        <v>94.49</v>
      </c>
      <c r="AD135" s="39">
        <v>96.91</v>
      </c>
      <c r="AE135" s="39">
        <v>101.32</v>
      </c>
      <c r="AF135" s="39">
        <v>103.67</v>
      </c>
      <c r="AG135" s="39">
        <v>104.51</v>
      </c>
      <c r="AH135" s="39">
        <v>104.58</v>
      </c>
      <c r="AI135" s="39">
        <v>104</v>
      </c>
      <c r="AJ135" s="39">
        <v>102.91</v>
      </c>
      <c r="AK135" s="39">
        <v>100.8</v>
      </c>
      <c r="AL135" s="39">
        <v>101.85</v>
      </c>
      <c r="AM135" s="39">
        <v>102.51</v>
      </c>
      <c r="AN135" s="39">
        <v>103.43</v>
      </c>
      <c r="AO135" s="39">
        <v>103.07</v>
      </c>
      <c r="AP135" s="39">
        <v>103.23</v>
      </c>
      <c r="AQ135" s="39">
        <v>101.66</v>
      </c>
      <c r="AR135" s="39">
        <v>100.76</v>
      </c>
    </row>
    <row r="136" spans="1:44">
      <c r="A136" s="12"/>
      <c r="B136" s="12"/>
      <c r="C136" s="8" t="s">
        <v>171</v>
      </c>
      <c r="D136" s="8"/>
      <c r="E136" s="34" t="s">
        <v>96</v>
      </c>
      <c r="F136" s="39">
        <v>44.78</v>
      </c>
      <c r="G136" s="39">
        <v>49.6</v>
      </c>
      <c r="H136" s="39">
        <v>59.16</v>
      </c>
      <c r="I136" s="39">
        <v>86.36</v>
      </c>
      <c r="J136" s="39">
        <v>114.99</v>
      </c>
      <c r="K136" s="39">
        <v>150.53</v>
      </c>
      <c r="L136" s="39">
        <v>179.12</v>
      </c>
      <c r="M136" s="39">
        <v>199.42</v>
      </c>
      <c r="N136" s="39">
        <v>218.31</v>
      </c>
      <c r="O136" s="39">
        <v>227.67</v>
      </c>
      <c r="P136" s="39">
        <v>234.8</v>
      </c>
      <c r="Q136" s="39">
        <v>239.67</v>
      </c>
      <c r="R136" s="39">
        <v>245.2</v>
      </c>
      <c r="S136" s="39">
        <v>250.01</v>
      </c>
      <c r="T136" s="39">
        <v>257.26</v>
      </c>
      <c r="U136" s="39">
        <v>260.27999999999997</v>
      </c>
      <c r="V136" s="39">
        <v>265.07</v>
      </c>
      <c r="W136" s="39">
        <v>269.11</v>
      </c>
      <c r="X136" s="39">
        <v>273.02999999999997</v>
      </c>
      <c r="Y136" s="39">
        <v>276.01</v>
      </c>
      <c r="Z136" s="39">
        <v>279.56</v>
      </c>
      <c r="AA136" s="39">
        <v>283.7</v>
      </c>
      <c r="AB136" s="39">
        <v>296.19</v>
      </c>
      <c r="AC136" s="39">
        <v>303.35000000000002</v>
      </c>
      <c r="AD136" s="39">
        <v>311.10000000000002</v>
      </c>
      <c r="AE136" s="39">
        <v>321.70999999999998</v>
      </c>
      <c r="AF136" s="39">
        <v>335.02</v>
      </c>
      <c r="AG136" s="39">
        <v>341.91</v>
      </c>
      <c r="AH136" s="39">
        <v>346.39</v>
      </c>
      <c r="AI136" s="39">
        <v>341.6</v>
      </c>
      <c r="AJ136" s="39">
        <v>338.93</v>
      </c>
      <c r="AK136" s="39">
        <v>332.58</v>
      </c>
      <c r="AL136" s="39">
        <v>330.68</v>
      </c>
      <c r="AM136" s="39">
        <v>339.14</v>
      </c>
      <c r="AN136" s="39">
        <v>349.68</v>
      </c>
      <c r="AO136" s="39">
        <v>360.33</v>
      </c>
      <c r="AP136" s="39">
        <v>369.17</v>
      </c>
      <c r="AQ136" s="39">
        <v>374.77</v>
      </c>
      <c r="AR136" s="39">
        <v>380.54</v>
      </c>
    </row>
    <row r="137" spans="1:44">
      <c r="A137" s="12"/>
      <c r="B137" s="12"/>
      <c r="C137" s="8" t="s">
        <v>172</v>
      </c>
      <c r="D137" s="8"/>
      <c r="E137" s="34" t="s">
        <v>96</v>
      </c>
      <c r="F137" s="39">
        <v>5.69</v>
      </c>
      <c r="G137" s="39">
        <v>5.74</v>
      </c>
      <c r="H137" s="39">
        <v>5.81</v>
      </c>
      <c r="I137" s="39">
        <v>5.84</v>
      </c>
      <c r="J137" s="39">
        <v>5.87</v>
      </c>
      <c r="K137" s="39">
        <v>5.83</v>
      </c>
      <c r="L137" s="39">
        <v>5.62</v>
      </c>
      <c r="M137" s="39">
        <v>5.35</v>
      </c>
      <c r="N137" s="39">
        <v>5.37</v>
      </c>
      <c r="O137" s="39">
        <v>5.48</v>
      </c>
      <c r="P137" s="39">
        <v>5.53</v>
      </c>
      <c r="Q137" s="39">
        <v>5.67</v>
      </c>
      <c r="R137" s="39">
        <v>5.83</v>
      </c>
      <c r="S137" s="39">
        <v>5.86</v>
      </c>
      <c r="T137" s="39">
        <v>5.96</v>
      </c>
      <c r="U137" s="39">
        <v>6.1</v>
      </c>
      <c r="V137" s="39">
        <v>6.12</v>
      </c>
      <c r="W137" s="39">
        <v>6.16</v>
      </c>
      <c r="X137" s="39">
        <v>6.23</v>
      </c>
      <c r="Y137" s="39">
        <v>6.22</v>
      </c>
      <c r="Z137" s="39">
        <v>6.22</v>
      </c>
      <c r="AA137" s="39">
        <v>6.22</v>
      </c>
      <c r="AB137" s="39">
        <v>6.24</v>
      </c>
      <c r="AC137" s="39">
        <v>6.22</v>
      </c>
      <c r="AD137" s="39">
        <v>6.22</v>
      </c>
      <c r="AE137" s="39">
        <v>6.22</v>
      </c>
      <c r="AF137" s="39">
        <v>6.23</v>
      </c>
      <c r="AG137" s="39">
        <v>6.21</v>
      </c>
      <c r="AH137" s="39">
        <v>6.2</v>
      </c>
      <c r="AI137" s="39">
        <v>6.2</v>
      </c>
      <c r="AJ137" s="39">
        <v>6.2</v>
      </c>
      <c r="AK137" s="39">
        <v>6.18</v>
      </c>
      <c r="AL137" s="39">
        <v>6.18</v>
      </c>
      <c r="AM137" s="39">
        <v>6.15</v>
      </c>
      <c r="AN137" s="39">
        <v>6.15</v>
      </c>
      <c r="AO137" s="39">
        <v>6.09</v>
      </c>
      <c r="AP137" s="39">
        <v>6.07</v>
      </c>
      <c r="AQ137" s="39">
        <v>6.07</v>
      </c>
      <c r="AR137" s="39">
        <v>6.07</v>
      </c>
    </row>
    <row r="138" spans="1:44">
      <c r="A138" s="40"/>
      <c r="B138" s="12"/>
      <c r="C138" s="8" t="s">
        <v>173</v>
      </c>
      <c r="D138" s="8"/>
      <c r="E138" s="34" t="s">
        <v>96</v>
      </c>
      <c r="F138" s="39">
        <v>0</v>
      </c>
      <c r="G138" s="39">
        <v>0</v>
      </c>
      <c r="H138" s="39">
        <v>0</v>
      </c>
      <c r="I138" s="39">
        <v>0</v>
      </c>
      <c r="J138" s="39">
        <v>0</v>
      </c>
      <c r="K138" s="39">
        <v>0</v>
      </c>
      <c r="L138" s="39">
        <v>0</v>
      </c>
      <c r="M138" s="39">
        <v>0</v>
      </c>
      <c r="N138" s="39">
        <v>0.42</v>
      </c>
      <c r="O138" s="39">
        <v>2.9</v>
      </c>
      <c r="P138" s="39">
        <v>5.27</v>
      </c>
      <c r="Q138" s="39">
        <v>5.31</v>
      </c>
      <c r="R138" s="39">
        <v>7.63</v>
      </c>
      <c r="S138" s="39">
        <v>9.66</v>
      </c>
      <c r="T138" s="39">
        <v>11.05</v>
      </c>
      <c r="U138" s="39">
        <v>11.57</v>
      </c>
      <c r="V138" s="39">
        <v>11.96</v>
      </c>
      <c r="W138" s="39">
        <v>12.23</v>
      </c>
      <c r="X138" s="39">
        <v>13.66</v>
      </c>
      <c r="Y138" s="39">
        <v>13.81</v>
      </c>
      <c r="Z138" s="39">
        <v>13.91</v>
      </c>
      <c r="AA138" s="39">
        <v>16.190000000000001</v>
      </c>
      <c r="AB138" s="39">
        <v>16.11</v>
      </c>
      <c r="AC138" s="39">
        <v>16.02</v>
      </c>
      <c r="AD138" s="39">
        <v>18.11</v>
      </c>
      <c r="AE138" s="39">
        <v>17.940000000000001</v>
      </c>
      <c r="AF138" s="39">
        <v>19.649999999999999</v>
      </c>
      <c r="AG138" s="39">
        <v>19.63</v>
      </c>
      <c r="AH138" s="39">
        <v>19.72</v>
      </c>
      <c r="AI138" s="39">
        <v>20.41</v>
      </c>
      <c r="AJ138" s="39">
        <v>22.96</v>
      </c>
      <c r="AK138" s="39">
        <v>24.15</v>
      </c>
      <c r="AL138" s="39">
        <v>24.45</v>
      </c>
      <c r="AM138" s="39">
        <v>24.57</v>
      </c>
      <c r="AN138" s="39">
        <v>24.26</v>
      </c>
      <c r="AO138" s="39">
        <v>23.89</v>
      </c>
      <c r="AP138" s="39">
        <v>23.65</v>
      </c>
      <c r="AQ138" s="39">
        <v>23.51</v>
      </c>
      <c r="AR138" s="39">
        <v>23.34</v>
      </c>
    </row>
    <row r="139" spans="1:44">
      <c r="A139" s="40"/>
      <c r="B139" s="12"/>
      <c r="C139" s="8" t="s">
        <v>174</v>
      </c>
      <c r="D139" s="8"/>
      <c r="E139" s="34" t="s">
        <v>96</v>
      </c>
      <c r="F139" s="39">
        <v>47.35</v>
      </c>
      <c r="G139" s="39">
        <v>49.81</v>
      </c>
      <c r="H139" s="39">
        <v>49.88</v>
      </c>
      <c r="I139" s="39">
        <v>45.55</v>
      </c>
      <c r="J139" s="39">
        <v>42.21</v>
      </c>
      <c r="K139" s="39">
        <v>32.5</v>
      </c>
      <c r="L139" s="39">
        <v>23.27</v>
      </c>
      <c r="M139" s="39">
        <v>20.18</v>
      </c>
      <c r="N139" s="39">
        <v>19.12</v>
      </c>
      <c r="O139" s="39">
        <v>19.59</v>
      </c>
      <c r="P139" s="39">
        <v>18.75</v>
      </c>
      <c r="Q139" s="39">
        <v>19</v>
      </c>
      <c r="R139" s="39">
        <v>18.850000000000001</v>
      </c>
      <c r="S139" s="39">
        <v>17.95</v>
      </c>
      <c r="T139" s="39">
        <v>15.6</v>
      </c>
      <c r="U139" s="39">
        <v>16.25</v>
      </c>
      <c r="V139" s="39">
        <v>16.88</v>
      </c>
      <c r="W139" s="39">
        <v>17.27</v>
      </c>
      <c r="X139" s="39">
        <v>17.440000000000001</v>
      </c>
      <c r="Y139" s="39">
        <v>17.77</v>
      </c>
      <c r="Z139" s="39">
        <v>17.96</v>
      </c>
      <c r="AA139" s="39">
        <v>17.95</v>
      </c>
      <c r="AB139" s="39">
        <v>17.8</v>
      </c>
      <c r="AC139" s="39">
        <v>17.64</v>
      </c>
      <c r="AD139" s="39">
        <v>17.52</v>
      </c>
      <c r="AE139" s="39">
        <v>17.28</v>
      </c>
      <c r="AF139" s="39">
        <v>16.73</v>
      </c>
      <c r="AG139" s="39">
        <v>16.72</v>
      </c>
      <c r="AH139" s="39">
        <v>16.78</v>
      </c>
      <c r="AI139" s="39">
        <v>17.38</v>
      </c>
      <c r="AJ139" s="39">
        <v>17.7</v>
      </c>
      <c r="AK139" s="39">
        <v>18.329999999999998</v>
      </c>
      <c r="AL139" s="39">
        <v>18.53</v>
      </c>
      <c r="AM139" s="39">
        <v>18.559999999999999</v>
      </c>
      <c r="AN139" s="39">
        <v>18.18</v>
      </c>
      <c r="AO139" s="39">
        <v>17.88</v>
      </c>
      <c r="AP139" s="39">
        <v>17.579999999999998</v>
      </c>
      <c r="AQ139" s="39">
        <v>17.350000000000001</v>
      </c>
      <c r="AR139" s="39">
        <v>17.149999999999999</v>
      </c>
    </row>
    <row r="140" spans="1:44">
      <c r="A140" s="40"/>
      <c r="B140" s="12"/>
      <c r="C140" s="8" t="s">
        <v>163</v>
      </c>
      <c r="D140" s="8"/>
      <c r="E140" s="34" t="s">
        <v>96</v>
      </c>
      <c r="F140" s="39">
        <v>12.47</v>
      </c>
      <c r="G140" s="39">
        <v>12.76</v>
      </c>
      <c r="H140" s="39">
        <v>16.5</v>
      </c>
      <c r="I140" s="39">
        <v>20.05</v>
      </c>
      <c r="J140" s="39">
        <v>24.59</v>
      </c>
      <c r="K140" s="39">
        <v>28.1</v>
      </c>
      <c r="L140" s="39">
        <v>31.5</v>
      </c>
      <c r="M140" s="39">
        <v>34.340000000000003</v>
      </c>
      <c r="N140" s="39">
        <v>39.6</v>
      </c>
      <c r="O140" s="39">
        <v>43.98</v>
      </c>
      <c r="P140" s="39">
        <v>50.02</v>
      </c>
      <c r="Q140" s="39">
        <v>54.26</v>
      </c>
      <c r="R140" s="39">
        <v>57.54</v>
      </c>
      <c r="S140" s="39">
        <v>60.17</v>
      </c>
      <c r="T140" s="39">
        <v>61.08</v>
      </c>
      <c r="U140" s="39">
        <v>62.65</v>
      </c>
      <c r="V140" s="39">
        <v>63.59</v>
      </c>
      <c r="W140" s="39">
        <v>64.2</v>
      </c>
      <c r="X140" s="39">
        <v>64.88</v>
      </c>
      <c r="Y140" s="39">
        <v>65.7</v>
      </c>
      <c r="Z140" s="39">
        <v>66.680000000000007</v>
      </c>
      <c r="AA140" s="39">
        <v>68.010000000000005</v>
      </c>
      <c r="AB140" s="39">
        <v>69.59</v>
      </c>
      <c r="AC140" s="39">
        <v>73.48</v>
      </c>
      <c r="AD140" s="39">
        <v>78.010000000000005</v>
      </c>
      <c r="AE140" s="39">
        <v>80.489999999999995</v>
      </c>
      <c r="AF140" s="39">
        <v>82.91</v>
      </c>
      <c r="AG140" s="39">
        <v>83.74</v>
      </c>
      <c r="AH140" s="39">
        <v>84.96</v>
      </c>
      <c r="AI140" s="39">
        <v>85.11</v>
      </c>
      <c r="AJ140" s="39">
        <v>85.63</v>
      </c>
      <c r="AK140" s="39">
        <v>85.74</v>
      </c>
      <c r="AL140" s="39">
        <v>86.46</v>
      </c>
      <c r="AM140" s="39">
        <v>86.82</v>
      </c>
      <c r="AN140" s="39">
        <v>87.54</v>
      </c>
      <c r="AO140" s="39">
        <v>87.58</v>
      </c>
      <c r="AP140" s="39">
        <v>88.26</v>
      </c>
      <c r="AQ140" s="39">
        <v>89.13</v>
      </c>
      <c r="AR140" s="39">
        <v>90.06</v>
      </c>
    </row>
    <row r="141" spans="1:44">
      <c r="A141" s="40"/>
      <c r="B141" s="12"/>
      <c r="C141" s="8" t="s">
        <v>175</v>
      </c>
      <c r="D141" s="8"/>
      <c r="E141" s="34" t="s">
        <v>96</v>
      </c>
      <c r="F141" s="39">
        <v>9.2100000000000009</v>
      </c>
      <c r="G141" s="39">
        <v>9.26</v>
      </c>
      <c r="H141" s="39">
        <v>9.2899999999999991</v>
      </c>
      <c r="I141" s="39">
        <v>9.58</v>
      </c>
      <c r="J141" s="39">
        <v>9.58</v>
      </c>
      <c r="K141" s="39">
        <v>9.58</v>
      </c>
      <c r="L141" s="39">
        <v>9.6</v>
      </c>
      <c r="M141" s="39">
        <v>9.58</v>
      </c>
      <c r="N141" s="39">
        <v>9.58</v>
      </c>
      <c r="O141" s="39">
        <v>9.58</v>
      </c>
      <c r="P141" s="39">
        <v>9.6</v>
      </c>
      <c r="Q141" s="39">
        <v>9.58</v>
      </c>
      <c r="R141" s="39">
        <v>9.58</v>
      </c>
      <c r="S141" s="39">
        <v>9.58</v>
      </c>
      <c r="T141" s="39">
        <v>9.6</v>
      </c>
      <c r="U141" s="39">
        <v>9.58</v>
      </c>
      <c r="V141" s="39">
        <v>9.58</v>
      </c>
      <c r="W141" s="39">
        <v>9.58</v>
      </c>
      <c r="X141" s="39">
        <v>9.6</v>
      </c>
      <c r="Y141" s="39">
        <v>9.07</v>
      </c>
      <c r="Z141" s="39">
        <v>8.56</v>
      </c>
      <c r="AA141" s="39">
        <v>8.06</v>
      </c>
      <c r="AB141" s="39">
        <v>7.57</v>
      </c>
      <c r="AC141" s="39">
        <v>7.05</v>
      </c>
      <c r="AD141" s="39">
        <v>6.34</v>
      </c>
      <c r="AE141" s="39">
        <v>5.64</v>
      </c>
      <c r="AF141" s="39">
        <v>4.95</v>
      </c>
      <c r="AG141" s="39">
        <v>4.2300000000000004</v>
      </c>
      <c r="AH141" s="39">
        <v>3.52</v>
      </c>
      <c r="AI141" s="39">
        <v>2.89</v>
      </c>
      <c r="AJ141" s="39">
        <v>2.2599999999999998</v>
      </c>
      <c r="AK141" s="39">
        <v>1.62</v>
      </c>
      <c r="AL141" s="39">
        <v>0.99</v>
      </c>
      <c r="AM141" s="39">
        <v>0.35</v>
      </c>
      <c r="AN141" s="39">
        <v>0</v>
      </c>
      <c r="AO141" s="39">
        <v>0</v>
      </c>
      <c r="AP141" s="39">
        <v>0</v>
      </c>
      <c r="AQ141" s="39">
        <v>0</v>
      </c>
      <c r="AR141" s="39">
        <v>0</v>
      </c>
    </row>
    <row r="142" spans="1:44">
      <c r="A142" s="40"/>
      <c r="B142" s="12"/>
      <c r="C142" s="8" t="s">
        <v>176</v>
      </c>
      <c r="D142" s="8"/>
      <c r="E142" s="34" t="s">
        <v>96</v>
      </c>
      <c r="F142" s="39">
        <v>0</v>
      </c>
      <c r="G142" s="39">
        <v>0</v>
      </c>
      <c r="H142" s="39">
        <v>0</v>
      </c>
      <c r="I142" s="39">
        <v>1.1599999999999999</v>
      </c>
      <c r="J142" s="39">
        <v>1.83</v>
      </c>
      <c r="K142" s="39">
        <v>1.5</v>
      </c>
      <c r="L142" s="39">
        <v>2.19</v>
      </c>
      <c r="M142" s="39">
        <v>1.73</v>
      </c>
      <c r="N142" s="39">
        <v>1.95</v>
      </c>
      <c r="O142" s="39">
        <v>2.1</v>
      </c>
      <c r="P142" s="39">
        <v>2.54</v>
      </c>
      <c r="Q142" s="39">
        <v>2.61</v>
      </c>
      <c r="R142" s="39">
        <v>2.96</v>
      </c>
      <c r="S142" s="39">
        <v>4.03</v>
      </c>
      <c r="T142" s="39">
        <v>5.0199999999999996</v>
      </c>
      <c r="U142" s="39">
        <v>6.33</v>
      </c>
      <c r="V142" s="39">
        <v>7.26</v>
      </c>
      <c r="W142" s="39">
        <v>9.02</v>
      </c>
      <c r="X142" s="39">
        <v>10.029999999999999</v>
      </c>
      <c r="Y142" s="39">
        <v>10.62</v>
      </c>
      <c r="Z142" s="39">
        <v>11.75</v>
      </c>
      <c r="AA142" s="39">
        <v>12.71</v>
      </c>
      <c r="AB142" s="39">
        <v>13.5</v>
      </c>
      <c r="AC142" s="39">
        <v>14.42</v>
      </c>
      <c r="AD142" s="39">
        <v>14.91</v>
      </c>
      <c r="AE142" s="39">
        <v>14.66</v>
      </c>
      <c r="AF142" s="39">
        <v>14.33</v>
      </c>
      <c r="AG142" s="39">
        <v>14.19</v>
      </c>
      <c r="AH142" s="39">
        <v>14.37</v>
      </c>
      <c r="AI142" s="39">
        <v>14.81</v>
      </c>
      <c r="AJ142" s="39">
        <v>14.8</v>
      </c>
      <c r="AK142" s="39">
        <v>16.02</v>
      </c>
      <c r="AL142" s="39">
        <v>16.440000000000001</v>
      </c>
      <c r="AM142" s="39">
        <v>16.37</v>
      </c>
      <c r="AN142" s="39">
        <v>15.08</v>
      </c>
      <c r="AO142" s="39">
        <v>14.06</v>
      </c>
      <c r="AP142" s="39">
        <v>13.09</v>
      </c>
      <c r="AQ142" s="39">
        <v>12.87</v>
      </c>
      <c r="AR142" s="39">
        <v>12.55</v>
      </c>
    </row>
    <row r="143" spans="1:44">
      <c r="A143" s="40"/>
      <c r="B143" s="12"/>
      <c r="C143" s="8" t="s">
        <v>177</v>
      </c>
      <c r="D143" s="8"/>
      <c r="E143" s="34" t="s">
        <v>96</v>
      </c>
      <c r="F143" s="39">
        <v>0</v>
      </c>
      <c r="G143" s="39">
        <v>0</v>
      </c>
      <c r="H143" s="39">
        <v>0</v>
      </c>
      <c r="I143" s="39">
        <v>4.0999999999999996</v>
      </c>
      <c r="J143" s="39">
        <v>10.89</v>
      </c>
      <c r="K143" s="39">
        <v>16.07</v>
      </c>
      <c r="L143" s="39">
        <v>23.29</v>
      </c>
      <c r="M143" s="39">
        <v>20.8</v>
      </c>
      <c r="N143" s="39">
        <v>24.33</v>
      </c>
      <c r="O143" s="39">
        <v>26.43</v>
      </c>
      <c r="P143" s="39">
        <v>26.65</v>
      </c>
      <c r="Q143" s="39">
        <v>27.99</v>
      </c>
      <c r="R143" s="39">
        <v>28.56</v>
      </c>
      <c r="S143" s="39">
        <v>26.65</v>
      </c>
      <c r="T143" s="39">
        <v>29.09</v>
      </c>
      <c r="U143" s="39">
        <v>31.06</v>
      </c>
      <c r="V143" s="39">
        <v>34.229999999999997</v>
      </c>
      <c r="W143" s="39">
        <v>37.369999999999997</v>
      </c>
      <c r="X143" s="39">
        <v>38.090000000000003</v>
      </c>
      <c r="Y143" s="39">
        <v>39.86</v>
      </c>
      <c r="Z143" s="39">
        <v>41.1</v>
      </c>
      <c r="AA143" s="39">
        <v>41.73</v>
      </c>
      <c r="AB143" s="39">
        <v>42.11</v>
      </c>
      <c r="AC143" s="39">
        <v>42.01</v>
      </c>
      <c r="AD143" s="39">
        <v>42.63</v>
      </c>
      <c r="AE143" s="39">
        <v>44.05</v>
      </c>
      <c r="AF143" s="39">
        <v>43.1</v>
      </c>
      <c r="AG143" s="39">
        <v>44.46</v>
      </c>
      <c r="AH143" s="39">
        <v>47.43</v>
      </c>
      <c r="AI143" s="39">
        <v>51.33</v>
      </c>
      <c r="AJ143" s="39">
        <v>52.84</v>
      </c>
      <c r="AK143" s="39">
        <v>57.86</v>
      </c>
      <c r="AL143" s="39">
        <v>58.98</v>
      </c>
      <c r="AM143" s="39">
        <v>58.66</v>
      </c>
      <c r="AN143" s="39">
        <v>54.99</v>
      </c>
      <c r="AO143" s="39">
        <v>52.69</v>
      </c>
      <c r="AP143" s="39">
        <v>49.77</v>
      </c>
      <c r="AQ143" s="39">
        <v>48.97</v>
      </c>
      <c r="AR143" s="39">
        <v>47.63</v>
      </c>
    </row>
    <row r="144" spans="1:44">
      <c r="A144" s="40"/>
      <c r="B144" s="12"/>
      <c r="C144" s="8" t="s">
        <v>178</v>
      </c>
      <c r="D144" s="8"/>
      <c r="E144" s="34" t="s">
        <v>96</v>
      </c>
      <c r="F144" s="39">
        <v>84.1</v>
      </c>
      <c r="G144" s="39">
        <v>88.3</v>
      </c>
      <c r="H144" s="39">
        <v>81.87</v>
      </c>
      <c r="I144" s="39">
        <v>62.55</v>
      </c>
      <c r="J144" s="39">
        <v>43.53</v>
      </c>
      <c r="K144" s="39">
        <v>34.630000000000003</v>
      </c>
      <c r="L144" s="39">
        <v>22.07</v>
      </c>
      <c r="M144" s="39">
        <v>16.45</v>
      </c>
      <c r="N144" s="39">
        <v>10.73</v>
      </c>
      <c r="O144" s="39">
        <v>11.76</v>
      </c>
      <c r="P144" s="39">
        <v>11.28</v>
      </c>
      <c r="Q144" s="39">
        <v>12.11</v>
      </c>
      <c r="R144" s="39">
        <v>10.89</v>
      </c>
      <c r="S144" s="39">
        <v>9.14</v>
      </c>
      <c r="T144" s="39">
        <v>10.02</v>
      </c>
      <c r="U144" s="39">
        <v>10.93</v>
      </c>
      <c r="V144" s="39">
        <v>12.21</v>
      </c>
      <c r="W144" s="39">
        <v>12.65</v>
      </c>
      <c r="X144" s="39">
        <v>10.52</v>
      </c>
      <c r="Y144" s="39">
        <v>9.5299999999999994</v>
      </c>
      <c r="Z144" s="39">
        <v>4.97</v>
      </c>
      <c r="AA144" s="39">
        <v>4.84</v>
      </c>
      <c r="AB144" s="39">
        <v>4.63</v>
      </c>
      <c r="AC144" s="39">
        <v>4.4400000000000004</v>
      </c>
      <c r="AD144" s="39">
        <v>3.02</v>
      </c>
      <c r="AE144" s="39">
        <v>2.67</v>
      </c>
      <c r="AF144" s="39">
        <v>1.58</v>
      </c>
      <c r="AG144" s="39">
        <v>1.47</v>
      </c>
      <c r="AH144" s="39">
        <v>1.1399999999999999</v>
      </c>
      <c r="AI144" s="39">
        <v>1.1499999999999999</v>
      </c>
      <c r="AJ144" s="39">
        <v>1.0900000000000001</v>
      </c>
      <c r="AK144" s="39">
        <v>1.2</v>
      </c>
      <c r="AL144" s="39">
        <v>0.03</v>
      </c>
      <c r="AM144" s="39">
        <v>0.03</v>
      </c>
      <c r="AN144" s="39">
        <v>0.03</v>
      </c>
      <c r="AO144" s="39">
        <v>0.02</v>
      </c>
      <c r="AP144" s="39">
        <v>0.02</v>
      </c>
      <c r="AQ144" s="39">
        <v>0.02</v>
      </c>
      <c r="AR144" s="39">
        <v>0.02</v>
      </c>
    </row>
    <row r="145" spans="1:44">
      <c r="A145" s="40"/>
      <c r="B145" s="12"/>
      <c r="C145" s="8" t="s">
        <v>179</v>
      </c>
      <c r="D145" s="8"/>
      <c r="E145" s="34" t="s">
        <v>96</v>
      </c>
      <c r="F145" s="39">
        <v>3.28</v>
      </c>
      <c r="G145" s="39">
        <v>4.8899999999999997</v>
      </c>
      <c r="H145" s="39">
        <v>2.41</v>
      </c>
      <c r="I145" s="39">
        <v>0</v>
      </c>
      <c r="J145" s="39">
        <v>0</v>
      </c>
      <c r="K145" s="39">
        <v>0</v>
      </c>
      <c r="L145" s="39">
        <v>0</v>
      </c>
      <c r="M145" s="39">
        <v>0</v>
      </c>
      <c r="N145" s="39">
        <v>0</v>
      </c>
      <c r="O145" s="39">
        <v>0</v>
      </c>
      <c r="P145" s="39">
        <v>0</v>
      </c>
      <c r="Q145" s="39">
        <v>0</v>
      </c>
      <c r="R145" s="39">
        <v>0</v>
      </c>
      <c r="S145" s="39">
        <v>0</v>
      </c>
      <c r="T145" s="39">
        <v>0</v>
      </c>
      <c r="U145" s="39">
        <v>0</v>
      </c>
      <c r="V145" s="39">
        <v>0</v>
      </c>
      <c r="W145" s="39">
        <v>0</v>
      </c>
      <c r="X145" s="39">
        <v>0</v>
      </c>
      <c r="Y145" s="39">
        <v>0</v>
      </c>
      <c r="Z145" s="39">
        <v>0</v>
      </c>
      <c r="AA145" s="39">
        <v>0</v>
      </c>
      <c r="AB145" s="39">
        <v>0</v>
      </c>
      <c r="AC145" s="39">
        <v>0</v>
      </c>
      <c r="AD145" s="39">
        <v>0</v>
      </c>
      <c r="AE145" s="39">
        <v>0</v>
      </c>
      <c r="AF145" s="39">
        <v>0</v>
      </c>
      <c r="AG145" s="39">
        <v>0</v>
      </c>
      <c r="AH145" s="39">
        <v>0</v>
      </c>
      <c r="AI145" s="39">
        <v>0</v>
      </c>
      <c r="AJ145" s="39">
        <v>0</v>
      </c>
      <c r="AK145" s="39">
        <v>0</v>
      </c>
      <c r="AL145" s="39">
        <v>0</v>
      </c>
      <c r="AM145" s="39">
        <v>0</v>
      </c>
      <c r="AN145" s="39">
        <v>0</v>
      </c>
      <c r="AO145" s="39">
        <v>0</v>
      </c>
      <c r="AP145" s="39">
        <v>0</v>
      </c>
      <c r="AQ145" s="39">
        <v>0</v>
      </c>
      <c r="AR145" s="39">
        <v>0</v>
      </c>
    </row>
    <row r="146" spans="1:44">
      <c r="A146" s="40"/>
      <c r="B146" s="12"/>
      <c r="C146" s="8" t="s">
        <v>180</v>
      </c>
      <c r="D146" s="8"/>
      <c r="E146" s="34" t="s">
        <v>96</v>
      </c>
      <c r="F146" s="39">
        <v>44.79</v>
      </c>
      <c r="G146" s="39">
        <v>37.82</v>
      </c>
      <c r="H146" s="39">
        <v>30.36</v>
      </c>
      <c r="I146" s="39">
        <v>22.94</v>
      </c>
      <c r="J146" s="39">
        <v>22.58</v>
      </c>
      <c r="K146" s="39">
        <v>14.66</v>
      </c>
      <c r="L146" s="39">
        <v>13.74</v>
      </c>
      <c r="M146" s="39">
        <v>25.92</v>
      </c>
      <c r="N146" s="39">
        <v>32.36</v>
      </c>
      <c r="O146" s="39">
        <v>32.4</v>
      </c>
      <c r="P146" s="39">
        <v>32.44</v>
      </c>
      <c r="Q146" s="39">
        <v>32.409999999999997</v>
      </c>
      <c r="R146" s="39">
        <v>39.03</v>
      </c>
      <c r="S146" s="39">
        <v>52.13</v>
      </c>
      <c r="T146" s="39">
        <v>58.87</v>
      </c>
      <c r="U146" s="39">
        <v>58.9</v>
      </c>
      <c r="V146" s="39">
        <v>59.02</v>
      </c>
      <c r="W146" s="39">
        <v>59.08</v>
      </c>
      <c r="X146" s="39">
        <v>59.24</v>
      </c>
      <c r="Y146" s="39">
        <v>59.14</v>
      </c>
      <c r="Z146" s="39">
        <v>59.2</v>
      </c>
      <c r="AA146" s="39">
        <v>59.24</v>
      </c>
      <c r="AB146" s="39">
        <v>59.34</v>
      </c>
      <c r="AC146" s="39">
        <v>59.19</v>
      </c>
      <c r="AD146" s="39">
        <v>59.14</v>
      </c>
      <c r="AE146" s="39">
        <v>59.01</v>
      </c>
      <c r="AF146" s="39">
        <v>59.01</v>
      </c>
      <c r="AG146" s="39">
        <v>58.76</v>
      </c>
      <c r="AH146" s="39">
        <v>58.66</v>
      </c>
      <c r="AI146" s="39">
        <v>58.77</v>
      </c>
      <c r="AJ146" s="39">
        <v>59.19</v>
      </c>
      <c r="AK146" s="39">
        <v>59.27</v>
      </c>
      <c r="AL146" s="39">
        <v>59.28</v>
      </c>
      <c r="AM146" s="39">
        <v>52.67</v>
      </c>
      <c r="AN146" s="39">
        <v>52.81</v>
      </c>
      <c r="AO146" s="39">
        <v>52.67</v>
      </c>
      <c r="AP146" s="39">
        <v>52.67</v>
      </c>
      <c r="AQ146" s="39">
        <v>52.67</v>
      </c>
      <c r="AR146" s="39">
        <v>52.81</v>
      </c>
    </row>
    <row r="147" spans="1:44">
      <c r="A147" s="40"/>
      <c r="B147" s="12"/>
      <c r="C147" s="8"/>
      <c r="D147" s="8"/>
      <c r="E147" s="34"/>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c r="AE147" s="39"/>
      <c r="AF147" s="39"/>
      <c r="AG147" s="39"/>
      <c r="AH147" s="39"/>
    </row>
    <row r="148" spans="1:44">
      <c r="A148" s="40"/>
      <c r="B148" s="12" t="s">
        <v>185</v>
      </c>
      <c r="C148" s="8" t="s" cm="1">
        <v>166</v>
      </c>
      <c r="D148" s="8"/>
      <c r="E148" s="34" t="s">
        <v>67</v>
      </c>
      <c r="F148" s="39">
        <f>(F127*1000)/(8760*F58)</f>
        <v>0.47455968688845401</v>
      </c>
      <c r="G148" s="39">
        <f t="shared" ref="G148:AH157" si="0">(G127*1000)/(8760*G58)</f>
        <v>0.33492929024249679</v>
      </c>
      <c r="H148" s="39">
        <f t="shared" si="0"/>
        <v>0.30255498623165672</v>
      </c>
      <c r="I148" s="39">
        <f t="shared" si="0"/>
        <v>0.25128514402228541</v>
      </c>
      <c r="J148" s="39">
        <f t="shared" si="0"/>
        <v>0.16412509692426983</v>
      </c>
      <c r="K148" s="39">
        <f t="shared" si="0"/>
        <v>8.3354872059963808E-2</v>
      </c>
      <c r="L148" s="39">
        <f t="shared" si="0"/>
        <v>1.5077108641337125E-2</v>
      </c>
      <c r="M148" s="39">
        <f t="shared" si="0"/>
        <v>-6.7129031331667671E-2</v>
      </c>
      <c r="N148" s="39">
        <f t="shared" si="0"/>
        <v>-0.11543072880793857</v>
      </c>
      <c r="O148" s="39">
        <f t="shared" si="0"/>
        <v>-0.14355501135175122</v>
      </c>
      <c r="P148" s="39">
        <f t="shared" si="0"/>
        <v>-0.17123287671232876</v>
      </c>
      <c r="Q148" s="39">
        <f t="shared" si="0"/>
        <v>-0.1718706155455218</v>
      </c>
      <c r="R148" s="39">
        <f t="shared" si="0"/>
        <v>-0.18488048774265964</v>
      </c>
      <c r="S148" s="39">
        <f t="shared" si="0"/>
        <v>-0.21204816203668272</v>
      </c>
      <c r="T148" s="39">
        <f t="shared" si="0"/>
        <v>-0.21517308231932858</v>
      </c>
      <c r="U148" s="39">
        <f t="shared" si="0"/>
        <v>-0.17053136399581642</v>
      </c>
      <c r="V148" s="39">
        <f t="shared" si="0"/>
        <v>-0.15860564781510675</v>
      </c>
      <c r="W148" s="39">
        <f t="shared" si="0"/>
        <v>-0.14419275018494426</v>
      </c>
      <c r="X148" s="39">
        <f t="shared" si="0"/>
        <v>-0.1056095507767659</v>
      </c>
      <c r="Y148" s="39">
        <f t="shared" si="0"/>
        <v>-6.307237060279075E-2</v>
      </c>
      <c r="Z148" s="39">
        <f t="shared" si="0"/>
        <v>-1.9004617229152317E-2</v>
      </c>
      <c r="AA148" s="39">
        <f t="shared" si="0"/>
        <v>-3.5075635825616695E-3</v>
      </c>
      <c r="AB148" s="39">
        <f t="shared" si="0"/>
        <v>2.4871814494528202E-3</v>
      </c>
      <c r="AC148" s="39">
        <f t="shared" si="0"/>
        <v>1.0012499681130584E-2</v>
      </c>
      <c r="AD148" s="39">
        <f t="shared" si="0"/>
        <v>-1.5943470829825771E-3</v>
      </c>
      <c r="AE148" s="39">
        <f t="shared" si="0"/>
        <v>-2.2320859161756079E-2</v>
      </c>
      <c r="AF148" s="39">
        <f t="shared" si="0"/>
        <v>-3.3800158159230632E-2</v>
      </c>
      <c r="AG148" s="39">
        <f t="shared" si="0"/>
        <v>-2.506313614448611E-2</v>
      </c>
      <c r="AH148" s="39">
        <f t="shared" si="0"/>
        <v>-1.5497053646590648E-2</v>
      </c>
      <c r="AI148" s="39">
        <f t="shared" ref="AI148:AR148" si="1">(AI127*1000)/(8760*AI58)</f>
        <v>1.5560827529909952E-2</v>
      </c>
      <c r="AJ148" s="39">
        <f t="shared" si="1"/>
        <v>2.8825795260324992E-2</v>
      </c>
      <c r="AK148" s="39">
        <f t="shared" si="1"/>
        <v>5.4399122471365524E-2</v>
      </c>
      <c r="AL148" s="39">
        <f t="shared" si="1"/>
        <v>6.2370857886278414E-2</v>
      </c>
      <c r="AM148" s="39">
        <f t="shared" si="1"/>
        <v>5.733272110405347E-2</v>
      </c>
      <c r="AN148" s="39">
        <f t="shared" si="1"/>
        <v>3.8774521058136273E-2</v>
      </c>
      <c r="AO148" s="39">
        <f t="shared" si="1"/>
        <v>1.2882324430499222E-2</v>
      </c>
      <c r="AP148" s="39">
        <f t="shared" si="1"/>
        <v>-4.2728501823933061E-3</v>
      </c>
      <c r="AQ148" s="39">
        <f t="shared" si="1"/>
        <v>-6.9513532818040354E-3</v>
      </c>
      <c r="AR148" s="39">
        <f t="shared" si="1"/>
        <v>-1.1351751230835948E-2</v>
      </c>
    </row>
    <row r="149" spans="1:44">
      <c r="A149" s="40"/>
      <c r="B149" s="12"/>
      <c r="C149" s="8" t="s">
        <v>167</v>
      </c>
      <c r="D149" s="8"/>
      <c r="E149" s="34" t="s">
        <v>67</v>
      </c>
      <c r="F149" s="39">
        <f t="shared" ref="F149:U162" si="2">(F128*1000)/(8760*F59)</f>
        <v>7.6103500761035003E-3</v>
      </c>
      <c r="G149" s="39">
        <f t="shared" si="2"/>
        <v>5.9795607740813217E-3</v>
      </c>
      <c r="H149" s="39">
        <f t="shared" si="2"/>
        <v>1.0005639542287472E-2</v>
      </c>
      <c r="I149" s="39">
        <f t="shared" si="2"/>
        <v>1.2596441505274759E-2</v>
      </c>
      <c r="J149" s="39">
        <f t="shared" si="2"/>
        <v>1.2596441505274759E-2</v>
      </c>
      <c r="K149" s="39">
        <f t="shared" si="2"/>
        <v>1.2596441505274759E-2</v>
      </c>
      <c r="L149" s="39">
        <f t="shared" si="2"/>
        <v>1.1021886317115415E-2</v>
      </c>
      <c r="M149" s="39">
        <f t="shared" si="2"/>
        <v>1.0234608723035742E-2</v>
      </c>
      <c r="N149" s="39">
        <f t="shared" si="2"/>
        <v>9.4473311289560696E-3</v>
      </c>
      <c r="O149" s="39">
        <f t="shared" si="2"/>
        <v>1.1809163911195087E-2</v>
      </c>
      <c r="P149" s="39">
        <f t="shared" si="2"/>
        <v>1.2202802708234924E-2</v>
      </c>
      <c r="Q149" s="39">
        <f t="shared" si="2"/>
        <v>1.2596441505274759E-2</v>
      </c>
      <c r="R149" s="39">
        <f t="shared" si="2"/>
        <v>1.2596441505274759E-2</v>
      </c>
      <c r="S149" s="39">
        <f t="shared" si="2"/>
        <v>1.2596441505274759E-2</v>
      </c>
      <c r="T149" s="39">
        <f t="shared" si="2"/>
        <v>1.2596441505274759E-2</v>
      </c>
      <c r="U149" s="39">
        <f t="shared" si="2"/>
        <v>1.2596441505274759E-2</v>
      </c>
      <c r="V149" s="39">
        <f t="shared" si="0"/>
        <v>1.2596441505274759E-2</v>
      </c>
      <c r="W149" s="39">
        <f t="shared" si="0"/>
        <v>1.2596441505274759E-2</v>
      </c>
      <c r="X149" s="39">
        <f t="shared" si="0"/>
        <v>1.2596441505274759E-2</v>
      </c>
      <c r="Y149" s="39">
        <f t="shared" si="0"/>
        <v>1.2596441505274759E-2</v>
      </c>
      <c r="Z149" s="39">
        <f t="shared" si="0"/>
        <v>1.2596441505274759E-2</v>
      </c>
      <c r="AA149" s="39">
        <f t="shared" si="0"/>
        <v>1.2596441505274759E-2</v>
      </c>
      <c r="AB149" s="39">
        <f t="shared" si="0"/>
        <v>1.2596441505274759E-2</v>
      </c>
      <c r="AC149" s="39">
        <f t="shared" si="0"/>
        <v>1.2596441505274759E-2</v>
      </c>
      <c r="AD149" s="39">
        <f t="shared" si="0"/>
        <v>1.2596441505274759E-2</v>
      </c>
      <c r="AE149" s="39">
        <f t="shared" si="0"/>
        <v>1.2596441505274759E-2</v>
      </c>
      <c r="AF149" s="39">
        <f t="shared" si="0"/>
        <v>1.2596441505274759E-2</v>
      </c>
      <c r="AG149" s="39">
        <f t="shared" si="0"/>
        <v>1.2596441505274759E-2</v>
      </c>
      <c r="AH149" s="39">
        <f t="shared" si="0"/>
        <v>1.2596441505274759E-2</v>
      </c>
      <c r="AI149" s="39">
        <f t="shared" ref="AI149:AR149" si="3">(AI128*1000)/(8760*AI59)</f>
        <v>1.2596441505274759E-2</v>
      </c>
      <c r="AJ149" s="39">
        <f t="shared" si="3"/>
        <v>1.2596441505274759E-2</v>
      </c>
      <c r="AK149" s="39">
        <f t="shared" si="3"/>
        <v>1.2596441505274759E-2</v>
      </c>
      <c r="AL149" s="39">
        <f t="shared" si="3"/>
        <v>1.2596441505274759E-2</v>
      </c>
      <c r="AM149" s="39">
        <f t="shared" si="3"/>
        <v>1.2596441505274759E-2</v>
      </c>
      <c r="AN149" s="39">
        <f t="shared" si="3"/>
        <v>1.2596441505274759E-2</v>
      </c>
      <c r="AO149" s="39">
        <f t="shared" si="3"/>
        <v>1.2596441505274759E-2</v>
      </c>
      <c r="AP149" s="39">
        <f t="shared" si="3"/>
        <v>1.2596441505274759E-2</v>
      </c>
      <c r="AQ149" s="39">
        <f t="shared" si="3"/>
        <v>1.2596441505274759E-2</v>
      </c>
      <c r="AR149" s="39">
        <f t="shared" si="3"/>
        <v>1.2596441505274759E-2</v>
      </c>
    </row>
    <row r="150" spans="1:44">
      <c r="A150" s="40"/>
      <c r="B150" s="12"/>
      <c r="C150" s="8" t="s">
        <v>158</v>
      </c>
      <c r="D150" s="8"/>
      <c r="E150" s="34" t="s">
        <v>67</v>
      </c>
      <c r="F150" s="39">
        <f t="shared" si="2"/>
        <v>-2.6797007310223595E-3</v>
      </c>
      <c r="G150" s="39">
        <f t="shared" si="0"/>
        <v>-2.186882205776868E-3</v>
      </c>
      <c r="H150" s="39">
        <f t="shared" si="0"/>
        <v>-1.4314138074175864E-3</v>
      </c>
      <c r="I150" s="39">
        <f t="shared" si="0"/>
        <v>-1.6678526952499555E-3</v>
      </c>
      <c r="J150" s="39">
        <f t="shared" si="0"/>
        <v>-2.5944375259443751E-3</v>
      </c>
      <c r="K150" s="39">
        <f t="shared" si="0"/>
        <v>-3.5064752910374496E-3</v>
      </c>
      <c r="L150" s="39">
        <f t="shared" si="0"/>
        <v>-4.186373252954967E-3</v>
      </c>
      <c r="M150" s="39">
        <f t="shared" si="0"/>
        <v>-5.139887850963149E-3</v>
      </c>
      <c r="N150" s="39">
        <f t="shared" si="0"/>
        <v>-5.1996180644185404E-3</v>
      </c>
      <c r="O150" s="39">
        <f t="shared" si="0"/>
        <v>-5.8318443517967047E-3</v>
      </c>
      <c r="P150" s="39">
        <f t="shared" si="0"/>
        <v>-6.5718374857610187E-3</v>
      </c>
      <c r="Q150" s="39">
        <f t="shared" si="0"/>
        <v>-7.0486599836559194E-3</v>
      </c>
      <c r="R150" s="39">
        <f t="shared" si="0"/>
        <v>-7.4165834806627614E-3</v>
      </c>
      <c r="S150" s="39">
        <f t="shared" si="0"/>
        <v>-7.9945859919979788E-3</v>
      </c>
      <c r="T150" s="39">
        <f t="shared" si="0"/>
        <v>-8.1985035948655971E-3</v>
      </c>
      <c r="U150" s="39">
        <f t="shared" si="0"/>
        <v>-8.3657783892025685E-3</v>
      </c>
      <c r="V150" s="39">
        <f t="shared" si="0"/>
        <v>-8.5468686637243611E-3</v>
      </c>
      <c r="W150" s="39">
        <f t="shared" si="0"/>
        <v>-8.7055665077198727E-3</v>
      </c>
      <c r="X150" s="39">
        <f t="shared" si="0"/>
        <v>-8.9940500899405012E-3</v>
      </c>
      <c r="Y150" s="39">
        <f t="shared" si="0"/>
        <v>-8.9857145476884715E-3</v>
      </c>
      <c r="Z150" s="39">
        <f t="shared" si="0"/>
        <v>-8.9319078737502156E-3</v>
      </c>
      <c r="AA150" s="39">
        <f t="shared" si="0"/>
        <v>-8.6722593890481755E-3</v>
      </c>
      <c r="AB150" s="39">
        <f t="shared" si="0"/>
        <v>-8.467087528194972E-3</v>
      </c>
      <c r="AC150" s="39">
        <f t="shared" si="0"/>
        <v>-8.2557211728655818E-3</v>
      </c>
      <c r="AD150" s="39">
        <f t="shared" si="0"/>
        <v>-8.1743824662765859E-3</v>
      </c>
      <c r="AE150" s="39">
        <f t="shared" si="0"/>
        <v>-8.0094754521712972E-3</v>
      </c>
      <c r="AF150" s="39">
        <f t="shared" si="0"/>
        <v>-7.9307858687815425E-3</v>
      </c>
      <c r="AG150" s="39">
        <f t="shared" si="0"/>
        <v>-7.7777885802619174E-3</v>
      </c>
      <c r="AH150" s="39">
        <f t="shared" si="0"/>
        <v>-7.498352820855746E-3</v>
      </c>
      <c r="AI150" s="39">
        <f t="shared" ref="AI150:AR150" si="4">(AI129*1000)/(8760*AI60)</f>
        <v>-7.190183003472593E-3</v>
      </c>
      <c r="AJ150" s="39">
        <f t="shared" si="4"/>
        <v>-7.0711356243812751E-3</v>
      </c>
      <c r="AK150" s="39">
        <f t="shared" si="4"/>
        <v>-6.9250578891557925E-3</v>
      </c>
      <c r="AL150" s="39">
        <f t="shared" si="4"/>
        <v>-6.8015205994161731E-3</v>
      </c>
      <c r="AM150" s="39">
        <f t="shared" si="4"/>
        <v>-6.8352612602944141E-3</v>
      </c>
      <c r="AN150" s="39">
        <f t="shared" si="4"/>
        <v>-6.934664788972816E-3</v>
      </c>
      <c r="AO150" s="39">
        <f t="shared" si="4"/>
        <v>-6.5008685160337434E-3</v>
      </c>
      <c r="AP150" s="39">
        <f t="shared" si="4"/>
        <v>-6.1482839315550215E-3</v>
      </c>
      <c r="AQ150" s="39">
        <f t="shared" si="4"/>
        <v>-5.6494260919972197E-3</v>
      </c>
      <c r="AR150" s="39">
        <f t="shared" si="4"/>
        <v>-5.2403036517770576E-3</v>
      </c>
    </row>
    <row r="151" spans="1:44">
      <c r="A151" s="40"/>
      <c r="B151" s="12"/>
      <c r="C151" s="8" t="s">
        <v>160</v>
      </c>
      <c r="D151" s="8"/>
      <c r="E151" s="34" t="s">
        <v>67</v>
      </c>
      <c r="F151" s="39">
        <v>0</v>
      </c>
      <c r="G151" s="39">
        <v>0</v>
      </c>
      <c r="H151" s="39">
        <v>0</v>
      </c>
      <c r="I151" s="39">
        <v>0</v>
      </c>
      <c r="J151" s="39">
        <v>0</v>
      </c>
      <c r="K151" s="39">
        <v>0</v>
      </c>
      <c r="L151" s="39">
        <v>0</v>
      </c>
      <c r="M151" s="39">
        <v>0</v>
      </c>
      <c r="N151" s="39">
        <f t="shared" si="0"/>
        <v>7.6103500761035003E-3</v>
      </c>
      <c r="O151" s="39">
        <f t="shared" si="0"/>
        <v>1.1415525114155251E-2</v>
      </c>
      <c r="P151" s="39">
        <f t="shared" si="0"/>
        <v>1.1415525114155251E-2</v>
      </c>
      <c r="Q151" s="39">
        <f t="shared" si="0"/>
        <v>1.5220700152207001E-2</v>
      </c>
      <c r="R151" s="39">
        <f t="shared" si="0"/>
        <v>1.7123287671232876E-2</v>
      </c>
      <c r="S151" s="39">
        <f t="shared" si="0"/>
        <v>1.5566625155666251E-2</v>
      </c>
      <c r="T151" s="39">
        <f t="shared" si="0"/>
        <v>1.7836757990867581E-2</v>
      </c>
      <c r="U151" s="39">
        <f t="shared" si="0"/>
        <v>1.950152207001522E-2</v>
      </c>
      <c r="V151" s="39">
        <f t="shared" si="0"/>
        <v>2.2831050228310501E-2</v>
      </c>
      <c r="W151" s="39">
        <f t="shared" si="0"/>
        <v>3.0536529680365295E-2</v>
      </c>
      <c r="X151" s="39">
        <f t="shared" si="0"/>
        <v>3.6149162861491627E-2</v>
      </c>
      <c r="Y151" s="39">
        <f t="shared" si="0"/>
        <v>4.1095890410958902E-2</v>
      </c>
      <c r="Z151" s="39">
        <f t="shared" si="0"/>
        <v>5.549987006719382E-2</v>
      </c>
      <c r="AA151" s="39">
        <f t="shared" si="0"/>
        <v>5.1161550511615507E-2</v>
      </c>
      <c r="AB151" s="39">
        <f t="shared" si="0"/>
        <v>4.7476488554235086E-2</v>
      </c>
      <c r="AC151" s="39">
        <f t="shared" si="0"/>
        <v>4.5391910513090702E-2</v>
      </c>
      <c r="AD151" s="39">
        <f t="shared" si="0"/>
        <v>4.2482150043972752E-2</v>
      </c>
      <c r="AE151" s="39">
        <f t="shared" si="0"/>
        <v>3.5900014495904908E-2</v>
      </c>
      <c r="AF151" s="39">
        <f t="shared" si="0"/>
        <v>3.1268151426887644E-2</v>
      </c>
      <c r="AG151" s="39">
        <f t="shared" si="0"/>
        <v>2.8059380917198583E-2</v>
      </c>
      <c r="AH151" s="39">
        <f t="shared" si="0"/>
        <v>2.6522879626930923E-2</v>
      </c>
      <c r="AI151" s="39">
        <f t="shared" ref="AI151:AR151" si="5">(AI130*1000)/(8760*AI61)</f>
        <v>2.8041455882074309E-2</v>
      </c>
      <c r="AJ151" s="39">
        <f t="shared" si="5"/>
        <v>2.5132567388422448E-2</v>
      </c>
      <c r="AK151" s="39">
        <f t="shared" si="5"/>
        <v>2.595248287671233E-2</v>
      </c>
      <c r="AL151" s="39">
        <f t="shared" si="5"/>
        <v>2.597182962479766E-2</v>
      </c>
      <c r="AM151" s="39">
        <f t="shared" si="5"/>
        <v>2.1783449234586132E-2</v>
      </c>
      <c r="AN151" s="39">
        <f t="shared" si="5"/>
        <v>1.6146428732892858E-2</v>
      </c>
      <c r="AO151" s="39">
        <f t="shared" si="5"/>
        <v>1.2362254750079025E-2</v>
      </c>
      <c r="AP151" s="39">
        <f t="shared" si="5"/>
        <v>9.985747614768014E-3</v>
      </c>
      <c r="AQ151" s="39">
        <f t="shared" si="5"/>
        <v>9.0796992569291291E-3</v>
      </c>
      <c r="AR151" s="39">
        <f t="shared" si="5"/>
        <v>7.9363054797354938E-3</v>
      </c>
    </row>
    <row r="152" spans="1:44">
      <c r="A152" s="40"/>
      <c r="B152" s="12"/>
      <c r="C152" s="8" t="s">
        <v>161</v>
      </c>
      <c r="D152" s="8"/>
      <c r="E152" s="34" t="s">
        <v>67</v>
      </c>
      <c r="F152" s="39">
        <f t="shared" si="2"/>
        <v>1.1965959239156448E-2</v>
      </c>
      <c r="G152" s="39">
        <f t="shared" si="0"/>
        <v>1.093822092819754E-2</v>
      </c>
      <c r="H152" s="39">
        <f t="shared" si="0"/>
        <v>1.3978194017332959E-2</v>
      </c>
      <c r="I152" s="39">
        <f t="shared" si="0"/>
        <v>9.6198245344004917E-3</v>
      </c>
      <c r="J152" s="39">
        <f t="shared" si="0"/>
        <v>1.0636512901640719E-2</v>
      </c>
      <c r="K152" s="39">
        <f t="shared" si="0"/>
        <v>7.6495786847432107E-3</v>
      </c>
      <c r="L152" s="39">
        <f t="shared" si="0"/>
        <v>5.9411654869209489E-3</v>
      </c>
      <c r="M152" s="39">
        <f t="shared" si="0"/>
        <v>4.7849506466519018E-3</v>
      </c>
      <c r="N152" s="39">
        <f t="shared" si="0"/>
        <v>3.7648374934787631E-3</v>
      </c>
      <c r="O152" s="39">
        <f t="shared" si="0"/>
        <v>5.4303428671265931E-3</v>
      </c>
      <c r="P152" s="39">
        <f t="shared" si="0"/>
        <v>5.4509394484487878E-3</v>
      </c>
      <c r="Q152" s="39">
        <f t="shared" si="0"/>
        <v>6.0405020783422404E-3</v>
      </c>
      <c r="R152" s="39">
        <f t="shared" si="0"/>
        <v>6.5787522979303802E-3</v>
      </c>
      <c r="S152" s="39">
        <f t="shared" si="0"/>
        <v>5.0038334452835054E-3</v>
      </c>
      <c r="T152" s="39">
        <f t="shared" si="0"/>
        <v>5.6372963526692601E-3</v>
      </c>
      <c r="U152" s="39">
        <f t="shared" si="0"/>
        <v>6.2292840089933476E-3</v>
      </c>
      <c r="V152" s="39">
        <f t="shared" si="0"/>
        <v>7.7633671681126776E-3</v>
      </c>
      <c r="W152" s="39">
        <f t="shared" si="0"/>
        <v>1.0682302017122025E-2</v>
      </c>
      <c r="X152" s="39">
        <f t="shared" si="0"/>
        <v>1.1861752963743704E-2</v>
      </c>
      <c r="Y152" s="39">
        <f t="shared" si="0"/>
        <v>1.3279585440852726E-2</v>
      </c>
      <c r="Z152" s="39">
        <f t="shared" si="0"/>
        <v>1.6684229012996137E-2</v>
      </c>
      <c r="AA152" s="39">
        <f t="shared" si="0"/>
        <v>1.3966013646108374E-2</v>
      </c>
      <c r="AB152" s="39">
        <f t="shared" si="0"/>
        <v>1.2207240726787133E-2</v>
      </c>
      <c r="AC152" s="39">
        <f t="shared" si="0"/>
        <v>1.1583228421264469E-2</v>
      </c>
      <c r="AD152" s="39">
        <f t="shared" si="0"/>
        <v>1.1261766676141512E-2</v>
      </c>
      <c r="AE152" s="39">
        <f t="shared" si="0"/>
        <v>8.4359359234565563E-3</v>
      </c>
      <c r="AF152" s="39">
        <f t="shared" si="0"/>
        <v>6.9407082453889551E-3</v>
      </c>
      <c r="AG152" s="39">
        <f t="shared" si="0"/>
        <v>5.8198485287422911E-3</v>
      </c>
      <c r="AH152" s="39">
        <f t="shared" si="0"/>
        <v>5.7749127048079508E-3</v>
      </c>
      <c r="AI152" s="39">
        <f t="shared" ref="AI152:AR152" si="6">(AI131*1000)/(8760*AI62)</f>
        <v>6.0435132957292505E-3</v>
      </c>
      <c r="AJ152" s="39">
        <f t="shared" si="6"/>
        <v>4.8795774017369505E-3</v>
      </c>
      <c r="AK152" s="39">
        <f t="shared" si="6"/>
        <v>4.9691109320440501E-3</v>
      </c>
      <c r="AL152" s="39">
        <f t="shared" si="6"/>
        <v>4.8348106365834007E-3</v>
      </c>
      <c r="AM152" s="39">
        <f t="shared" si="6"/>
        <v>3.8433030444450546E-3</v>
      </c>
      <c r="AN152" s="39">
        <f t="shared" si="6"/>
        <v>2.4796017665992963E-3</v>
      </c>
      <c r="AO152" s="39">
        <f t="shared" si="6"/>
        <v>1.6328475131732376E-3</v>
      </c>
      <c r="AP152" s="39">
        <f t="shared" si="6"/>
        <v>9.8664867019492225E-4</v>
      </c>
      <c r="AQ152" s="39">
        <f t="shared" si="6"/>
        <v>7.2512409981022471E-4</v>
      </c>
      <c r="AR152" s="39">
        <f t="shared" si="6"/>
        <v>4.9063861522157231E-4</v>
      </c>
    </row>
    <row r="153" spans="1:44">
      <c r="A153" s="40"/>
      <c r="B153" s="12"/>
      <c r="C153" s="8" t="s">
        <v>162</v>
      </c>
      <c r="D153" s="8"/>
      <c r="E153" s="34" t="s">
        <v>67</v>
      </c>
      <c r="F153" s="39">
        <f t="shared" si="2"/>
        <v>1.2613839905143923E-3</v>
      </c>
      <c r="G153" s="39">
        <f t="shared" si="0"/>
        <v>1.2475983731317214E-3</v>
      </c>
      <c r="H153" s="39">
        <f t="shared" si="0"/>
        <v>1.2544533092478298E-3</v>
      </c>
      <c r="I153" s="39">
        <f t="shared" si="0"/>
        <v>1.8946929650050207E-3</v>
      </c>
      <c r="J153" s="39">
        <f t="shared" si="0"/>
        <v>6.2646174406949555E-3</v>
      </c>
      <c r="K153" s="39">
        <f t="shared" si="0"/>
        <v>5.9301429164442861E-3</v>
      </c>
      <c r="L153" s="39">
        <f t="shared" si="0"/>
        <v>5.7077625570776253E-3</v>
      </c>
      <c r="M153" s="39">
        <f t="shared" si="0"/>
        <v>4.7564687975646877E-3</v>
      </c>
      <c r="N153" s="39">
        <f t="shared" si="0"/>
        <v>2.8718302173975471E-3</v>
      </c>
      <c r="O153" s="39">
        <f t="shared" si="0"/>
        <v>6.3419583967529169E-3</v>
      </c>
      <c r="P153" s="39">
        <f t="shared" si="0"/>
        <v>5.7077625570776253E-3</v>
      </c>
      <c r="Q153" s="39">
        <f t="shared" si="0"/>
        <v>7.956275079562751E-3</v>
      </c>
      <c r="R153" s="39">
        <f t="shared" si="0"/>
        <v>9.1958396752917296E-3</v>
      </c>
      <c r="S153" s="39">
        <f t="shared" si="0"/>
        <v>1.0889810141792838E-2</v>
      </c>
      <c r="T153" s="39">
        <f t="shared" si="0"/>
        <v>1.0153231471724623E-2</v>
      </c>
      <c r="U153" s="39">
        <f t="shared" si="0"/>
        <v>1.06544901065449E-2</v>
      </c>
      <c r="V153" s="39">
        <f t="shared" si="0"/>
        <v>1.2366818873668188E-2</v>
      </c>
      <c r="W153" s="39">
        <f t="shared" si="0"/>
        <v>1.6563703106813502E-2</v>
      </c>
      <c r="X153" s="39">
        <f t="shared" si="0"/>
        <v>1.9448672416708945E-2</v>
      </c>
      <c r="Y153" s="39">
        <f t="shared" si="0"/>
        <v>2.1266180353259341E-2</v>
      </c>
      <c r="Z153" s="39">
        <f t="shared" si="0"/>
        <v>2.8586456880188443E-2</v>
      </c>
      <c r="AA153" s="39">
        <f t="shared" si="0"/>
        <v>2.5408749447635881E-2</v>
      </c>
      <c r="AB153" s="39">
        <f t="shared" si="0"/>
        <v>2.5963107660353098E-2</v>
      </c>
      <c r="AC153" s="39">
        <f t="shared" si="0"/>
        <v>2.4314656380330677E-2</v>
      </c>
      <c r="AD153" s="39">
        <f t="shared" si="0"/>
        <v>2.2700088181111779E-2</v>
      </c>
      <c r="AE153" s="39">
        <f t="shared" si="0"/>
        <v>1.7898146450491981E-2</v>
      </c>
      <c r="AF153" s="39">
        <f t="shared" si="0"/>
        <v>1.4927994380049174E-2</v>
      </c>
      <c r="AG153" s="39">
        <f t="shared" si="0"/>
        <v>1.2952230417983842E-2</v>
      </c>
      <c r="AH153" s="39">
        <f t="shared" si="0"/>
        <v>1.1854583772391991E-2</v>
      </c>
      <c r="AI153" s="39">
        <f t="shared" ref="AI153:AR153" si="7">(AI132*1000)/(8760*AI63)</f>
        <v>1.2074113101510362E-2</v>
      </c>
      <c r="AJ153" s="39">
        <f t="shared" si="7"/>
        <v>1.097646645591851E-2</v>
      </c>
      <c r="AK153" s="39">
        <f t="shared" si="7"/>
        <v>1.0756937126800141E-2</v>
      </c>
      <c r="AL153" s="39">
        <f t="shared" si="7"/>
        <v>1.0317878468563401E-2</v>
      </c>
      <c r="AM153" s="39">
        <f t="shared" si="7"/>
        <v>9.042000090420001E-3</v>
      </c>
      <c r="AN153" s="39">
        <f t="shared" si="7"/>
        <v>6.9890970086664804E-3</v>
      </c>
      <c r="AO153" s="39">
        <f t="shared" si="7"/>
        <v>5.4595989676394681E-3</v>
      </c>
      <c r="AP153" s="39">
        <f t="shared" si="7"/>
        <v>3.9821599235425297E-3</v>
      </c>
      <c r="AQ153" s="39">
        <f t="shared" si="7"/>
        <v>3.7100456621004564E-3</v>
      </c>
      <c r="AR153" s="39">
        <f t="shared" si="7"/>
        <v>2.7692648524904923E-3</v>
      </c>
    </row>
    <row r="154" spans="1:44">
      <c r="A154" s="40"/>
      <c r="B154" s="12"/>
      <c r="C154" s="8" t="s">
        <v>168</v>
      </c>
      <c r="D154" s="8"/>
      <c r="E154" s="34" t="s">
        <v>67</v>
      </c>
      <c r="F154" s="39">
        <f t="shared" si="2"/>
        <v>3.5124692658939236E-2</v>
      </c>
      <c r="G154" s="39">
        <f t="shared" si="0"/>
        <v>8.7811731647348089E-3</v>
      </c>
      <c r="H154" s="39">
        <f t="shared" si="0"/>
        <v>0</v>
      </c>
      <c r="I154" s="39">
        <f t="shared" si="0"/>
        <v>0</v>
      </c>
      <c r="J154" s="39">
        <f t="shared" si="0"/>
        <v>0</v>
      </c>
      <c r="K154" s="39">
        <f t="shared" si="0"/>
        <v>0</v>
      </c>
      <c r="L154" s="39">
        <f t="shared" si="0"/>
        <v>0</v>
      </c>
      <c r="M154" s="39">
        <f t="shared" si="0"/>
        <v>0</v>
      </c>
      <c r="N154" s="39">
        <f t="shared" si="0"/>
        <v>0</v>
      </c>
      <c r="O154" s="39">
        <f t="shared" si="0"/>
        <v>0</v>
      </c>
      <c r="P154" s="39">
        <f t="shared" si="0"/>
        <v>0</v>
      </c>
      <c r="Q154" s="39">
        <f t="shared" si="0"/>
        <v>0</v>
      </c>
      <c r="R154" s="39">
        <f t="shared" si="0"/>
        <v>0</v>
      </c>
      <c r="S154" s="39">
        <f t="shared" si="0"/>
        <v>0</v>
      </c>
      <c r="T154" s="39">
        <f t="shared" si="0"/>
        <v>0</v>
      </c>
      <c r="U154" s="39">
        <f t="shared" si="0"/>
        <v>0</v>
      </c>
      <c r="V154" s="39">
        <f t="shared" si="0"/>
        <v>0</v>
      </c>
      <c r="W154" s="39">
        <f t="shared" si="0"/>
        <v>0</v>
      </c>
      <c r="X154" s="39">
        <f t="shared" si="0"/>
        <v>0</v>
      </c>
      <c r="Y154" s="39">
        <f t="shared" si="0"/>
        <v>0</v>
      </c>
      <c r="Z154" s="39">
        <f t="shared" si="0"/>
        <v>0</v>
      </c>
      <c r="AA154" s="39">
        <f t="shared" si="0"/>
        <v>0</v>
      </c>
      <c r="AB154" s="39">
        <f t="shared" si="0"/>
        <v>0</v>
      </c>
      <c r="AC154" s="39">
        <f t="shared" si="0"/>
        <v>0</v>
      </c>
      <c r="AD154" s="39">
        <f t="shared" si="0"/>
        <v>0</v>
      </c>
      <c r="AE154" s="39">
        <f t="shared" si="0"/>
        <v>0</v>
      </c>
      <c r="AF154" s="39">
        <f t="shared" si="0"/>
        <v>0</v>
      </c>
      <c r="AG154" s="39">
        <f t="shared" si="0"/>
        <v>0</v>
      </c>
      <c r="AH154" s="39">
        <f t="shared" si="0"/>
        <v>0</v>
      </c>
      <c r="AI154" s="39">
        <f t="shared" ref="AI154:AR154" si="8">(AI133*1000)/(8760*AI64)</f>
        <v>0</v>
      </c>
      <c r="AJ154" s="39">
        <f t="shared" si="8"/>
        <v>0</v>
      </c>
      <c r="AK154" s="39">
        <f t="shared" si="8"/>
        <v>0</v>
      </c>
      <c r="AL154" s="39">
        <f t="shared" si="8"/>
        <v>0</v>
      </c>
      <c r="AM154" s="39">
        <f t="shared" si="8"/>
        <v>0</v>
      </c>
      <c r="AN154" s="39">
        <f t="shared" si="8"/>
        <v>0</v>
      </c>
      <c r="AO154" s="39">
        <f t="shared" si="8"/>
        <v>0</v>
      </c>
      <c r="AP154" s="39">
        <f t="shared" si="8"/>
        <v>0</v>
      </c>
      <c r="AQ154" s="39">
        <f t="shared" si="8"/>
        <v>0</v>
      </c>
      <c r="AR154" s="39">
        <f t="shared" si="8"/>
        <v>0</v>
      </c>
    </row>
    <row r="155" spans="1:44">
      <c r="A155" s="40"/>
      <c r="B155" s="12"/>
      <c r="C155" s="8" t="s">
        <v>169</v>
      </c>
      <c r="D155" s="8"/>
      <c r="E155" s="34" t="s">
        <v>67</v>
      </c>
      <c r="F155" s="39">
        <f t="shared" si="2"/>
        <v>-3.2499715627488254E-2</v>
      </c>
      <c r="G155" s="39">
        <f t="shared" si="0"/>
        <v>-4.5093355433139956E-2</v>
      </c>
      <c r="H155" s="39">
        <f t="shared" si="0"/>
        <v>-4.5093355433139956E-2</v>
      </c>
      <c r="I155" s="39">
        <f t="shared" si="0"/>
        <v>-4.915581988657599E-2</v>
      </c>
      <c r="J155" s="39">
        <f t="shared" si="0"/>
        <v>-5.6062009457417246E-2</v>
      </c>
      <c r="K155" s="39">
        <f t="shared" si="0"/>
        <v>-5.8905734574822462E-2</v>
      </c>
      <c r="L155" s="39">
        <f t="shared" si="0"/>
        <v>-6.0936966801540482E-2</v>
      </c>
      <c r="M155" s="39">
        <f t="shared" si="0"/>
        <v>-6.1749459692227684E-2</v>
      </c>
      <c r="N155" s="39">
        <f t="shared" si="0"/>
        <v>-5.7504640225919224E-2</v>
      </c>
      <c r="O155" s="39">
        <f t="shared" si="0"/>
        <v>-5.7219963789157238E-2</v>
      </c>
      <c r="P155" s="39">
        <f t="shared" si="0"/>
        <v>-6.1262202225525246E-2</v>
      </c>
      <c r="Q155" s="39">
        <f t="shared" si="0"/>
        <v>-6.0927436093145326E-2</v>
      </c>
      <c r="R155" s="39">
        <f t="shared" si="0"/>
        <v>-6.1596968357905166E-2</v>
      </c>
      <c r="S155" s="39">
        <f t="shared" si="0"/>
        <v>-6.1596968357905166E-2</v>
      </c>
      <c r="T155" s="39">
        <f t="shared" si="0"/>
        <v>-6.1262202225525246E-2</v>
      </c>
      <c r="U155" s="39">
        <f t="shared" si="0"/>
        <v>-5.8219178082191778E-2</v>
      </c>
      <c r="V155" s="39">
        <f t="shared" si="0"/>
        <v>-5.7077625570776253E-2</v>
      </c>
      <c r="W155" s="39">
        <f t="shared" si="0"/>
        <v>-5.5936073059360727E-2</v>
      </c>
      <c r="X155" s="39">
        <f t="shared" si="0"/>
        <v>-5.5079908675799087E-2</v>
      </c>
      <c r="Y155" s="39">
        <f t="shared" si="0"/>
        <v>-5.4794520547945202E-2</v>
      </c>
      <c r="Z155" s="39">
        <f t="shared" si="0"/>
        <v>-5.33675799086758E-2</v>
      </c>
      <c r="AA155" s="39">
        <f t="shared" si="0"/>
        <v>-5.3544248749728199E-2</v>
      </c>
      <c r="AB155" s="39">
        <f t="shared" si="0"/>
        <v>-5.4087845183735592E-2</v>
      </c>
      <c r="AC155" s="39">
        <f t="shared" si="0"/>
        <v>-5.3272450532724502E-2</v>
      </c>
      <c r="AD155" s="39">
        <f t="shared" si="0"/>
        <v>-5.3544248749728199E-2</v>
      </c>
      <c r="AE155" s="39">
        <f t="shared" si="0"/>
        <v>-5.3018772196854386E-2</v>
      </c>
      <c r="AF155" s="39">
        <f t="shared" si="0"/>
        <v>-5.3779807204464736E-2</v>
      </c>
      <c r="AG155" s="39">
        <f t="shared" si="0"/>
        <v>-5.3272450532724502E-2</v>
      </c>
      <c r="AH155" s="39">
        <f t="shared" si="0"/>
        <v>-5.2765093860984269E-2</v>
      </c>
      <c r="AI155" s="39">
        <f t="shared" ref="AI155:AR155" si="9">(AI134*1000)/(8760*AI65)</f>
        <v>-5.1750380517503802E-2</v>
      </c>
      <c r="AJ155" s="39">
        <f t="shared" si="9"/>
        <v>-5.00340036918294E-2</v>
      </c>
      <c r="AK155" s="39">
        <f t="shared" si="9"/>
        <v>-4.5904983969688139E-2</v>
      </c>
      <c r="AL155" s="39">
        <f t="shared" si="9"/>
        <v>-4.5662100456621002E-2</v>
      </c>
      <c r="AM155" s="39">
        <f t="shared" si="9"/>
        <v>-4.5419216943553872E-2</v>
      </c>
      <c r="AN155" s="39">
        <f t="shared" si="9"/>
        <v>-4.6390750995822405E-2</v>
      </c>
      <c r="AO155" s="39">
        <f t="shared" si="9"/>
        <v>-4.6633634508889535E-2</v>
      </c>
      <c r="AP155" s="39">
        <f t="shared" si="9"/>
        <v>-4.7119401535023801E-2</v>
      </c>
      <c r="AQ155" s="39">
        <f t="shared" si="9"/>
        <v>-4.7362285048090938E-2</v>
      </c>
      <c r="AR155" s="39">
        <f t="shared" si="9"/>
        <v>-4.8090935587292334E-2</v>
      </c>
    </row>
    <row r="156" spans="1:44">
      <c r="A156" s="40"/>
      <c r="B156" s="12"/>
      <c r="C156" s="8" t="s">
        <v>170</v>
      </c>
      <c r="D156" s="8"/>
      <c r="E156" s="34" t="s">
        <v>67</v>
      </c>
      <c r="F156" s="39">
        <f t="shared" si="2"/>
        <v>0.27240040467011184</v>
      </c>
      <c r="G156" s="39">
        <f t="shared" si="0"/>
        <v>0.27747637777476375</v>
      </c>
      <c r="H156" s="39">
        <f t="shared" si="0"/>
        <v>0.28568463499970348</v>
      </c>
      <c r="I156" s="39">
        <f t="shared" si="0"/>
        <v>0.29375185151134403</v>
      </c>
      <c r="J156" s="39">
        <f t="shared" si="0"/>
        <v>0.29706242839566294</v>
      </c>
      <c r="K156" s="39">
        <f t="shared" si="0"/>
        <v>0.29807204464738712</v>
      </c>
      <c r="L156" s="39">
        <f t="shared" si="0"/>
        <v>0.2948627583177551</v>
      </c>
      <c r="M156" s="39">
        <f t="shared" si="0"/>
        <v>0.28411418522626219</v>
      </c>
      <c r="N156" s="39">
        <f t="shared" si="0"/>
        <v>0.28331035561682949</v>
      </c>
      <c r="O156" s="39">
        <f t="shared" si="0"/>
        <v>0.28229763036104738</v>
      </c>
      <c r="P156" s="39">
        <f t="shared" si="0"/>
        <v>0.28038635689191388</v>
      </c>
      <c r="Q156" s="39">
        <f t="shared" si="0"/>
        <v>0.27652922919592221</v>
      </c>
      <c r="R156" s="39">
        <f t="shared" si="0"/>
        <v>0.27550343827539642</v>
      </c>
      <c r="S156" s="39">
        <f t="shared" si="0"/>
        <v>0.27629145288334811</v>
      </c>
      <c r="T156" s="39">
        <f t="shared" si="0"/>
        <v>0.28196481279612795</v>
      </c>
      <c r="U156" s="39">
        <f t="shared" si="0"/>
        <v>0.28263054318290048</v>
      </c>
      <c r="V156" s="39">
        <f t="shared" si="0"/>
        <v>0.29024761203242383</v>
      </c>
      <c r="W156" s="39">
        <f t="shared" si="0"/>
        <v>0.29198669728402882</v>
      </c>
      <c r="X156" s="39">
        <f t="shared" si="0"/>
        <v>0.29367806791245821</v>
      </c>
      <c r="Y156" s="39">
        <f t="shared" si="0"/>
        <v>0.29653905470380115</v>
      </c>
      <c r="Z156" s="39">
        <f t="shared" si="0"/>
        <v>0.3050991792567796</v>
      </c>
      <c r="AA156" s="39">
        <f t="shared" si="0"/>
        <v>0.31284747944920005</v>
      </c>
      <c r="AB156" s="39">
        <f t="shared" si="0"/>
        <v>0.3198013025291167</v>
      </c>
      <c r="AC156" s="39">
        <f t="shared" si="0"/>
        <v>0.31922254159116004</v>
      </c>
      <c r="AD156" s="39">
        <f t="shared" si="0"/>
        <v>0.32262424578967208</v>
      </c>
      <c r="AE156" s="39">
        <f t="shared" si="0"/>
        <v>0.33226687864585175</v>
      </c>
      <c r="AF156" s="39">
        <f t="shared" si="0"/>
        <v>0.33525424605792492</v>
      </c>
      <c r="AG156" s="39">
        <f t="shared" si="0"/>
        <v>0.33325042728501825</v>
      </c>
      <c r="AH156" s="39">
        <f t="shared" si="0"/>
        <v>0.3281571238148312</v>
      </c>
      <c r="AI156" s="39">
        <f t="shared" ref="AI156:AR156" si="10">(AI135*1000)/(8760*AI66)</f>
        <v>0.32402145520528003</v>
      </c>
      <c r="AJ156" s="39">
        <f t="shared" si="10"/>
        <v>0.32097587144746365</v>
      </c>
      <c r="AK156" s="39">
        <f t="shared" si="10"/>
        <v>0.31577522818519471</v>
      </c>
      <c r="AL156" s="39">
        <f t="shared" si="10"/>
        <v>0.3166315993672964</v>
      </c>
      <c r="AM156" s="39">
        <f t="shared" si="10"/>
        <v>0.32228187261141689</v>
      </c>
      <c r="AN156" s="39">
        <f t="shared" si="10"/>
        <v>0.32517426674664762</v>
      </c>
      <c r="AO156" s="39">
        <f t="shared" si="10"/>
        <v>0.32404246034590517</v>
      </c>
      <c r="AP156" s="39">
        <f t="shared" si="10"/>
        <v>0.32454548541290179</v>
      </c>
      <c r="AQ156" s="39">
        <f t="shared" si="10"/>
        <v>0.31960955194299717</v>
      </c>
      <c r="AR156" s="39">
        <f t="shared" si="10"/>
        <v>0.31678003594114101</v>
      </c>
    </row>
    <row r="157" spans="1:44">
      <c r="A157" s="40"/>
      <c r="B157" s="12"/>
      <c r="C157" s="8" t="s">
        <v>171</v>
      </c>
      <c r="D157" s="8"/>
      <c r="E157" s="34" t="s">
        <v>67</v>
      </c>
      <c r="F157" s="39">
        <f t="shared" si="2"/>
        <v>0.42848886388254159</v>
      </c>
      <c r="G157" s="39">
        <f t="shared" si="0"/>
        <v>0.43387742962613063</v>
      </c>
      <c r="H157" s="39">
        <f t="shared" si="0"/>
        <v>0.44459675164807416</v>
      </c>
      <c r="I157" s="39">
        <f t="shared" si="0"/>
        <v>0.46944988040878449</v>
      </c>
      <c r="J157" s="39">
        <f t="shared" si="0"/>
        <v>0.48295483181630333</v>
      </c>
      <c r="K157" s="39">
        <f t="shared" si="0"/>
        <v>0.49336175579494401</v>
      </c>
      <c r="L157" s="39">
        <f t="shared" si="0"/>
        <v>0.49969424693242631</v>
      </c>
      <c r="M157" s="39">
        <f t="shared" si="0"/>
        <v>0.49435049256565478</v>
      </c>
      <c r="N157" s="39">
        <f t="shared" si="0"/>
        <v>0.4972313024084663</v>
      </c>
      <c r="O157" s="39">
        <f t="shared" si="0"/>
        <v>0.49922639315015865</v>
      </c>
      <c r="P157" s="39">
        <f t="shared" si="0"/>
        <v>0.49941593009197932</v>
      </c>
      <c r="Q157" s="39">
        <f t="shared" si="0"/>
        <v>0.4966343990033743</v>
      </c>
      <c r="R157" s="39">
        <f t="shared" si="0"/>
        <v>0.49576456925095064</v>
      </c>
      <c r="S157" s="39">
        <f t="shared" si="0"/>
        <v>0.49402725182446844</v>
      </c>
      <c r="T157" s="39">
        <f t="shared" si="0"/>
        <v>0.49792437959775854</v>
      </c>
      <c r="U157" s="39">
        <f t="shared" si="0"/>
        <v>0.4966125483390153</v>
      </c>
      <c r="V157" s="39">
        <f t="shared" si="0"/>
        <v>0.49743765280439467</v>
      </c>
      <c r="W157" s="39">
        <f t="shared" si="0"/>
        <v>0.49781752770544802</v>
      </c>
      <c r="X157" s="39">
        <f t="shared" si="0"/>
        <v>0.49852540337776835</v>
      </c>
      <c r="Y157" s="39">
        <f t="shared" ref="G157:AH166" si="11">(Y136*1000)/(8760*Y67)</f>
        <v>0.49767794767935414</v>
      </c>
      <c r="Z157" s="39">
        <f t="shared" si="11"/>
        <v>0.49554723616665247</v>
      </c>
      <c r="AA157" s="39">
        <f t="shared" si="11"/>
        <v>0.49512069635924855</v>
      </c>
      <c r="AB157" s="39">
        <f t="shared" si="11"/>
        <v>0.49686471470413573</v>
      </c>
      <c r="AC157" s="39">
        <f t="shared" si="11"/>
        <v>0.49007918813741802</v>
      </c>
      <c r="AD157" s="39">
        <f t="shared" si="11"/>
        <v>0.48258864832364429</v>
      </c>
      <c r="AE157" s="39">
        <f t="shared" si="11"/>
        <v>0.47837548319328982</v>
      </c>
      <c r="AF157" s="39">
        <f t="shared" si="11"/>
        <v>0.47937192576388721</v>
      </c>
      <c r="AG157" s="39">
        <f t="shared" si="11"/>
        <v>0.4732155906620783</v>
      </c>
      <c r="AH157" s="39">
        <f t="shared" si="11"/>
        <v>0.46674029087491004</v>
      </c>
      <c r="AI157" s="39">
        <f t="shared" ref="AI157:AR157" si="12">(AI136*1000)/(8760*AI67)</f>
        <v>0.45726352943192233</v>
      </c>
      <c r="AJ157" s="39">
        <f t="shared" si="12"/>
        <v>0.4528398790894943</v>
      </c>
      <c r="AK157" s="39">
        <f t="shared" si="12"/>
        <v>0.44368065238585414</v>
      </c>
      <c r="AL157" s="39">
        <f t="shared" si="12"/>
        <v>0.43883815911983942</v>
      </c>
      <c r="AM157" s="39">
        <f t="shared" si="12"/>
        <v>0.44818953313436122</v>
      </c>
      <c r="AN157" s="39">
        <f t="shared" si="12"/>
        <v>0.46169105041843722</v>
      </c>
      <c r="AO157" s="39">
        <f t="shared" si="12"/>
        <v>0.47470930921910692</v>
      </c>
      <c r="AP157" s="39">
        <f t="shared" si="12"/>
        <v>0.48478884233207109</v>
      </c>
      <c r="AQ157" s="39">
        <f t="shared" si="12"/>
        <v>0.49157719717706116</v>
      </c>
      <c r="AR157" s="39">
        <f t="shared" si="12"/>
        <v>0.49771584864122814</v>
      </c>
    </row>
    <row r="158" spans="1:44">
      <c r="A158" s="40"/>
      <c r="B158" s="12"/>
      <c r="C158" s="8" t="s">
        <v>172</v>
      </c>
      <c r="D158" s="8"/>
      <c r="E158" s="34" t="s">
        <v>67</v>
      </c>
      <c r="F158" s="39">
        <f t="shared" si="2"/>
        <v>0.37984992923709576</v>
      </c>
      <c r="G158" s="39">
        <f t="shared" si="11"/>
        <v>0.38095996601890203</v>
      </c>
      <c r="H158" s="39">
        <f t="shared" si="11"/>
        <v>0.38117356846690809</v>
      </c>
      <c r="I158" s="39">
        <f t="shared" si="11"/>
        <v>0.38095238095238093</v>
      </c>
      <c r="J158" s="39">
        <f t="shared" si="11"/>
        <v>0.37858266904006393</v>
      </c>
      <c r="K158" s="39">
        <f t="shared" si="11"/>
        <v>0.37180173975153696</v>
      </c>
      <c r="L158" s="39">
        <f t="shared" si="11"/>
        <v>0.35641806189751396</v>
      </c>
      <c r="M158" s="39">
        <f t="shared" si="11"/>
        <v>0.33556626022379443</v>
      </c>
      <c r="N158" s="39">
        <f t="shared" si="11"/>
        <v>0.33315961882072659</v>
      </c>
      <c r="O158" s="39">
        <f t="shared" si="11"/>
        <v>0.33632837433102569</v>
      </c>
      <c r="P158" s="39">
        <f t="shared" si="11"/>
        <v>0.33758210631699753</v>
      </c>
      <c r="Q158" s="39">
        <f t="shared" si="11"/>
        <v>0.34612848875540253</v>
      </c>
      <c r="R158" s="39">
        <f t="shared" si="11"/>
        <v>0.3558957829707225</v>
      </c>
      <c r="S158" s="39">
        <f t="shared" si="11"/>
        <v>0.357727150636095</v>
      </c>
      <c r="T158" s="39">
        <f t="shared" si="11"/>
        <v>0.36383170952067001</v>
      </c>
      <c r="U158" s="39">
        <f t="shared" si="11"/>
        <v>0.37237809195907501</v>
      </c>
      <c r="V158" s="39">
        <f t="shared" si="11"/>
        <v>0.37359900373599003</v>
      </c>
      <c r="W158" s="39">
        <f t="shared" si="11"/>
        <v>0.37604082728982002</v>
      </c>
      <c r="X158" s="39">
        <f t="shared" si="11"/>
        <v>0.38031401850902252</v>
      </c>
      <c r="Y158" s="39">
        <f t="shared" si="11"/>
        <v>0.37970356262056504</v>
      </c>
      <c r="Z158" s="39">
        <f t="shared" si="11"/>
        <v>0.37970356262056504</v>
      </c>
      <c r="AA158" s="39">
        <f t="shared" si="11"/>
        <v>0.37970356262056504</v>
      </c>
      <c r="AB158" s="39">
        <f t="shared" si="11"/>
        <v>0.38092447439748001</v>
      </c>
      <c r="AC158" s="39">
        <f t="shared" si="11"/>
        <v>0.37970356262056504</v>
      </c>
      <c r="AD158" s="39">
        <f t="shared" si="11"/>
        <v>0.37970356262056504</v>
      </c>
      <c r="AE158" s="39">
        <f t="shared" si="11"/>
        <v>0.37970356262056504</v>
      </c>
      <c r="AF158" s="39">
        <f t="shared" si="11"/>
        <v>0.38031401850902252</v>
      </c>
      <c r="AG158" s="39">
        <f t="shared" si="11"/>
        <v>0.3790931067321075</v>
      </c>
      <c r="AH158" s="39">
        <f t="shared" si="11"/>
        <v>0.37848265084365001</v>
      </c>
      <c r="AI158" s="39">
        <f t="shared" ref="AI158:AR158" si="13">(AI137*1000)/(8760*AI68)</f>
        <v>0.37848265084365001</v>
      </c>
      <c r="AJ158" s="39">
        <f t="shared" si="13"/>
        <v>0.37848265084365001</v>
      </c>
      <c r="AK158" s="39">
        <f t="shared" si="13"/>
        <v>0.37726173906673505</v>
      </c>
      <c r="AL158" s="39">
        <f t="shared" si="13"/>
        <v>0.37726173906673505</v>
      </c>
      <c r="AM158" s="39">
        <f t="shared" si="13"/>
        <v>0.37543037140136254</v>
      </c>
      <c r="AN158" s="39">
        <f t="shared" si="13"/>
        <v>0.37543037140136254</v>
      </c>
      <c r="AO158" s="39">
        <f t="shared" si="13"/>
        <v>0.37176763607061752</v>
      </c>
      <c r="AP158" s="39">
        <f t="shared" si="13"/>
        <v>0.3705467242937025</v>
      </c>
      <c r="AQ158" s="39">
        <f t="shared" si="13"/>
        <v>0.3705467242937025</v>
      </c>
      <c r="AR158" s="39">
        <f t="shared" si="13"/>
        <v>0.3705467242937025</v>
      </c>
    </row>
    <row r="159" spans="1:44">
      <c r="A159" s="40"/>
      <c r="B159" s="12"/>
      <c r="C159" s="8" t="s">
        <v>173</v>
      </c>
      <c r="D159" s="8"/>
      <c r="E159" s="34" t="s">
        <v>67</v>
      </c>
      <c r="F159" s="39">
        <v>0</v>
      </c>
      <c r="G159" s="39">
        <v>0</v>
      </c>
      <c r="H159" s="39">
        <v>0</v>
      </c>
      <c r="I159" s="39">
        <v>0</v>
      </c>
      <c r="J159" s="39">
        <v>0</v>
      </c>
      <c r="K159" s="39">
        <v>0</v>
      </c>
      <c r="L159" s="39">
        <v>0</v>
      </c>
      <c r="M159" s="39">
        <v>0</v>
      </c>
      <c r="N159" s="39">
        <f t="shared" si="11"/>
        <v>0.47945205479452052</v>
      </c>
      <c r="O159" s="39">
        <f t="shared" si="11"/>
        <v>0.48683857104485628</v>
      </c>
      <c r="P159" s="39">
        <f t="shared" si="11"/>
        <v>0.47745886786982678</v>
      </c>
      <c r="Q159" s="39">
        <f t="shared" si="11"/>
        <v>0.48108284409654273</v>
      </c>
      <c r="R159" s="39">
        <f t="shared" si="11"/>
        <v>0.47337204685328566</v>
      </c>
      <c r="S159" s="39">
        <f t="shared" si="11"/>
        <v>0.45567757273859388</v>
      </c>
      <c r="T159" s="39">
        <f t="shared" si="11"/>
        <v>0.46375570776255709</v>
      </c>
      <c r="U159" s="39">
        <f t="shared" si="11"/>
        <v>0.48557950577491271</v>
      </c>
      <c r="V159" s="39">
        <f t="shared" si="11"/>
        <v>0.50194735428417936</v>
      </c>
      <c r="W159" s="39">
        <f t="shared" si="11"/>
        <v>0.51327894171367172</v>
      </c>
      <c r="X159" s="39">
        <f t="shared" si="11"/>
        <v>0.51634461277934018</v>
      </c>
      <c r="Y159" s="39">
        <f t="shared" si="11"/>
        <v>0.52201457558438413</v>
      </c>
      <c r="Z159" s="39">
        <f t="shared" si="11"/>
        <v>0.52579455078774684</v>
      </c>
      <c r="AA159" s="39">
        <f t="shared" si="11"/>
        <v>0.52504929431299296</v>
      </c>
      <c r="AB159" s="39">
        <f t="shared" si="11"/>
        <v>0.5224548567870485</v>
      </c>
      <c r="AC159" s="39">
        <f t="shared" si="11"/>
        <v>0.51953611457036109</v>
      </c>
      <c r="AD159" s="39">
        <f t="shared" si="11"/>
        <v>0.51426656670982984</v>
      </c>
      <c r="AE159" s="39">
        <f t="shared" si="11"/>
        <v>0.50943910584065977</v>
      </c>
      <c r="AF159" s="39">
        <f t="shared" si="11"/>
        <v>0.49627227542732455</v>
      </c>
      <c r="AG159" s="39">
        <f t="shared" si="11"/>
        <v>0.49576716369660973</v>
      </c>
      <c r="AH159" s="39">
        <f t="shared" si="11"/>
        <v>0.49804016648482646</v>
      </c>
      <c r="AI159" s="39">
        <f t="shared" ref="AI159:AR159" si="14">(AI138*1000)/(8760*AI69)</f>
        <v>0.51546652119448821</v>
      </c>
      <c r="AJ159" s="39">
        <f t="shared" si="14"/>
        <v>0.52420091324200913</v>
      </c>
      <c r="AK159" s="39">
        <f t="shared" si="14"/>
        <v>0.55136986301369861</v>
      </c>
      <c r="AL159" s="39">
        <f t="shared" si="14"/>
        <v>0.55821917808219179</v>
      </c>
      <c r="AM159" s="39">
        <f t="shared" si="14"/>
        <v>0.56095890410958904</v>
      </c>
      <c r="AN159" s="39">
        <f t="shared" si="14"/>
        <v>0.55388127853881275</v>
      </c>
      <c r="AO159" s="39">
        <f t="shared" si="14"/>
        <v>0.54543378995433789</v>
      </c>
      <c r="AP159" s="39">
        <f t="shared" si="14"/>
        <v>0.53995433789954339</v>
      </c>
      <c r="AQ159" s="39">
        <f t="shared" si="14"/>
        <v>0.53675799086757991</v>
      </c>
      <c r="AR159" s="39">
        <f t="shared" si="14"/>
        <v>0.5328767123287671</v>
      </c>
    </row>
    <row r="160" spans="1:44">
      <c r="A160" s="40"/>
      <c r="B160" s="12"/>
      <c r="C160" s="8" t="s">
        <v>174</v>
      </c>
      <c r="D160" s="8"/>
      <c r="E160" s="34" t="s">
        <v>67</v>
      </c>
      <c r="F160" s="39">
        <f t="shared" si="2"/>
        <v>0.82775668323928198</v>
      </c>
      <c r="G160" s="39">
        <f t="shared" si="11"/>
        <v>0.84740284044124159</v>
      </c>
      <c r="H160" s="39">
        <f t="shared" si="11"/>
        <v>0.83613273523357412</v>
      </c>
      <c r="I160" s="39">
        <f t="shared" si="11"/>
        <v>0.76020053940025101</v>
      </c>
      <c r="J160" s="39">
        <f t="shared" si="11"/>
        <v>0.70445806296563329</v>
      </c>
      <c r="K160" s="39">
        <f t="shared" si="11"/>
        <v>0.58889613684134234</v>
      </c>
      <c r="L160" s="39">
        <f t="shared" si="11"/>
        <v>0.5302181026075703</v>
      </c>
      <c r="M160" s="39">
        <f t="shared" si="11"/>
        <v>0.46444616291059065</v>
      </c>
      <c r="N160" s="39">
        <f t="shared" si="11"/>
        <v>0.4409390710760574</v>
      </c>
      <c r="O160" s="39">
        <f t="shared" si="11"/>
        <v>0.45177805451778053</v>
      </c>
      <c r="P160" s="39">
        <f t="shared" si="11"/>
        <v>0.43860880305412087</v>
      </c>
      <c r="Q160" s="39">
        <f t="shared" si="11"/>
        <v>0.44445692042817581</v>
      </c>
      <c r="R160" s="39">
        <f t="shared" si="11"/>
        <v>0.44094805000374282</v>
      </c>
      <c r="S160" s="39">
        <f t="shared" si="11"/>
        <v>0.44739885545652125</v>
      </c>
      <c r="T160" s="39">
        <f t="shared" si="11"/>
        <v>0.54459385865694776</v>
      </c>
      <c r="U160" s="39">
        <f t="shared" si="11"/>
        <v>0.56728526943432056</v>
      </c>
      <c r="V160" s="39">
        <f t="shared" si="11"/>
        <v>0.58927848295700502</v>
      </c>
      <c r="W160" s="39">
        <f t="shared" si="11"/>
        <v>0.60289332942342866</v>
      </c>
      <c r="X160" s="39">
        <f t="shared" si="11"/>
        <v>0.60882800608828003</v>
      </c>
      <c r="Y160" s="39">
        <f t="shared" si="11"/>
        <v>0.62034826079063854</v>
      </c>
      <c r="Z160" s="39">
        <f t="shared" si="11"/>
        <v>0.62698113471017836</v>
      </c>
      <c r="AA160" s="39">
        <f t="shared" si="11"/>
        <v>0.62663203608283413</v>
      </c>
      <c r="AB160" s="39">
        <f t="shared" si="11"/>
        <v>0.6213955566726711</v>
      </c>
      <c r="AC160" s="39">
        <f t="shared" si="11"/>
        <v>0.61580997863516396</v>
      </c>
      <c r="AD160" s="39">
        <f t="shared" si="11"/>
        <v>0.6116207951070336</v>
      </c>
      <c r="AE160" s="39">
        <f t="shared" si="11"/>
        <v>0.60324242805077288</v>
      </c>
      <c r="AF160" s="39">
        <f t="shared" si="11"/>
        <v>0.58404200354684199</v>
      </c>
      <c r="AG160" s="39">
        <f t="shared" si="11"/>
        <v>0.58369290491949788</v>
      </c>
      <c r="AH160" s="39">
        <f t="shared" si="11"/>
        <v>0.585787496683563</v>
      </c>
      <c r="AI160" s="39">
        <f t="shared" ref="AI160:AR160" si="15">(AI139*1000)/(8760*AI70)</f>
        <v>0.6067334143242149</v>
      </c>
      <c r="AJ160" s="39">
        <f t="shared" si="15"/>
        <v>0.61790457039922919</v>
      </c>
      <c r="AK160" s="39">
        <f t="shared" si="15"/>
        <v>0.63989778392191365</v>
      </c>
      <c r="AL160" s="39">
        <f t="shared" si="15"/>
        <v>0.64687975646879758</v>
      </c>
      <c r="AM160" s="39">
        <f t="shared" si="15"/>
        <v>0.64792705235083015</v>
      </c>
      <c r="AN160" s="39">
        <f t="shared" si="15"/>
        <v>0.63466130451175062</v>
      </c>
      <c r="AO160" s="39">
        <f t="shared" si="15"/>
        <v>0.62418834569142467</v>
      </c>
      <c r="AP160" s="39">
        <f t="shared" si="15"/>
        <v>0.61371538687109883</v>
      </c>
      <c r="AQ160" s="39">
        <f t="shared" si="15"/>
        <v>0.60568611844218223</v>
      </c>
      <c r="AR160" s="39">
        <f t="shared" si="15"/>
        <v>0.5987041458952983</v>
      </c>
    </row>
    <row r="161" spans="1:44">
      <c r="A161" s="40"/>
      <c r="B161" s="12"/>
      <c r="C161" s="8" t="s">
        <v>163</v>
      </c>
      <c r="D161" s="8"/>
      <c r="E161" s="34" t="s">
        <v>67</v>
      </c>
      <c r="F161" s="39">
        <f t="shared" si="2"/>
        <v>0.10467029277464411</v>
      </c>
      <c r="G161" s="39">
        <f t="shared" si="11"/>
        <v>0.104193204904593</v>
      </c>
      <c r="H161" s="39">
        <f t="shared" si="11"/>
        <v>0.1045261733538078</v>
      </c>
      <c r="I161" s="39">
        <f t="shared" si="11"/>
        <v>0.10394245165250354</v>
      </c>
      <c r="J161" s="39">
        <f t="shared" si="11"/>
        <v>0.10388888325576523</v>
      </c>
      <c r="K161" s="39">
        <f t="shared" si="11"/>
        <v>0.10340949571494602</v>
      </c>
      <c r="L161" s="39">
        <f t="shared" si="11"/>
        <v>0.10268105114103095</v>
      </c>
      <c r="M161" s="39">
        <f t="shared" si="11"/>
        <v>0.10046364234241192</v>
      </c>
      <c r="N161" s="39">
        <f t="shared" si="11"/>
        <v>0.10041199345192091</v>
      </c>
      <c r="O161" s="39">
        <f t="shared" si="11"/>
        <v>0.10037081057987764</v>
      </c>
      <c r="P161" s="39">
        <f t="shared" si="11"/>
        <v>0.10014110245704062</v>
      </c>
      <c r="Q161" s="39">
        <f t="shared" si="11"/>
        <v>9.9872040099010614E-2</v>
      </c>
      <c r="R161" s="39">
        <f t="shared" si="11"/>
        <v>9.9492474260601815E-2</v>
      </c>
      <c r="S161" s="39">
        <f t="shared" si="11"/>
        <v>9.8096564712756573E-2</v>
      </c>
      <c r="T161" s="39">
        <f t="shared" si="11"/>
        <v>9.8178016611180349E-2</v>
      </c>
      <c r="U161" s="39">
        <f t="shared" si="11"/>
        <v>9.9303339128273604E-2</v>
      </c>
      <c r="V161" s="39">
        <f t="shared" si="11"/>
        <v>9.9426550062886226E-2</v>
      </c>
      <c r="W161" s="39">
        <f t="shared" si="11"/>
        <v>9.9024011934707071E-2</v>
      </c>
      <c r="X161" s="39">
        <f t="shared" si="11"/>
        <v>9.8738737422529324E-2</v>
      </c>
      <c r="Y161" s="39">
        <f t="shared" si="11"/>
        <v>9.821896280775276E-2</v>
      </c>
      <c r="Z161" s="39">
        <f t="shared" si="11"/>
        <v>9.7952286013624004E-2</v>
      </c>
      <c r="AA161" s="39">
        <f t="shared" si="11"/>
        <v>9.7533902388655613E-2</v>
      </c>
      <c r="AB161" s="39">
        <f t="shared" si="11"/>
        <v>9.808697279837808E-2</v>
      </c>
      <c r="AC161" s="39">
        <f t="shared" si="11"/>
        <v>9.9479694661779874E-2</v>
      </c>
      <c r="AD161" s="39">
        <f t="shared" si="11"/>
        <v>0.10158853686461912</v>
      </c>
      <c r="AE161" s="39">
        <f t="shared" si="11"/>
        <v>0.10244571484428099</v>
      </c>
      <c r="AF161" s="39">
        <f t="shared" si="11"/>
        <v>0.10319027335527824</v>
      </c>
      <c r="AG161" s="39">
        <f t="shared" si="11"/>
        <v>0.1027556780672214</v>
      </c>
      <c r="AH161" s="39">
        <f t="shared" si="11"/>
        <v>0.10280506823178187</v>
      </c>
      <c r="AI161" s="39">
        <f t="shared" ref="AI161:AR161" si="16">(AI140*1000)/(8760*AI71)</f>
        <v>0.10267096507088169</v>
      </c>
      <c r="AJ161" s="39">
        <f t="shared" si="16"/>
        <v>0.10298266071693153</v>
      </c>
      <c r="AK161" s="39">
        <f t="shared" si="16"/>
        <v>0.10254239112495246</v>
      </c>
      <c r="AL161" s="39">
        <f t="shared" si="16"/>
        <v>0.10284321156297417</v>
      </c>
      <c r="AM161" s="39">
        <f t="shared" si="16"/>
        <v>0.1030566590840136</v>
      </c>
      <c r="AN161" s="39">
        <f t="shared" si="16"/>
        <v>0.10370642055761216</v>
      </c>
      <c r="AO161" s="39">
        <f t="shared" si="16"/>
        <v>0.10354963122710688</v>
      </c>
      <c r="AP161" s="39">
        <f t="shared" si="16"/>
        <v>0.10414867134332671</v>
      </c>
      <c r="AQ161" s="39">
        <f t="shared" si="16"/>
        <v>0.10496912755851207</v>
      </c>
      <c r="AR161" s="39">
        <f t="shared" si="16"/>
        <v>0.10584599935970576</v>
      </c>
    </row>
    <row r="162" spans="1:44">
      <c r="A162" s="40"/>
      <c r="B162" s="12"/>
      <c r="C162" s="8" t="s">
        <v>175</v>
      </c>
      <c r="D162" s="8"/>
      <c r="E162" s="34" t="s">
        <v>67</v>
      </c>
      <c r="F162" s="39">
        <f t="shared" si="2"/>
        <v>0.39976040418771813</v>
      </c>
      <c r="G162" s="39">
        <f t="shared" si="11"/>
        <v>0.40193065611056134</v>
      </c>
      <c r="H162" s="39">
        <f t="shared" si="11"/>
        <v>0.40323280726426725</v>
      </c>
      <c r="I162" s="39">
        <f t="shared" si="11"/>
        <v>0.40206150953532094</v>
      </c>
      <c r="J162" s="39">
        <f t="shared" si="11"/>
        <v>0.40206150953532094</v>
      </c>
      <c r="K162" s="39">
        <f t="shared" si="11"/>
        <v>0.40206150953532094</v>
      </c>
      <c r="L162" s="39">
        <f t="shared" si="11"/>
        <v>0.40290088638195004</v>
      </c>
      <c r="M162" s="39">
        <f t="shared" si="11"/>
        <v>0.40206150953532094</v>
      </c>
      <c r="N162" s="39">
        <f t="shared" si="11"/>
        <v>0.40206150953532094</v>
      </c>
      <c r="O162" s="39">
        <f t="shared" si="11"/>
        <v>0.40206150953532094</v>
      </c>
      <c r="P162" s="39">
        <f t="shared" si="11"/>
        <v>0.40290088638195004</v>
      </c>
      <c r="Q162" s="39">
        <f t="shared" si="11"/>
        <v>0.40206150953532094</v>
      </c>
      <c r="R162" s="39">
        <f t="shared" si="11"/>
        <v>0.40206150953532094</v>
      </c>
      <c r="S162" s="39">
        <f t="shared" si="11"/>
        <v>0.40206150953532094</v>
      </c>
      <c r="T162" s="39">
        <f t="shared" si="11"/>
        <v>0.40290088638195004</v>
      </c>
      <c r="U162" s="39">
        <f t="shared" si="11"/>
        <v>0.40206150953532094</v>
      </c>
      <c r="V162" s="39">
        <f t="shared" si="11"/>
        <v>0.40206150953532094</v>
      </c>
      <c r="W162" s="39">
        <f t="shared" si="11"/>
        <v>0.40206150953532094</v>
      </c>
      <c r="X162" s="39">
        <f t="shared" si="11"/>
        <v>0.40290088638195004</v>
      </c>
      <c r="Y162" s="39">
        <f t="shared" si="11"/>
        <v>0.40287475791979821</v>
      </c>
      <c r="Z162" s="39">
        <f t="shared" si="11"/>
        <v>0.40212713982374049</v>
      </c>
      <c r="AA162" s="39">
        <f t="shared" si="11"/>
        <v>0.40178660445454728</v>
      </c>
      <c r="AB162" s="39">
        <f t="shared" si="11"/>
        <v>0.40381086501941704</v>
      </c>
      <c r="AC162" s="39">
        <f t="shared" si="11"/>
        <v>0.4023972602739726</v>
      </c>
      <c r="AD162" s="39">
        <f t="shared" si="11"/>
        <v>0.40208016235413496</v>
      </c>
      <c r="AE162" s="39">
        <f t="shared" si="11"/>
        <v>0.4023972602739726</v>
      </c>
      <c r="AF162" s="39">
        <f t="shared" si="11"/>
        <v>0.40362035225048926</v>
      </c>
      <c r="AG162" s="39">
        <f t="shared" si="11"/>
        <v>0.4023972602739726</v>
      </c>
      <c r="AH162" s="39">
        <f t="shared" si="11"/>
        <v>0.40182648401826482</v>
      </c>
      <c r="AI162" s="39">
        <f t="shared" ref="AI162:AM162" si="17">(AI141*1000)/(8760*AI72)</f>
        <v>0.40232765341352045</v>
      </c>
      <c r="AJ162" s="39">
        <f t="shared" si="17"/>
        <v>0.40311073059360725</v>
      </c>
      <c r="AK162" s="39">
        <f t="shared" si="17"/>
        <v>0.40202501488981535</v>
      </c>
      <c r="AL162" s="39">
        <f t="shared" si="17"/>
        <v>0.4036203522504892</v>
      </c>
      <c r="AM162" s="39">
        <f t="shared" si="17"/>
        <v>0.3995433789954338</v>
      </c>
      <c r="AN162" s="39">
        <v>0</v>
      </c>
      <c r="AO162" s="39">
        <v>0</v>
      </c>
      <c r="AP162" s="39">
        <v>0</v>
      </c>
      <c r="AQ162" s="39">
        <v>0</v>
      </c>
      <c r="AR162" s="39">
        <v>0</v>
      </c>
    </row>
    <row r="163" spans="1:44">
      <c r="A163" s="40"/>
      <c r="B163" s="12"/>
      <c r="C163" s="8" t="s">
        <v>176</v>
      </c>
      <c r="D163" s="8"/>
      <c r="E163" s="34" t="s">
        <v>67</v>
      </c>
      <c r="F163" s="39">
        <v>0</v>
      </c>
      <c r="G163" s="39">
        <v>0</v>
      </c>
      <c r="H163" s="39">
        <v>0</v>
      </c>
      <c r="I163" s="39">
        <f t="shared" si="11"/>
        <v>0.66210045662100458</v>
      </c>
      <c r="J163" s="39">
        <f t="shared" si="11"/>
        <v>0.52226027397260277</v>
      </c>
      <c r="K163" s="39">
        <f t="shared" si="11"/>
        <v>0.42808219178082191</v>
      </c>
      <c r="L163" s="39">
        <f t="shared" si="11"/>
        <v>0.3125</v>
      </c>
      <c r="M163" s="39">
        <f t="shared" si="11"/>
        <v>0.2468607305936073</v>
      </c>
      <c r="N163" s="39">
        <f t="shared" si="11"/>
        <v>0.18550228310502284</v>
      </c>
      <c r="O163" s="39">
        <f t="shared" si="11"/>
        <v>0.1997716894977169</v>
      </c>
      <c r="P163" s="39">
        <f t="shared" si="11"/>
        <v>0.18122146118721461</v>
      </c>
      <c r="Q163" s="39">
        <f t="shared" si="11"/>
        <v>0.18621575342465754</v>
      </c>
      <c r="R163" s="39">
        <f t="shared" si="11"/>
        <v>0.16894977168949771</v>
      </c>
      <c r="S163" s="39">
        <f t="shared" si="11"/>
        <v>0.15334855403348555</v>
      </c>
      <c r="T163" s="39">
        <f t="shared" si="11"/>
        <v>0.15918315575849823</v>
      </c>
      <c r="U163" s="39">
        <f t="shared" si="11"/>
        <v>0.17204827136333986</v>
      </c>
      <c r="V163" s="39">
        <f t="shared" si="11"/>
        <v>0.18835616438356165</v>
      </c>
      <c r="W163" s="39">
        <f t="shared" si="11"/>
        <v>0.20593607305936074</v>
      </c>
      <c r="X163" s="39">
        <f t="shared" si="11"/>
        <v>0.20446020874103066</v>
      </c>
      <c r="Y163" s="39">
        <f t="shared" si="11"/>
        <v>0.20902220122815304</v>
      </c>
      <c r="Z163" s="39">
        <f t="shared" si="11"/>
        <v>0.20958190639269406</v>
      </c>
      <c r="AA163" s="39">
        <f t="shared" si="11"/>
        <v>0.20435397774776512</v>
      </c>
      <c r="AB163" s="39">
        <f t="shared" si="11"/>
        <v>0.19507542916594417</v>
      </c>
      <c r="AC163" s="39">
        <f t="shared" si="11"/>
        <v>0.18920904844381461</v>
      </c>
      <c r="AD163" s="39">
        <f t="shared" si="11"/>
        <v>0.17546956644541731</v>
      </c>
      <c r="AE163" s="39">
        <f t="shared" si="11"/>
        <v>0.16091499824376537</v>
      </c>
      <c r="AF163" s="39">
        <f t="shared" si="11"/>
        <v>0.14349515340863575</v>
      </c>
      <c r="AG163" s="39">
        <f t="shared" si="11"/>
        <v>0.13387297633872977</v>
      </c>
      <c r="AH163" s="39">
        <f t="shared" si="11"/>
        <v>0.12815710616438356</v>
      </c>
      <c r="AI163" s="39">
        <f t="shared" ref="AI163:AR163" si="18">(AI142*1000)/(8760*AI73)</f>
        <v>0.13208119292237444</v>
      </c>
      <c r="AJ163" s="39">
        <f t="shared" si="18"/>
        <v>0.12608191917126696</v>
      </c>
      <c r="AK163" s="39">
        <f t="shared" si="18"/>
        <v>0.13062622309197652</v>
      </c>
      <c r="AL163" s="39">
        <f t="shared" si="18"/>
        <v>0.13123862438930933</v>
      </c>
      <c r="AM163" s="39">
        <f t="shared" si="18"/>
        <v>0.12294220139389571</v>
      </c>
      <c r="AN163" s="39">
        <f t="shared" si="18"/>
        <v>0.10895323969712734</v>
      </c>
      <c r="AO163" s="39">
        <f t="shared" si="18"/>
        <v>9.7867245795745628E-2</v>
      </c>
      <c r="AP163" s="39">
        <f t="shared" si="18"/>
        <v>8.7899543378995429E-2</v>
      </c>
      <c r="AQ163" s="39">
        <f t="shared" si="18"/>
        <v>8.4923588565998895E-2</v>
      </c>
      <c r="AR163" s="39">
        <f t="shared" si="18"/>
        <v>8.0036223565725359E-2</v>
      </c>
    </row>
    <row r="164" spans="1:44">
      <c r="A164" s="40"/>
      <c r="B164" s="12"/>
      <c r="C164" s="8" t="s">
        <v>177</v>
      </c>
      <c r="D164" s="8"/>
      <c r="E164" s="34" t="s">
        <v>67</v>
      </c>
      <c r="F164" s="39">
        <v>0</v>
      </c>
      <c r="G164" s="39">
        <v>0</v>
      </c>
      <c r="H164" s="39">
        <v>0</v>
      </c>
      <c r="I164" s="39">
        <f t="shared" si="11"/>
        <v>0.63248179686535855</v>
      </c>
      <c r="J164" s="39">
        <f t="shared" si="11"/>
        <v>0.57553272450532722</v>
      </c>
      <c r="K164" s="39">
        <f t="shared" si="11"/>
        <v>0.5301950537123552</v>
      </c>
      <c r="L164" s="39">
        <f t="shared" si="11"/>
        <v>0.48783042185078129</v>
      </c>
      <c r="M164" s="39">
        <f t="shared" si="11"/>
        <v>0.43567508692555823</v>
      </c>
      <c r="N164" s="39">
        <f t="shared" si="11"/>
        <v>0.40252134206869167</v>
      </c>
      <c r="O164" s="39">
        <f t="shared" si="11"/>
        <v>0.40771936319881524</v>
      </c>
      <c r="P164" s="39">
        <f t="shared" si="11"/>
        <v>0.38509334720536387</v>
      </c>
      <c r="Q164" s="39">
        <f t="shared" si="11"/>
        <v>0.38965920481122618</v>
      </c>
      <c r="R164" s="39">
        <f t="shared" si="11"/>
        <v>0.37474413478192409</v>
      </c>
      <c r="S164" s="39">
        <f t="shared" si="11"/>
        <v>0.34570880033208801</v>
      </c>
      <c r="T164" s="39">
        <f t="shared" si="11"/>
        <v>0.34591419330289191</v>
      </c>
      <c r="U164" s="39">
        <f t="shared" si="11"/>
        <v>0.36180225514863479</v>
      </c>
      <c r="V164" s="39">
        <f t="shared" si="11"/>
        <v>0.38688457886884581</v>
      </c>
      <c r="W164" s="39">
        <f t="shared" si="11"/>
        <v>0.41417298399609875</v>
      </c>
      <c r="X164" s="39">
        <f t="shared" si="11"/>
        <v>0.41411176342683192</v>
      </c>
      <c r="Y164" s="39">
        <f t="shared" si="11"/>
        <v>0.41745213857819113</v>
      </c>
      <c r="Z164" s="39">
        <f t="shared" si="11"/>
        <v>0.41520184264759363</v>
      </c>
      <c r="AA164" s="39">
        <f t="shared" si="11"/>
        <v>0.4071537290715373</v>
      </c>
      <c r="AB164" s="39">
        <f t="shared" si="11"/>
        <v>0.39434599061286107</v>
      </c>
      <c r="AC164" s="39">
        <f t="shared" si="11"/>
        <v>0.38457595031729114</v>
      </c>
      <c r="AD164" s="39">
        <f t="shared" si="11"/>
        <v>0.36866957243669574</v>
      </c>
      <c r="AE164" s="39">
        <f t="shared" si="11"/>
        <v>0.3543720093576736</v>
      </c>
      <c r="AF164" s="39">
        <f t="shared" si="11"/>
        <v>0.32778756323790226</v>
      </c>
      <c r="AG164" s="39">
        <f t="shared" si="11"/>
        <v>0.31880291870310451</v>
      </c>
      <c r="AH164" s="39">
        <f t="shared" si="11"/>
        <v>0.3184931506849315</v>
      </c>
      <c r="AI164" s="39">
        <f t="shared" ref="AI164:AR164" si="19">(AI143*1000)/(8760*AI74)</f>
        <v>0.33293119551681194</v>
      </c>
      <c r="AJ164" s="39">
        <f t="shared" si="19"/>
        <v>0.33142656430327661</v>
      </c>
      <c r="AK164" s="39">
        <f t="shared" si="19"/>
        <v>0.35320977706150952</v>
      </c>
      <c r="AL164" s="39">
        <f t="shared" si="19"/>
        <v>0.3525066341533386</v>
      </c>
      <c r="AM164" s="39">
        <f t="shared" si="19"/>
        <v>0.34517252742079746</v>
      </c>
      <c r="AN164" s="39">
        <f t="shared" si="19"/>
        <v>0.31864960712050622</v>
      </c>
      <c r="AO164" s="39">
        <f t="shared" si="19"/>
        <v>0.30074200913242011</v>
      </c>
      <c r="AP164" s="39">
        <f t="shared" si="19"/>
        <v>0.28407534246575344</v>
      </c>
      <c r="AQ164" s="39">
        <f t="shared" si="19"/>
        <v>0.27950913242009134</v>
      </c>
      <c r="AR164" s="39">
        <f t="shared" si="19"/>
        <v>0.27186073059360732</v>
      </c>
    </row>
    <row r="165" spans="1:44">
      <c r="A165" s="40"/>
      <c r="B165" s="12"/>
      <c r="C165" s="8" t="s">
        <v>178</v>
      </c>
      <c r="D165" s="8"/>
      <c r="E165" s="34" t="s">
        <v>67</v>
      </c>
      <c r="F165" s="39">
        <f t="shared" ref="F165:F167" si="20">(F144*1000)/(8760*F75)</f>
        <v>0.32140798865097309</v>
      </c>
      <c r="G165" s="39">
        <f t="shared" si="11"/>
        <v>0.3457944657220956</v>
      </c>
      <c r="H165" s="39">
        <f t="shared" si="11"/>
        <v>0.33318682392010351</v>
      </c>
      <c r="I165" s="39">
        <f t="shared" si="11"/>
        <v>0.26319244227438665</v>
      </c>
      <c r="J165" s="39">
        <f t="shared" si="11"/>
        <v>0.21281276583262446</v>
      </c>
      <c r="K165" s="39">
        <f t="shared" si="11"/>
        <v>0.16995685068925037</v>
      </c>
      <c r="L165" s="39">
        <f t="shared" si="11"/>
        <v>0.12301789026826483</v>
      </c>
      <c r="M165" s="39">
        <f t="shared" si="11"/>
        <v>9.9779696135947851E-2</v>
      </c>
      <c r="N165" s="39">
        <f t="shared" si="11"/>
        <v>7.5750516063627607E-2</v>
      </c>
      <c r="O165" s="39">
        <f t="shared" si="11"/>
        <v>9.7139345399758145E-2</v>
      </c>
      <c r="P165" s="39">
        <f t="shared" si="11"/>
        <v>9.3174474158951692E-2</v>
      </c>
      <c r="Q165" s="39">
        <f t="shared" si="11"/>
        <v>0.10003039734617952</v>
      </c>
      <c r="R165" s="39">
        <f t="shared" si="11"/>
        <v>0.10025408749447635</v>
      </c>
      <c r="S165" s="39">
        <f t="shared" si="11"/>
        <v>8.9177691917417951E-2</v>
      </c>
      <c r="T165" s="39">
        <f t="shared" si="11"/>
        <v>9.7763727900714206E-2</v>
      </c>
      <c r="U165" s="39">
        <f t="shared" si="11"/>
        <v>0.10664246965616829</v>
      </c>
      <c r="V165" s="39">
        <f t="shared" si="11"/>
        <v>0.11913124926823557</v>
      </c>
      <c r="W165" s="39">
        <f t="shared" si="11"/>
        <v>0.13297089566672554</v>
      </c>
      <c r="X165" s="39">
        <f t="shared" si="11"/>
        <v>0.14574189830207915</v>
      </c>
      <c r="Y165" s="39">
        <f t="shared" si="11"/>
        <v>0.15721091667326526</v>
      </c>
      <c r="Z165" s="39">
        <f t="shared" si="11"/>
        <v>0.16986574795614251</v>
      </c>
      <c r="AA165" s="39">
        <f t="shared" si="11"/>
        <v>0.1654225794985372</v>
      </c>
      <c r="AB165" s="39">
        <f t="shared" si="11"/>
        <v>0.15824515352855933</v>
      </c>
      <c r="AC165" s="39">
        <f t="shared" si="11"/>
        <v>0.15175129193667461</v>
      </c>
      <c r="AD165" s="39">
        <f t="shared" si="11"/>
        <v>0.1596059529849484</v>
      </c>
      <c r="AE165" s="39">
        <f t="shared" si="11"/>
        <v>0.1411085743277524</v>
      </c>
      <c r="AF165" s="39">
        <f t="shared" si="11"/>
        <v>0.14429223744292238</v>
      </c>
      <c r="AG165" s="39">
        <f t="shared" si="11"/>
        <v>0.13424657534246576</v>
      </c>
      <c r="AH165" s="39">
        <f t="shared" si="11"/>
        <v>0.1478829389788294</v>
      </c>
      <c r="AI165" s="39">
        <f t="shared" ref="AI165:AR165" si="21">(AI144*1000)/(8760*AI75)</f>
        <v>0.14918015774180157</v>
      </c>
      <c r="AJ165" s="39">
        <f t="shared" si="21"/>
        <v>0.14139684516396844</v>
      </c>
      <c r="AK165" s="39">
        <f t="shared" si="21"/>
        <v>0.1556662515566625</v>
      </c>
      <c r="AL165" s="39">
        <f t="shared" si="21"/>
        <v>8.5616438356164379E-2</v>
      </c>
      <c r="AM165" s="39">
        <f t="shared" si="21"/>
        <v>8.5616438356164379E-2</v>
      </c>
      <c r="AN165" s="39">
        <f t="shared" si="21"/>
        <v>8.5616438356164379E-2</v>
      </c>
      <c r="AO165" s="39">
        <f t="shared" si="21"/>
        <v>5.7077625570776253E-2</v>
      </c>
      <c r="AP165" s="39">
        <f t="shared" si="21"/>
        <v>5.7077625570776253E-2</v>
      </c>
      <c r="AQ165" s="39">
        <f t="shared" si="21"/>
        <v>5.7077625570776253E-2</v>
      </c>
      <c r="AR165" s="39">
        <f t="shared" si="21"/>
        <v>5.7077625570776253E-2</v>
      </c>
    </row>
    <row r="166" spans="1:44">
      <c r="A166" s="40"/>
      <c r="B166" s="12"/>
      <c r="C166" s="8" t="s">
        <v>179</v>
      </c>
      <c r="D166" s="8"/>
      <c r="E166" s="34" t="s">
        <v>67</v>
      </c>
      <c r="F166" s="39">
        <f t="shared" si="20"/>
        <v>8.7894183977533388E-2</v>
      </c>
      <c r="G166" s="39">
        <f t="shared" si="11"/>
        <v>0.362479985767657</v>
      </c>
      <c r="H166" s="39">
        <f t="shared" si="11"/>
        <v>0.17864555535788412</v>
      </c>
      <c r="I166" s="39">
        <v>0</v>
      </c>
      <c r="J166" s="39">
        <v>0</v>
      </c>
      <c r="K166" s="39">
        <v>0</v>
      </c>
      <c r="L166" s="39">
        <v>0</v>
      </c>
      <c r="M166" s="39">
        <v>0</v>
      </c>
      <c r="N166" s="39">
        <v>0</v>
      </c>
      <c r="O166" s="39">
        <v>0</v>
      </c>
      <c r="P166" s="39">
        <v>0</v>
      </c>
      <c r="Q166" s="39">
        <v>0</v>
      </c>
      <c r="R166" s="39">
        <v>0</v>
      </c>
      <c r="S166" s="39">
        <v>0</v>
      </c>
      <c r="T166" s="39">
        <v>0</v>
      </c>
      <c r="U166" s="39">
        <v>0</v>
      </c>
      <c r="V166" s="39">
        <v>0</v>
      </c>
      <c r="W166" s="39">
        <v>0</v>
      </c>
      <c r="X166" s="39">
        <v>0</v>
      </c>
      <c r="Y166" s="39">
        <v>0</v>
      </c>
      <c r="Z166" s="39">
        <v>0</v>
      </c>
      <c r="AA166" s="39">
        <v>0</v>
      </c>
      <c r="AB166" s="39">
        <v>0</v>
      </c>
      <c r="AC166" s="39">
        <v>0</v>
      </c>
      <c r="AD166" s="39">
        <v>0</v>
      </c>
      <c r="AE166" s="39">
        <v>0</v>
      </c>
      <c r="AF166" s="39">
        <v>0</v>
      </c>
      <c r="AG166" s="39">
        <v>0</v>
      </c>
      <c r="AH166" s="39">
        <v>0</v>
      </c>
      <c r="AI166" s="39">
        <v>0</v>
      </c>
      <c r="AJ166" s="39">
        <v>0</v>
      </c>
      <c r="AK166" s="39">
        <v>0</v>
      </c>
      <c r="AL166" s="39">
        <v>0</v>
      </c>
      <c r="AM166" s="39">
        <v>0</v>
      </c>
      <c r="AN166" s="39">
        <v>0</v>
      </c>
      <c r="AO166" s="39">
        <v>0</v>
      </c>
      <c r="AP166" s="39">
        <v>0</v>
      </c>
      <c r="AQ166" s="39">
        <v>0</v>
      </c>
      <c r="AR166" s="39">
        <v>0</v>
      </c>
    </row>
    <row r="167" spans="1:44">
      <c r="A167" s="40"/>
      <c r="B167" s="12"/>
      <c r="C167" s="8" t="s">
        <v>180</v>
      </c>
      <c r="D167" s="8"/>
      <c r="E167" s="34" t="s">
        <v>67</v>
      </c>
      <c r="F167" s="39">
        <f t="shared" si="20"/>
        <v>0.71510681099722195</v>
      </c>
      <c r="G167" s="39">
        <f t="shared" ref="G167:AH167" si="22">(G146*1000)/(8760*G77)</f>
        <v>0.70892472876412416</v>
      </c>
      <c r="H167" s="39">
        <f t="shared" si="22"/>
        <v>0.71019537390523246</v>
      </c>
      <c r="I167" s="39">
        <f t="shared" si="22"/>
        <v>0.71354808206736087</v>
      </c>
      <c r="J167" s="39">
        <f t="shared" si="22"/>
        <v>0.70235029176464736</v>
      </c>
      <c r="K167" s="39">
        <f t="shared" si="22"/>
        <v>0.68306774764700395</v>
      </c>
      <c r="L167" s="39">
        <f t="shared" si="22"/>
        <v>0.54085970713273501</v>
      </c>
      <c r="M167" s="39">
        <f t="shared" si="22"/>
        <v>0.64746260603698924</v>
      </c>
      <c r="N167" s="39">
        <f t="shared" si="22"/>
        <v>0.80832908685790783</v>
      </c>
      <c r="O167" s="39">
        <f t="shared" si="22"/>
        <v>0.8093282575462365</v>
      </c>
      <c r="P167" s="39">
        <f t="shared" si="22"/>
        <v>0.81032742823456516</v>
      </c>
      <c r="Q167" s="39">
        <f t="shared" si="22"/>
        <v>0.80957805021831863</v>
      </c>
      <c r="R167" s="39">
        <f t="shared" si="22"/>
        <v>0.71401914295749913</v>
      </c>
      <c r="S167" s="39">
        <f t="shared" si="22"/>
        <v>0.7523278434904086</v>
      </c>
      <c r="T167" s="39">
        <f t="shared" si="22"/>
        <v>0.84959793106235093</v>
      </c>
      <c r="U167" s="39">
        <f t="shared" si="22"/>
        <v>0.85003088397439219</v>
      </c>
      <c r="V167" s="39">
        <f t="shared" si="22"/>
        <v>0.85176269562255735</v>
      </c>
      <c r="W167" s="39">
        <f t="shared" si="22"/>
        <v>0.85262860144663988</v>
      </c>
      <c r="X167" s="39">
        <f t="shared" si="22"/>
        <v>0.85493768364419342</v>
      </c>
      <c r="Y167" s="39">
        <f t="shared" si="22"/>
        <v>0.85349450727072251</v>
      </c>
      <c r="Z167" s="39">
        <f t="shared" si="22"/>
        <v>0.85436041309480504</v>
      </c>
      <c r="AA167" s="39">
        <f t="shared" si="22"/>
        <v>0.85493768364419342</v>
      </c>
      <c r="AB167" s="39">
        <f t="shared" si="22"/>
        <v>0.85638086001766445</v>
      </c>
      <c r="AC167" s="39">
        <f t="shared" si="22"/>
        <v>0.85421609545745802</v>
      </c>
      <c r="AD167" s="39">
        <f t="shared" si="22"/>
        <v>0.85349450727072251</v>
      </c>
      <c r="AE167" s="39">
        <f t="shared" si="22"/>
        <v>0.85161837798521023</v>
      </c>
      <c r="AF167" s="39">
        <f t="shared" si="22"/>
        <v>0.85161837798521023</v>
      </c>
      <c r="AG167" s="39">
        <f t="shared" si="22"/>
        <v>0.84801043705153289</v>
      </c>
      <c r="AH167" s="39">
        <f t="shared" si="22"/>
        <v>0.84656726067806187</v>
      </c>
      <c r="AI167" s="39">
        <f t="shared" ref="AI167:AR167" si="23">(AI146*1000)/(8760*AI77)</f>
        <v>0.84815475468888002</v>
      </c>
      <c r="AJ167" s="39">
        <f t="shared" si="23"/>
        <v>0.85421609545745802</v>
      </c>
      <c r="AK167" s="39">
        <f t="shared" si="23"/>
        <v>0.85537063655623469</v>
      </c>
      <c r="AL167" s="39">
        <f t="shared" si="23"/>
        <v>0.85551495419358181</v>
      </c>
      <c r="AM167" s="39">
        <f t="shared" si="23"/>
        <v>0.90008339485412747</v>
      </c>
      <c r="AN167" s="39">
        <f t="shared" si="23"/>
        <v>0.90247587017745334</v>
      </c>
      <c r="AO167" s="39">
        <f t="shared" si="23"/>
        <v>0.90008339485412747</v>
      </c>
      <c r="AP167" s="39">
        <f t="shared" si="23"/>
        <v>0.90008339485412747</v>
      </c>
      <c r="AQ167" s="39">
        <f t="shared" si="23"/>
        <v>0.90008339485412747</v>
      </c>
      <c r="AR167" s="39">
        <f t="shared" si="23"/>
        <v>0.90247587017745334</v>
      </c>
    </row>
    <row r="168" spans="1:44">
      <c r="A168" s="12"/>
      <c r="B168" s="37" t="s">
        <v>186</v>
      </c>
    </row>
    <row r="169" spans="1:44">
      <c r="A169" s="12"/>
      <c r="B169" s="12"/>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row>
    <row r="170" spans="1:44">
      <c r="A170" s="30" t="s">
        <v>27</v>
      </c>
      <c r="B170" s="30"/>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c r="AF170" s="31"/>
      <c r="AG170" s="31"/>
      <c r="AH170" s="31"/>
      <c r="AI170" s="31"/>
      <c r="AJ170" s="31"/>
      <c r="AK170" s="31"/>
      <c r="AL170" s="31"/>
      <c r="AM170" s="31"/>
      <c r="AN170" s="31"/>
      <c r="AO170" s="31"/>
      <c r="AP170" s="31"/>
      <c r="AQ170" s="31"/>
      <c r="AR170" s="31"/>
    </row>
    <row r="171" spans="1:44">
      <c r="A171" s="32"/>
      <c r="B171" s="32"/>
      <c r="C171" s="32" t="s">
        <v>50</v>
      </c>
      <c r="D171" s="32"/>
      <c r="E171" s="32" t="s">
        <v>51</v>
      </c>
      <c r="F171" s="33">
        <v>2022</v>
      </c>
      <c r="G171" s="33">
        <v>2023</v>
      </c>
      <c r="H171" s="33">
        <v>2024</v>
      </c>
      <c r="I171" s="33">
        <v>2025</v>
      </c>
      <c r="J171" s="33">
        <v>2026</v>
      </c>
      <c r="K171" s="33">
        <v>2027</v>
      </c>
      <c r="L171" s="33">
        <v>2028</v>
      </c>
      <c r="M171" s="33">
        <v>2029</v>
      </c>
      <c r="N171" s="33">
        <v>2030</v>
      </c>
      <c r="O171" s="33">
        <v>2031</v>
      </c>
      <c r="P171" s="33">
        <v>2032</v>
      </c>
      <c r="Q171" s="33">
        <v>2033</v>
      </c>
      <c r="R171" s="33">
        <v>2034</v>
      </c>
      <c r="S171" s="33">
        <v>2035</v>
      </c>
      <c r="T171" s="33">
        <v>2036</v>
      </c>
      <c r="U171" s="33">
        <v>2037</v>
      </c>
      <c r="V171" s="33">
        <v>2038</v>
      </c>
      <c r="W171" s="33">
        <v>2039</v>
      </c>
      <c r="X171" s="33">
        <v>2040</v>
      </c>
      <c r="Y171" s="33">
        <v>2041</v>
      </c>
      <c r="Z171" s="33">
        <v>2042</v>
      </c>
      <c r="AA171" s="33">
        <v>2043</v>
      </c>
      <c r="AB171" s="33">
        <v>2044</v>
      </c>
      <c r="AC171" s="33">
        <v>2045</v>
      </c>
      <c r="AD171" s="33">
        <v>2046</v>
      </c>
      <c r="AE171" s="33">
        <v>2047</v>
      </c>
      <c r="AF171" s="33">
        <v>2048</v>
      </c>
      <c r="AG171" s="33">
        <v>2049</v>
      </c>
      <c r="AH171" s="33">
        <v>2050</v>
      </c>
      <c r="AI171" s="33">
        <v>2051</v>
      </c>
      <c r="AJ171" s="33">
        <v>2052</v>
      </c>
      <c r="AK171" s="33">
        <v>2053</v>
      </c>
      <c r="AL171" s="33">
        <v>2054</v>
      </c>
      <c r="AM171" s="33">
        <v>2055</v>
      </c>
      <c r="AN171" s="33">
        <v>2056</v>
      </c>
      <c r="AO171" s="33">
        <v>2057</v>
      </c>
      <c r="AP171" s="33">
        <v>2058</v>
      </c>
      <c r="AQ171" s="33">
        <v>2059</v>
      </c>
      <c r="AR171" s="33">
        <v>2060</v>
      </c>
    </row>
    <row r="172" spans="1:44" ht="14.65" customHeight="1">
      <c r="A172" s="12"/>
      <c r="B172" s="12" t="s">
        <v>187</v>
      </c>
      <c r="C172" s="8" t="s">
        <v>188</v>
      </c>
      <c r="D172" s="8"/>
      <c r="E172" s="34" t="s">
        <v>189</v>
      </c>
      <c r="F172" s="39">
        <v>36.020000000000003</v>
      </c>
      <c r="G172" s="39">
        <v>39.04</v>
      </c>
      <c r="H172" s="39">
        <v>34.549999999999997</v>
      </c>
      <c r="I172" s="39">
        <v>25.61</v>
      </c>
      <c r="J172" s="39">
        <v>19.18</v>
      </c>
      <c r="K172" s="39">
        <v>16.09</v>
      </c>
      <c r="L172" s="39">
        <v>11.82</v>
      </c>
      <c r="M172" s="39">
        <v>9.77</v>
      </c>
      <c r="N172" s="39">
        <v>7.77</v>
      </c>
      <c r="O172" s="39">
        <v>8.2899999999999991</v>
      </c>
      <c r="P172" s="39">
        <v>8.17</v>
      </c>
      <c r="Q172" s="39">
        <v>8.5500000000000007</v>
      </c>
      <c r="R172" s="39">
        <v>8.2100000000000009</v>
      </c>
      <c r="S172" s="39">
        <v>7.51</v>
      </c>
      <c r="T172" s="39">
        <v>7.97</v>
      </c>
      <c r="U172" s="39">
        <v>8.4</v>
      </c>
      <c r="V172" s="39">
        <v>9.09</v>
      </c>
      <c r="W172" s="39">
        <v>9.66</v>
      </c>
      <c r="X172" s="39">
        <v>9.2100000000000009</v>
      </c>
      <c r="Y172" s="39">
        <v>9.08</v>
      </c>
      <c r="Z172" s="39">
        <v>8.11</v>
      </c>
      <c r="AA172" s="39">
        <v>7.69</v>
      </c>
      <c r="AB172" s="39">
        <v>7.21</v>
      </c>
      <c r="AC172" s="39">
        <v>6.84</v>
      </c>
      <c r="AD172" s="39">
        <v>5.9</v>
      </c>
      <c r="AE172" s="39">
        <v>5.12</v>
      </c>
      <c r="AF172" s="39">
        <v>4.2</v>
      </c>
      <c r="AG172" s="39">
        <v>3.77</v>
      </c>
      <c r="AH172" s="39">
        <v>3.41</v>
      </c>
      <c r="AI172" s="39">
        <v>3.28</v>
      </c>
      <c r="AJ172" s="39">
        <v>2.92</v>
      </c>
      <c r="AK172" s="39">
        <v>2.82</v>
      </c>
      <c r="AL172" s="39">
        <v>2.21</v>
      </c>
      <c r="AM172" s="39">
        <v>1.82</v>
      </c>
      <c r="AN172" s="39">
        <v>1.43</v>
      </c>
      <c r="AO172" s="39">
        <v>1.25</v>
      </c>
      <c r="AP172" s="39">
        <v>1.1000000000000001</v>
      </c>
      <c r="AQ172" s="39">
        <v>1.04</v>
      </c>
      <c r="AR172" s="39">
        <v>0.98</v>
      </c>
    </row>
    <row r="173" spans="1:44" ht="14.65" customHeight="1">
      <c r="A173" s="12"/>
      <c r="B173" s="12"/>
      <c r="C173" s="8" t="s">
        <v>190</v>
      </c>
      <c r="D173" s="8"/>
      <c r="E173" s="34" t="s">
        <v>191</v>
      </c>
      <c r="F173" s="39">
        <v>127.12</v>
      </c>
      <c r="G173" s="39">
        <v>133.66999999999999</v>
      </c>
      <c r="H173" s="39">
        <v>117.65</v>
      </c>
      <c r="I173" s="39">
        <v>84.29</v>
      </c>
      <c r="J173" s="39">
        <v>58.8</v>
      </c>
      <c r="K173" s="39">
        <v>46.35</v>
      </c>
      <c r="L173" s="39">
        <v>32.21</v>
      </c>
      <c r="M173" s="39">
        <v>25.1</v>
      </c>
      <c r="N173" s="39">
        <v>18.600000000000001</v>
      </c>
      <c r="O173" s="39">
        <v>18.899999999999999</v>
      </c>
      <c r="P173" s="39">
        <v>18.010000000000002</v>
      </c>
      <c r="Q173" s="39">
        <v>18.350000000000001</v>
      </c>
      <c r="R173" s="39">
        <v>17.010000000000002</v>
      </c>
      <c r="S173" s="39">
        <v>14.91</v>
      </c>
      <c r="T173" s="39">
        <v>15.19</v>
      </c>
      <c r="U173" s="39">
        <v>15.66</v>
      </c>
      <c r="V173" s="39">
        <v>16.440000000000001</v>
      </c>
      <c r="W173" s="39">
        <v>17.03</v>
      </c>
      <c r="X173" s="39">
        <v>15.94</v>
      </c>
      <c r="Y173" s="39">
        <v>15.43</v>
      </c>
      <c r="Z173" s="39">
        <v>13.57</v>
      </c>
      <c r="AA173" s="39">
        <v>12.6</v>
      </c>
      <c r="AB173" s="39">
        <v>11.46</v>
      </c>
      <c r="AC173" s="39">
        <v>10.65</v>
      </c>
      <c r="AD173" s="39">
        <v>8.98</v>
      </c>
      <c r="AE173" s="39">
        <v>7.61</v>
      </c>
      <c r="AF173" s="39">
        <v>6.11</v>
      </c>
      <c r="AG173" s="39">
        <v>5.4</v>
      </c>
      <c r="AH173" s="39">
        <v>4.84</v>
      </c>
      <c r="AI173" s="39">
        <v>4.66</v>
      </c>
      <c r="AJ173" s="39">
        <v>4.13</v>
      </c>
      <c r="AK173" s="39">
        <v>4</v>
      </c>
      <c r="AL173" s="39">
        <v>3.13</v>
      </c>
      <c r="AM173" s="39">
        <v>2.58</v>
      </c>
      <c r="AN173" s="39">
        <v>2</v>
      </c>
      <c r="AO173" s="39">
        <v>1.75</v>
      </c>
      <c r="AP173" s="39">
        <v>1.52</v>
      </c>
      <c r="AQ173" s="39">
        <v>1.44</v>
      </c>
      <c r="AR173" s="39">
        <v>1.34</v>
      </c>
    </row>
    <row r="174" spans="1:44" ht="14.65" customHeight="1">
      <c r="A174" s="12"/>
      <c r="B174" s="37" t="s">
        <v>192</v>
      </c>
      <c r="C174" s="8"/>
      <c r="D174" s="8"/>
      <c r="E174" s="34"/>
      <c r="F174" s="39"/>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c r="AE174" s="39"/>
      <c r="AF174" s="39"/>
      <c r="AG174" s="39"/>
      <c r="AH174" s="39"/>
    </row>
    <row r="175" spans="1:44" ht="14.65" customHeight="1">
      <c r="A175" s="12"/>
      <c r="B175" s="12"/>
      <c r="C175" s="8" t="s">
        <v>173</v>
      </c>
      <c r="D175" s="8"/>
      <c r="E175" s="34" t="s">
        <v>189</v>
      </c>
      <c r="F175" s="39">
        <f t="shared" ref="F175:AH175" si="24">-0.941*F138</f>
        <v>0</v>
      </c>
      <c r="G175" s="39">
        <f t="shared" si="24"/>
        <v>0</v>
      </c>
      <c r="H175" s="39">
        <f t="shared" si="24"/>
        <v>0</v>
      </c>
      <c r="I175" s="39">
        <f t="shared" si="24"/>
        <v>0</v>
      </c>
      <c r="J175" s="39">
        <f t="shared" si="24"/>
        <v>0</v>
      </c>
      <c r="K175" s="39">
        <f t="shared" si="24"/>
        <v>0</v>
      </c>
      <c r="L175" s="39">
        <f t="shared" si="24"/>
        <v>0</v>
      </c>
      <c r="M175" s="39">
        <f t="shared" si="24"/>
        <v>0</v>
      </c>
      <c r="N175" s="39">
        <f t="shared" si="24"/>
        <v>-0.39521999999999996</v>
      </c>
      <c r="O175" s="39">
        <f t="shared" si="24"/>
        <v>-2.7288999999999999</v>
      </c>
      <c r="P175" s="39">
        <f t="shared" si="24"/>
        <v>-4.9590699999999996</v>
      </c>
      <c r="Q175" s="39">
        <f t="shared" si="24"/>
        <v>-4.9967099999999993</v>
      </c>
      <c r="R175" s="39">
        <f t="shared" si="24"/>
        <v>-7.1798299999999999</v>
      </c>
      <c r="S175" s="39">
        <f t="shared" si="24"/>
        <v>-9.0900599999999994</v>
      </c>
      <c r="T175" s="39">
        <f t="shared" si="24"/>
        <v>-10.39805</v>
      </c>
      <c r="U175" s="39">
        <f t="shared" si="24"/>
        <v>-10.887369999999999</v>
      </c>
      <c r="V175" s="39">
        <f t="shared" si="24"/>
        <v>-11.25436</v>
      </c>
      <c r="W175" s="39">
        <f t="shared" si="24"/>
        <v>-11.508430000000001</v>
      </c>
      <c r="X175" s="39">
        <f t="shared" si="24"/>
        <v>-12.854059999999999</v>
      </c>
      <c r="Y175" s="39">
        <f t="shared" si="24"/>
        <v>-12.99521</v>
      </c>
      <c r="Z175" s="39">
        <f t="shared" si="24"/>
        <v>-13.089309999999999</v>
      </c>
      <c r="AA175" s="39">
        <f t="shared" si="24"/>
        <v>-15.23479</v>
      </c>
      <c r="AB175" s="39">
        <f t="shared" si="24"/>
        <v>-15.159509999999999</v>
      </c>
      <c r="AC175" s="39">
        <f t="shared" si="24"/>
        <v>-15.074819999999999</v>
      </c>
      <c r="AD175" s="39">
        <f t="shared" si="24"/>
        <v>-17.041509999999999</v>
      </c>
      <c r="AE175" s="39">
        <f t="shared" si="24"/>
        <v>-16.881540000000001</v>
      </c>
      <c r="AF175" s="39">
        <f t="shared" si="24"/>
        <v>-18.490649999999999</v>
      </c>
      <c r="AG175" s="39">
        <f t="shared" si="24"/>
        <v>-18.471829999999997</v>
      </c>
      <c r="AH175" s="39">
        <f t="shared" si="24"/>
        <v>-18.556519999999999</v>
      </c>
      <c r="AI175" s="39">
        <f t="shared" ref="AI175:AR175" si="25">-0.941*AI138</f>
        <v>-19.20581</v>
      </c>
      <c r="AJ175" s="39">
        <f t="shared" si="25"/>
        <v>-21.605360000000001</v>
      </c>
      <c r="AK175" s="39">
        <f t="shared" si="25"/>
        <v>-22.725149999999996</v>
      </c>
      <c r="AL175" s="39">
        <f t="shared" si="25"/>
        <v>-23.007449999999999</v>
      </c>
      <c r="AM175" s="39">
        <f t="shared" si="25"/>
        <v>-23.120369999999998</v>
      </c>
      <c r="AN175" s="39">
        <f t="shared" si="25"/>
        <v>-22.828659999999999</v>
      </c>
      <c r="AO175" s="39">
        <f t="shared" si="25"/>
        <v>-22.48049</v>
      </c>
      <c r="AP175" s="39">
        <f t="shared" si="25"/>
        <v>-22.254649999999998</v>
      </c>
      <c r="AQ175" s="39">
        <f t="shared" si="25"/>
        <v>-22.122910000000001</v>
      </c>
      <c r="AR175" s="39">
        <f t="shared" si="25"/>
        <v>-21.96294</v>
      </c>
    </row>
    <row r="176" spans="1:44" ht="14.65" customHeight="1">
      <c r="A176" s="12"/>
      <c r="B176" s="12"/>
      <c r="C176" s="8" t="s">
        <v>194</v>
      </c>
      <c r="D176" s="8"/>
      <c r="E176" s="34" t="s">
        <v>189</v>
      </c>
      <c r="F176" s="39">
        <f t="shared" ref="F176:AH176" si="26">0.06*F139</f>
        <v>2.8410000000000002</v>
      </c>
      <c r="G176" s="39">
        <f t="shared" si="26"/>
        <v>2.9885999999999999</v>
      </c>
      <c r="H176" s="39">
        <f t="shared" si="26"/>
        <v>2.9927999999999999</v>
      </c>
      <c r="I176" s="39">
        <f t="shared" si="26"/>
        <v>2.7329999999999997</v>
      </c>
      <c r="J176" s="39">
        <f t="shared" si="26"/>
        <v>2.5326</v>
      </c>
      <c r="K176" s="39">
        <f t="shared" si="26"/>
        <v>1.95</v>
      </c>
      <c r="L176" s="39">
        <f t="shared" si="26"/>
        <v>1.3961999999999999</v>
      </c>
      <c r="M176" s="39">
        <f t="shared" si="26"/>
        <v>1.2107999999999999</v>
      </c>
      <c r="N176" s="39">
        <f t="shared" si="26"/>
        <v>1.1472</v>
      </c>
      <c r="O176" s="39">
        <f t="shared" si="26"/>
        <v>1.1754</v>
      </c>
      <c r="P176" s="39">
        <f t="shared" si="26"/>
        <v>1.125</v>
      </c>
      <c r="Q176" s="39">
        <f t="shared" si="26"/>
        <v>1.1399999999999999</v>
      </c>
      <c r="R176" s="39">
        <f t="shared" si="26"/>
        <v>1.131</v>
      </c>
      <c r="S176" s="39">
        <f t="shared" si="26"/>
        <v>1.077</v>
      </c>
      <c r="T176" s="39">
        <f t="shared" si="26"/>
        <v>0.93599999999999994</v>
      </c>
      <c r="U176" s="39">
        <f t="shared" si="26"/>
        <v>0.97499999999999998</v>
      </c>
      <c r="V176" s="39">
        <f t="shared" si="26"/>
        <v>1.0127999999999999</v>
      </c>
      <c r="W176" s="39">
        <f t="shared" si="26"/>
        <v>1.0362</v>
      </c>
      <c r="X176" s="39">
        <f t="shared" si="26"/>
        <v>1.0464</v>
      </c>
      <c r="Y176" s="39">
        <f t="shared" si="26"/>
        <v>1.0662</v>
      </c>
      <c r="Z176" s="39">
        <f t="shared" si="26"/>
        <v>1.0776000000000001</v>
      </c>
      <c r="AA176" s="39">
        <f t="shared" si="26"/>
        <v>1.077</v>
      </c>
      <c r="AB176" s="39">
        <f t="shared" si="26"/>
        <v>1.0680000000000001</v>
      </c>
      <c r="AC176" s="39">
        <f t="shared" si="26"/>
        <v>1.0584</v>
      </c>
      <c r="AD176" s="39">
        <f t="shared" si="26"/>
        <v>1.0511999999999999</v>
      </c>
      <c r="AE176" s="39">
        <f t="shared" si="26"/>
        <v>1.0367999999999999</v>
      </c>
      <c r="AF176" s="39">
        <f t="shared" si="26"/>
        <v>1.0038</v>
      </c>
      <c r="AG176" s="39">
        <f t="shared" si="26"/>
        <v>1.0031999999999999</v>
      </c>
      <c r="AH176" s="39">
        <f t="shared" si="26"/>
        <v>1.0068000000000001</v>
      </c>
      <c r="AI176" s="39">
        <f t="shared" ref="AI176:AR176" si="27">0.06*AI139</f>
        <v>1.0427999999999999</v>
      </c>
      <c r="AJ176" s="39">
        <f t="shared" si="27"/>
        <v>1.0619999999999998</v>
      </c>
      <c r="AK176" s="39">
        <f t="shared" si="27"/>
        <v>1.0997999999999999</v>
      </c>
      <c r="AL176" s="39">
        <f t="shared" si="27"/>
        <v>1.1118000000000001</v>
      </c>
      <c r="AM176" s="39">
        <f t="shared" si="27"/>
        <v>1.1135999999999999</v>
      </c>
      <c r="AN176" s="39">
        <f t="shared" si="27"/>
        <v>1.0908</v>
      </c>
      <c r="AO176" s="39">
        <f t="shared" si="27"/>
        <v>1.0728</v>
      </c>
      <c r="AP176" s="39">
        <f t="shared" si="27"/>
        <v>1.0548</v>
      </c>
      <c r="AQ176" s="39">
        <f t="shared" si="27"/>
        <v>1.0410000000000001</v>
      </c>
      <c r="AR176" s="39">
        <f t="shared" si="27"/>
        <v>1.0289999999999999</v>
      </c>
    </row>
    <row r="177" spans="1:44" ht="14.65" customHeight="1">
      <c r="A177" s="12"/>
      <c r="B177" s="12"/>
      <c r="C177" s="8" t="s">
        <v>195</v>
      </c>
      <c r="D177" s="8"/>
      <c r="E177" s="34" t="s">
        <v>189</v>
      </c>
      <c r="F177" s="39">
        <v>29.2698745631827</v>
      </c>
      <c r="G177" s="39">
        <v>30.7452644667508</v>
      </c>
      <c r="H177" s="39">
        <v>28.481358937459099</v>
      </c>
      <c r="I177" s="39">
        <v>21.7493379043798</v>
      </c>
      <c r="J177" s="39">
        <v>15.119567943901799</v>
      </c>
      <c r="K177" s="39">
        <v>12.038790435264399</v>
      </c>
      <c r="L177" s="39">
        <v>7.6553515631662004</v>
      </c>
      <c r="M177" s="39">
        <v>5.6993184845775504</v>
      </c>
      <c r="N177" s="39">
        <v>3.6962070498844999</v>
      </c>
      <c r="O177" s="39">
        <v>4.0346122644811002</v>
      </c>
      <c r="P177" s="39">
        <v>3.8762946238175799</v>
      </c>
      <c r="Q177" s="39">
        <v>4.1669842483183999</v>
      </c>
      <c r="R177" s="39">
        <v>3.7374158748508801</v>
      </c>
      <c r="S177" s="39">
        <v>3.1249844029471801</v>
      </c>
      <c r="T177" s="39">
        <v>3.43066280852605</v>
      </c>
      <c r="U177" s="39">
        <v>3.74481119825594</v>
      </c>
      <c r="V177" s="39">
        <v>4.18740009675499</v>
      </c>
      <c r="W177" s="39">
        <v>4.33533189013525</v>
      </c>
      <c r="X177" s="39">
        <v>3.5797522681652101</v>
      </c>
      <c r="Y177" s="39">
        <v>3.2417366744512601</v>
      </c>
      <c r="Z177" s="39">
        <v>1.6956130002655101</v>
      </c>
      <c r="AA177" s="39">
        <v>1.6533050646645699</v>
      </c>
      <c r="AB177" s="39">
        <v>1.58034722502905</v>
      </c>
      <c r="AC177" s="39">
        <v>1.5161338683787799</v>
      </c>
      <c r="AD177" s="39">
        <v>1.00903149386786</v>
      </c>
      <c r="AE177" s="39">
        <v>0.89378640101741902</v>
      </c>
      <c r="AF177" s="39">
        <v>0.517658495942934</v>
      </c>
      <c r="AG177" s="39">
        <v>0.48141944736581799</v>
      </c>
      <c r="AH177" s="39">
        <v>0.37129898096042202</v>
      </c>
      <c r="AI177" s="51">
        <v>0.37488091213829799</v>
      </c>
      <c r="AJ177" s="51">
        <v>0.356197266669326</v>
      </c>
      <c r="AK177" s="51">
        <v>0.39065386022176302</v>
      </c>
      <c r="AL177" s="51">
        <v>1.1925590951923901E-2</v>
      </c>
      <c r="AM177" s="51">
        <v>1.11073327339318E-2</v>
      </c>
      <c r="AN177" s="51">
        <v>9.3808437372374601E-3</v>
      </c>
      <c r="AO177" s="51">
        <v>7.6897177390181596E-3</v>
      </c>
      <c r="AP177" s="51">
        <v>6.5410013440388697E-3</v>
      </c>
      <c r="AQ177" s="51">
        <v>6.6452810396054798E-3</v>
      </c>
      <c r="AR177" s="51">
        <v>5.80574761859821E-3</v>
      </c>
    </row>
    <row r="178" spans="1:44" ht="14.65" customHeight="1">
      <c r="A178" s="12"/>
      <c r="B178" s="12"/>
      <c r="C178" s="8" t="s">
        <v>179</v>
      </c>
      <c r="D178" s="8"/>
      <c r="E178" s="34" t="s">
        <v>189</v>
      </c>
      <c r="F178" s="39">
        <v>3.07978710248707</v>
      </c>
      <c r="G178" s="39">
        <v>4.6057636279830598</v>
      </c>
      <c r="H178" s="39">
        <v>2.26406062841582</v>
      </c>
      <c r="I178" s="39">
        <v>3.0225163181991498E-4</v>
      </c>
      <c r="J178" s="39">
        <v>1.81709359876633E-4</v>
      </c>
      <c r="K178" s="39">
        <v>9.8725220394410405E-5</v>
      </c>
      <c r="L178" s="39">
        <v>9.0293198292009302E-5</v>
      </c>
      <c r="M178" s="39">
        <v>4.4329320280332097E-5</v>
      </c>
      <c r="N178" s="39">
        <v>1.33127171106655E-5</v>
      </c>
      <c r="O178" s="39">
        <v>3.6735171992746501E-5</v>
      </c>
      <c r="P178" s="39">
        <v>5.0149090854750098E-5</v>
      </c>
      <c r="Q178" s="39">
        <v>3.5262920073418097E-5</v>
      </c>
      <c r="R178" s="39">
        <v>1.03961854655182E-4</v>
      </c>
      <c r="S178" s="39">
        <v>5.2240860616399998E-9</v>
      </c>
      <c r="T178" s="39">
        <v>1.19860925673963E-4</v>
      </c>
      <c r="U178" s="39">
        <v>6.4994662720930003E-8</v>
      </c>
      <c r="V178" s="39">
        <v>1.7348902624890001E-8</v>
      </c>
      <c r="W178" s="39">
        <v>1.77028441303104E-4</v>
      </c>
      <c r="X178" s="39">
        <v>1.59258936051144E-4</v>
      </c>
      <c r="Y178" s="39">
        <v>3.3660393487097099E-5</v>
      </c>
      <c r="Z178" s="39">
        <v>2.4143356439592899E-6</v>
      </c>
      <c r="AA178" s="39">
        <v>2.4787258045072501E-5</v>
      </c>
      <c r="AB178" s="39">
        <v>6.0019806286576E-5</v>
      </c>
      <c r="AC178" s="39">
        <v>5.4916845386491998E-4</v>
      </c>
      <c r="AD178" s="39">
        <v>2.8220318742055601E-5</v>
      </c>
      <c r="AE178" s="39">
        <v>7.4121811110531297E-5</v>
      </c>
      <c r="AF178" s="39">
        <v>5.5481169557741402E-5</v>
      </c>
      <c r="AG178" s="39">
        <v>1.0107899770271899E-4</v>
      </c>
      <c r="AH178" s="39">
        <v>8.6851894271163196E-5</v>
      </c>
      <c r="AI178" s="51">
        <v>4.0464843925079998E-6</v>
      </c>
      <c r="AJ178" s="51">
        <v>4.9958236991155601E-6</v>
      </c>
      <c r="AK178" s="51">
        <v>5.6887236790546297E-5</v>
      </c>
      <c r="AL178" s="51">
        <v>5.6541609182613702E-5</v>
      </c>
      <c r="AM178" s="51">
        <v>3.0792087074794497E-5</v>
      </c>
      <c r="AN178" s="51">
        <v>1.83423559560129E-5</v>
      </c>
      <c r="AO178" s="51">
        <v>1.13692586120938E-6</v>
      </c>
      <c r="AP178" s="51">
        <v>3.4489926345179997E-8</v>
      </c>
      <c r="AQ178" s="51">
        <v>4.5949039268710703E-5</v>
      </c>
      <c r="AR178" s="51">
        <v>5.7657906008758504E-6</v>
      </c>
    </row>
    <row r="179" spans="1:44" ht="14.65" customHeight="1">
      <c r="A179" s="12"/>
      <c r="B179" s="12"/>
      <c r="C179" s="8" t="s">
        <v>196</v>
      </c>
      <c r="D179" s="8"/>
      <c r="E179" s="34" t="s">
        <v>189</v>
      </c>
      <c r="F179" s="39">
        <v>0.25281878273929992</v>
      </c>
      <c r="G179" s="39">
        <v>0.22386441549276706</v>
      </c>
      <c r="H179" s="39">
        <v>0.21270372404465579</v>
      </c>
      <c r="I179" s="39">
        <v>5.1062940393096778E-3</v>
      </c>
      <c r="J179" s="39">
        <v>4.0538769338827572E-3</v>
      </c>
      <c r="K179" s="39">
        <v>1.4297780105560294E-3</v>
      </c>
      <c r="L179" s="39">
        <v>2.8595716174851424E-3</v>
      </c>
      <c r="M179" s="39">
        <v>1.4305595993809094E-3</v>
      </c>
      <c r="N179" s="39">
        <v>3.3722074475387001E-7</v>
      </c>
      <c r="O179" s="39">
        <v>3.2588887294875996E-7</v>
      </c>
      <c r="P179" s="39">
        <v>1.28381913585605E-6</v>
      </c>
      <c r="Q179" s="39">
        <v>4.7796898780213995E-7</v>
      </c>
      <c r="R179" s="39">
        <v>4.0901577451872804E-6</v>
      </c>
      <c r="S179" s="39">
        <v>1.0444812008800001E-9</v>
      </c>
      <c r="T179" s="39">
        <v>1.436036318409581E-5</v>
      </c>
      <c r="U179" s="39">
        <v>1.597651100545E-8</v>
      </c>
      <c r="V179" s="39">
        <v>3.9291082013899998E-9</v>
      </c>
      <c r="W179" s="39">
        <v>2.6049955507157623E-5</v>
      </c>
      <c r="X179" s="39">
        <v>2.6879543476175699E-5</v>
      </c>
      <c r="Y179" s="39">
        <v>1.2895180664604401E-6</v>
      </c>
      <c r="Z179" s="39">
        <v>3.8777245596426998E-7</v>
      </c>
      <c r="AA179" s="39">
        <v>1.2886278570150801E-6</v>
      </c>
      <c r="AB179" s="39">
        <v>3.02280945584792E-6</v>
      </c>
      <c r="AC179" s="39">
        <v>1.532829291013281E-4</v>
      </c>
      <c r="AD179" s="39">
        <v>1.43005446422755E-6</v>
      </c>
      <c r="AE179" s="39">
        <v>2.8305547955158101E-6</v>
      </c>
      <c r="AF179" s="39">
        <v>2.2403348565018299E-6</v>
      </c>
      <c r="AG179" s="39">
        <v>6.3809971106159694E-6</v>
      </c>
      <c r="AH179" s="39">
        <v>4.7281517198795402E-6</v>
      </c>
      <c r="AI179" s="51">
        <v>7.4851699415859001E-7</v>
      </c>
      <c r="AJ179" s="51">
        <v>8.3580963141745998E-7</v>
      </c>
      <c r="AK179" s="51">
        <v>2.27909912972512E-6</v>
      </c>
      <c r="AL179" s="51">
        <v>2.62903988698441E-6</v>
      </c>
      <c r="AM179" s="51">
        <v>1.9338908761988001E-6</v>
      </c>
      <c r="AN179" s="51">
        <v>1.576067536497E-6</v>
      </c>
      <c r="AO179" s="51">
        <v>3.5082882932497003E-7</v>
      </c>
      <c r="AP179" s="51">
        <v>1.0542642810889999E-8</v>
      </c>
      <c r="AQ179" s="51">
        <v>2.7396358872975502E-6</v>
      </c>
      <c r="AR179" s="51">
        <v>1.1986427410772301E-6</v>
      </c>
    </row>
    <row r="180" spans="1:44" ht="14.65" customHeight="1">
      <c r="A180" s="12"/>
      <c r="B180" s="12"/>
      <c r="C180" s="8" t="s">
        <v>197</v>
      </c>
      <c r="D180" s="8"/>
      <c r="E180" s="34" t="s">
        <v>189</v>
      </c>
      <c r="F180" s="39">
        <v>3.3336126123187499</v>
      </c>
      <c r="G180" s="39">
        <v>3.3519624591020598</v>
      </c>
      <c r="H180" s="39">
        <v>3.3615173044497002</v>
      </c>
      <c r="I180" s="39">
        <v>3.4646041844711699</v>
      </c>
      <c r="J180" s="39">
        <v>3.4646041837078299</v>
      </c>
      <c r="K180" s="39">
        <v>3.4646041834385302</v>
      </c>
      <c r="L180" s="39">
        <v>3.4740962351580098</v>
      </c>
      <c r="M180" s="39">
        <v>3.4646041912438901</v>
      </c>
      <c r="N180" s="39">
        <v>3.4646041657548898</v>
      </c>
      <c r="O180" s="39">
        <v>3.4646041629571598</v>
      </c>
      <c r="P180" s="39">
        <v>3.47409615602405</v>
      </c>
      <c r="Q180" s="39">
        <v>3.4646041294445702</v>
      </c>
      <c r="R180" s="39">
        <v>3.4646039043788499</v>
      </c>
      <c r="S180" s="39">
        <v>3.4646041656586202</v>
      </c>
      <c r="T180" s="39">
        <v>3.4740955744596498</v>
      </c>
      <c r="U180" s="39">
        <v>3.4646041808066799</v>
      </c>
      <c r="V180" s="39">
        <v>3.46460416860086</v>
      </c>
      <c r="W180" s="39">
        <v>3.4646032631605799</v>
      </c>
      <c r="X180" s="39">
        <v>3.4740952041377602</v>
      </c>
      <c r="Y180" s="39">
        <v>3.2814695351691801</v>
      </c>
      <c r="Z180" s="39">
        <v>3.0983354054086298</v>
      </c>
      <c r="AA180" s="39">
        <v>2.9152008205540199</v>
      </c>
      <c r="AB180" s="39">
        <v>2.7395512542225502</v>
      </c>
      <c r="AC180" s="39">
        <v>2.5489256763620598</v>
      </c>
      <c r="AD180" s="39">
        <v>2.2940386906193901</v>
      </c>
      <c r="AE180" s="39">
        <v>2.03914480998252</v>
      </c>
      <c r="AF180" s="39">
        <v>1.7891400448908099</v>
      </c>
      <c r="AG180" s="39">
        <v>1.5293575110891</v>
      </c>
      <c r="AH180" s="39">
        <v>1.2744645463212201</v>
      </c>
      <c r="AI180" s="51">
        <v>1.04506190407333</v>
      </c>
      <c r="AJ180" s="51">
        <v>0.81789260456069801</v>
      </c>
      <c r="AK180" s="51">
        <v>0.58625322226337595</v>
      </c>
      <c r="AL180" s="51">
        <v>0.356849005792642</v>
      </c>
      <c r="AM180" s="51">
        <v>0.12744546468689999</v>
      </c>
      <c r="AN180" s="51">
        <v>0</v>
      </c>
      <c r="AO180" s="51">
        <v>0</v>
      </c>
      <c r="AP180" s="51">
        <v>0</v>
      </c>
      <c r="AQ180" s="51">
        <v>0</v>
      </c>
      <c r="AR180" s="51">
        <v>0</v>
      </c>
    </row>
    <row r="181" spans="1:44" ht="14.65" customHeight="1">
      <c r="A181" s="12"/>
      <c r="B181" s="12"/>
      <c r="C181" s="8" t="s">
        <v>162</v>
      </c>
      <c r="D181" s="8"/>
      <c r="E181" s="34" t="s">
        <v>189</v>
      </c>
      <c r="F181" s="39">
        <v>8.0081540867301994E-3</v>
      </c>
      <c r="G181" s="39">
        <v>1.0992952027677499E-2</v>
      </c>
      <c r="H181" s="39">
        <v>1.3449264126090399E-2</v>
      </c>
      <c r="I181" s="39">
        <v>1.8531432893339E-2</v>
      </c>
      <c r="J181" s="39">
        <v>4.4937735268925999E-2</v>
      </c>
      <c r="K181" s="39">
        <v>3.6955221583297997E-2</v>
      </c>
      <c r="L181" s="39">
        <v>5.5369487913154602E-2</v>
      </c>
      <c r="M181" s="39">
        <v>4.9763999949218402E-2</v>
      </c>
      <c r="N181" s="39">
        <v>2.13800351735224E-2</v>
      </c>
      <c r="O181" s="39">
        <v>7.4184942137330095E-2</v>
      </c>
      <c r="P181" s="39">
        <v>7.2931629079506705E-2</v>
      </c>
      <c r="Q181" s="39">
        <v>0.108981788269316</v>
      </c>
      <c r="R181" s="39">
        <v>0.13815078924805399</v>
      </c>
      <c r="S181" s="39">
        <v>0.1372553684409</v>
      </c>
      <c r="T181" s="39">
        <v>0.172453531299993</v>
      </c>
      <c r="U181" s="39">
        <v>0.20018484741036899</v>
      </c>
      <c r="V181" s="39">
        <v>0.245106475197581</v>
      </c>
      <c r="W181" s="39">
        <v>0.34901851396245498</v>
      </c>
      <c r="X181" s="39">
        <v>0.43010498701543098</v>
      </c>
      <c r="Y181" s="39">
        <v>0.498050569731319</v>
      </c>
      <c r="Z181" s="39">
        <v>0.70073219492657401</v>
      </c>
      <c r="AA181" s="39">
        <v>0.641596498293313</v>
      </c>
      <c r="AB181" s="39">
        <v>0.58515878773674102</v>
      </c>
      <c r="AC181" s="39">
        <v>0.54885320811608196</v>
      </c>
      <c r="AD181" s="39">
        <v>0.48547727086939502</v>
      </c>
      <c r="AE181" s="39">
        <v>0.38369628724567401</v>
      </c>
      <c r="AF181" s="39">
        <v>0.31523565849391399</v>
      </c>
      <c r="AG181" s="39">
        <v>0.27462161800373602</v>
      </c>
      <c r="AH181" s="39">
        <v>0.252878754059916</v>
      </c>
      <c r="AI181" s="51">
        <v>0.25465767739916501</v>
      </c>
      <c r="AJ181" s="51">
        <v>0.23021391445014899</v>
      </c>
      <c r="AK181" s="51">
        <v>0.228730277823322</v>
      </c>
      <c r="AL181" s="51">
        <v>0.21950183238190701</v>
      </c>
      <c r="AM181" s="51">
        <v>0.187585838964174</v>
      </c>
      <c r="AN181" s="51">
        <v>0.13894806240733301</v>
      </c>
      <c r="AO181" s="51">
        <v>0.100550178019917</v>
      </c>
      <c r="AP181" s="51">
        <v>7.0782949334266904E-2</v>
      </c>
      <c r="AQ181" s="51">
        <v>6.0932999685640601E-2</v>
      </c>
      <c r="AR181" s="51">
        <v>4.0916430991588398E-2</v>
      </c>
    </row>
    <row r="182" spans="1:44" ht="14.65" customHeight="1">
      <c r="A182" s="12"/>
      <c r="B182" s="12"/>
      <c r="C182" s="8" t="s">
        <v>198</v>
      </c>
      <c r="D182" s="8"/>
      <c r="E182" s="34" t="s">
        <v>189</v>
      </c>
      <c r="F182" s="39">
        <v>7.8459560061676106E-2</v>
      </c>
      <c r="G182" s="39">
        <v>0.10513832087274599</v>
      </c>
      <c r="H182" s="39">
        <v>0.219286737744776</v>
      </c>
      <c r="I182" s="39">
        <v>0.29201212916616598</v>
      </c>
      <c r="J182" s="39">
        <v>0.34671877254709199</v>
      </c>
      <c r="K182" s="39">
        <v>0.25253396947991902</v>
      </c>
      <c r="L182" s="39">
        <v>0.20579174249291701</v>
      </c>
      <c r="M182" s="39">
        <v>0.171867229819227</v>
      </c>
      <c r="N182" s="39">
        <v>0.13894040279140299</v>
      </c>
      <c r="O182" s="39">
        <v>0.22718555054478701</v>
      </c>
      <c r="P182" s="39">
        <v>0.25663238540715599</v>
      </c>
      <c r="Q182" s="39">
        <v>0.29074461947277103</v>
      </c>
      <c r="R182" s="39">
        <v>0.34769358012059198</v>
      </c>
      <c r="S182" s="39">
        <v>0.28805640060270099</v>
      </c>
      <c r="T182" s="39">
        <v>0.35460422940863701</v>
      </c>
      <c r="U182" s="39">
        <v>0.41829777041256999</v>
      </c>
      <c r="V182" s="39">
        <v>0.56056677897263796</v>
      </c>
      <c r="W182" s="39">
        <v>0.82844266205252604</v>
      </c>
      <c r="X182" s="39">
        <v>1.0268547918773601</v>
      </c>
      <c r="Y182" s="39">
        <v>1.32184165704581</v>
      </c>
      <c r="Z182" s="39">
        <v>1.85881899879541</v>
      </c>
      <c r="AA182" s="39">
        <v>1.7143843509821299</v>
      </c>
      <c r="AB182" s="39">
        <v>1.5301099476510001</v>
      </c>
      <c r="AC182" s="39">
        <v>1.44995087644444</v>
      </c>
      <c r="AD182" s="39">
        <v>1.3267938329686899</v>
      </c>
      <c r="AE182" s="39">
        <v>0.99420569800265601</v>
      </c>
      <c r="AF182" s="39">
        <v>0.78582391567566201</v>
      </c>
      <c r="AG182" s="39">
        <v>0.65789489748184604</v>
      </c>
      <c r="AH182" s="39">
        <v>0.63284128260360195</v>
      </c>
      <c r="AI182" s="51">
        <v>0.65862234849408396</v>
      </c>
      <c r="AJ182" s="51">
        <v>0.53491371995694303</v>
      </c>
      <c r="AK182" s="51">
        <v>0.54418941513969399</v>
      </c>
      <c r="AL182" s="51">
        <v>0.52956409535021398</v>
      </c>
      <c r="AM182" s="51">
        <v>0.40832820426198502</v>
      </c>
      <c r="AN182" s="51">
        <v>0.25874703636942697</v>
      </c>
      <c r="AO182" s="51">
        <v>0.167194893275037</v>
      </c>
      <c r="AP182" s="51">
        <v>9.8140863235787704E-2</v>
      </c>
      <c r="AQ182" s="51">
        <v>6.6864810807316197E-2</v>
      </c>
      <c r="AR182" s="51">
        <v>4.6239739131330199E-2</v>
      </c>
    </row>
    <row r="183" spans="1:44" ht="14.65" customHeight="1">
      <c r="A183" s="12"/>
      <c r="B183" s="12"/>
      <c r="C183" s="8" t="s">
        <v>199</v>
      </c>
      <c r="D183" s="8"/>
      <c r="E183" s="34" t="s">
        <v>189</v>
      </c>
      <c r="F183" s="39">
        <v>0</v>
      </c>
      <c r="G183" s="39">
        <v>0</v>
      </c>
      <c r="H183" s="39">
        <v>0</v>
      </c>
      <c r="I183" s="39">
        <v>7.5134558844620697E-2</v>
      </c>
      <c r="J183" s="39">
        <v>0.199612834144375</v>
      </c>
      <c r="K183" s="39">
        <v>0.29474929641791903</v>
      </c>
      <c r="L183" s="39">
        <v>0.42746252072361202</v>
      </c>
      <c r="M183" s="39">
        <v>0.38179097990097</v>
      </c>
      <c r="N183" s="39">
        <v>0.44667102917016999</v>
      </c>
      <c r="O183" s="39">
        <v>0.485228085102899</v>
      </c>
      <c r="P183" s="39">
        <v>0.48974108367796299</v>
      </c>
      <c r="Q183" s="39">
        <v>0.51439264603527302</v>
      </c>
      <c r="R183" s="39">
        <v>0.52481816514782698</v>
      </c>
      <c r="S183" s="39">
        <v>0.49038627534651202</v>
      </c>
      <c r="T183" s="39">
        <v>0.53548014918818099</v>
      </c>
      <c r="U183" s="39">
        <v>0.57140721550394702</v>
      </c>
      <c r="V183" s="39">
        <v>0.62938701746766401</v>
      </c>
      <c r="W183" s="39">
        <v>0.68667087293350604</v>
      </c>
      <c r="X183" s="39">
        <v>0.69998540105267204</v>
      </c>
      <c r="Y183" s="39">
        <v>0.73300946395782096</v>
      </c>
      <c r="Z183" s="39">
        <v>0.75609218225335295</v>
      </c>
      <c r="AA183" s="39">
        <v>0.76821500077688099</v>
      </c>
      <c r="AB183" s="39">
        <v>0.77574856534069903</v>
      </c>
      <c r="AC183" s="39">
        <v>0.77463422158170103</v>
      </c>
      <c r="AD183" s="39">
        <v>0.78647695225782099</v>
      </c>
      <c r="AE183" s="39">
        <v>0.81320607900101205</v>
      </c>
      <c r="AF183" s="39">
        <v>0.79625381823354202</v>
      </c>
      <c r="AG183" s="39">
        <v>0.82189928317058503</v>
      </c>
      <c r="AH183" s="39">
        <v>0.87733053782248205</v>
      </c>
      <c r="AI183" s="51">
        <v>0.94999264314666199</v>
      </c>
      <c r="AJ183" s="51">
        <v>0.97837561533239703</v>
      </c>
      <c r="AK183" s="51">
        <v>1.0718600128550999</v>
      </c>
      <c r="AL183" s="51">
        <v>1.0934967156322499</v>
      </c>
      <c r="AM183" s="51">
        <v>1.08808601098455</v>
      </c>
      <c r="AN183" s="51">
        <v>1.02081792714824</v>
      </c>
      <c r="AO183" s="51">
        <v>0.97845210081684797</v>
      </c>
      <c r="AP183" s="51">
        <v>0.92455977731442796</v>
      </c>
      <c r="AQ183" s="51">
        <v>0.91028644826851501</v>
      </c>
      <c r="AR183" s="51">
        <v>0.88582554342019304</v>
      </c>
    </row>
    <row r="184" spans="1:44" ht="14.65" customHeight="1">
      <c r="A184" s="12"/>
      <c r="B184" s="12"/>
      <c r="C184" s="8"/>
      <c r="D184" s="8"/>
      <c r="E184" s="34"/>
      <c r="F184" s="39"/>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row>
    <row r="185" spans="1:44" ht="14.65" customHeight="1">
      <c r="C185" s="8" t="s">
        <v>200</v>
      </c>
      <c r="D185" s="8"/>
      <c r="E185" s="34" t="s">
        <v>189</v>
      </c>
      <c r="F185" s="39">
        <f>SUM(F175:F183)</f>
        <v>38.86356077487622</v>
      </c>
      <c r="G185" s="39">
        <f t="shared" ref="G185:AR185" si="28">SUM(G175:G183)</f>
        <v>42.031586242229118</v>
      </c>
      <c r="H185" s="39">
        <f t="shared" si="28"/>
        <v>37.54517659624014</v>
      </c>
      <c r="I185" s="39">
        <f t="shared" si="28"/>
        <v>28.338028755426226</v>
      </c>
      <c r="J185" s="39">
        <f t="shared" si="28"/>
        <v>21.712277055863783</v>
      </c>
      <c r="K185" s="39">
        <f t="shared" si="28"/>
        <v>18.039161609415018</v>
      </c>
      <c r="L185" s="39">
        <f t="shared" si="28"/>
        <v>13.21722141426967</v>
      </c>
      <c r="M185" s="39">
        <f t="shared" si="28"/>
        <v>10.979619774410518</v>
      </c>
      <c r="N185" s="39">
        <f t="shared" si="28"/>
        <v>8.5197963327123407</v>
      </c>
      <c r="O185" s="39">
        <f t="shared" si="28"/>
        <v>6.7323520662841414</v>
      </c>
      <c r="P185" s="39">
        <f t="shared" si="28"/>
        <v>4.335677310916247</v>
      </c>
      <c r="Q185" s="39">
        <f t="shared" si="28"/>
        <v>4.6890331724293919</v>
      </c>
      <c r="R185" s="39">
        <f t="shared" si="28"/>
        <v>2.1639603657586042</v>
      </c>
      <c r="S185" s="39">
        <f t="shared" si="28"/>
        <v>-0.50777338073551925</v>
      </c>
      <c r="T185" s="39">
        <f t="shared" si="28"/>
        <v>-1.4946194858286317</v>
      </c>
      <c r="U185" s="39">
        <f t="shared" si="28"/>
        <v>-1.5130647066393195</v>
      </c>
      <c r="V185" s="39">
        <f t="shared" si="28"/>
        <v>-1.1544954417282551</v>
      </c>
      <c r="W185" s="39">
        <f t="shared" si="28"/>
        <v>-0.80795971935887212</v>
      </c>
      <c r="X185" s="39">
        <f t="shared" si="28"/>
        <v>-2.5966812092720373</v>
      </c>
      <c r="Y185" s="39">
        <f t="shared" si="28"/>
        <v>-2.8528671497330564</v>
      </c>
      <c r="Z185" s="39">
        <f t="shared" si="28"/>
        <v>-3.9021154162424225</v>
      </c>
      <c r="AA185" s="39">
        <f t="shared" si="28"/>
        <v>-6.4650621888431852</v>
      </c>
      <c r="AB185" s="39">
        <f t="shared" si="28"/>
        <v>-6.8805311774042179</v>
      </c>
      <c r="AC185" s="39">
        <f t="shared" si="28"/>
        <v>-7.1772196977339675</v>
      </c>
      <c r="AD185" s="39">
        <f t="shared" si="28"/>
        <v>-10.088462109043636</v>
      </c>
      <c r="AE185" s="39">
        <f t="shared" si="28"/>
        <v>-10.720623772384815</v>
      </c>
      <c r="AF185" s="39">
        <f t="shared" si="28"/>
        <v>-13.282680345258717</v>
      </c>
      <c r="AG185" s="39">
        <f t="shared" si="28"/>
        <v>-13.703329782894102</v>
      </c>
      <c r="AH185" s="39">
        <f t="shared" si="28"/>
        <v>-14.14081431818637</v>
      </c>
      <c r="AI185" s="39">
        <f t="shared" si="28"/>
        <v>-14.879789719747077</v>
      </c>
      <c r="AJ185" s="39">
        <f t="shared" si="28"/>
        <v>-17.625761047397155</v>
      </c>
      <c r="AK185" s="39">
        <f t="shared" si="28"/>
        <v>-18.803604045360821</v>
      </c>
      <c r="AL185" s="39">
        <f t="shared" si="28"/>
        <v>-19.68425358924199</v>
      </c>
      <c r="AM185" s="39">
        <f t="shared" si="28"/>
        <v>-20.184184422390505</v>
      </c>
      <c r="AN185" s="39">
        <f t="shared" si="28"/>
        <v>-20.309946211914266</v>
      </c>
      <c r="AO185" s="39">
        <f t="shared" si="28"/>
        <v>-20.153801622394486</v>
      </c>
      <c r="AP185" s="39">
        <f t="shared" si="28"/>
        <v>-20.099825363738908</v>
      </c>
      <c r="AQ185" s="39">
        <f t="shared" si="28"/>
        <v>-20.037131771523764</v>
      </c>
      <c r="AR185" s="39">
        <f t="shared" si="28"/>
        <v>-19.955145574404945</v>
      </c>
    </row>
    <row r="186" spans="1:44">
      <c r="A186" s="12"/>
      <c r="B186" s="12"/>
      <c r="E186" s="34"/>
      <c r="F186" s="50"/>
      <c r="G186" s="50"/>
      <c r="H186" s="50"/>
      <c r="I186" s="50"/>
      <c r="J186" s="50"/>
      <c r="K186" s="50"/>
      <c r="L186" s="50"/>
      <c r="M186" s="50"/>
      <c r="N186" s="50"/>
      <c r="O186" s="50"/>
      <c r="P186" s="50"/>
      <c r="Q186" s="50"/>
      <c r="R186" s="50"/>
      <c r="S186" s="50"/>
      <c r="T186" s="50"/>
      <c r="U186" s="50"/>
      <c r="V186" s="50"/>
      <c r="W186" s="50"/>
      <c r="X186" s="50"/>
      <c r="Y186" s="50"/>
      <c r="Z186" s="50"/>
      <c r="AA186" s="50"/>
      <c r="AB186" s="50"/>
      <c r="AC186" s="50"/>
      <c r="AD186" s="50"/>
      <c r="AE186" s="50"/>
      <c r="AF186" s="50"/>
      <c r="AG186" s="50"/>
      <c r="AH186" s="50"/>
      <c r="AI186" s="50"/>
      <c r="AJ186" s="50"/>
      <c r="AK186" s="50"/>
      <c r="AL186" s="50"/>
      <c r="AM186" s="50"/>
      <c r="AN186" s="50"/>
      <c r="AO186" s="50"/>
      <c r="AP186" s="50"/>
      <c r="AQ186" s="50"/>
      <c r="AR186" s="50"/>
    </row>
    <row r="187" spans="1:44">
      <c r="A187" s="30" t="s">
        <v>29</v>
      </c>
      <c r="B187" s="30"/>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31"/>
      <c r="AJ187" s="31"/>
      <c r="AK187" s="31"/>
      <c r="AL187" s="31"/>
      <c r="AM187" s="31"/>
      <c r="AN187" s="31"/>
      <c r="AO187" s="31"/>
      <c r="AP187" s="31"/>
      <c r="AQ187" s="31"/>
      <c r="AR187" s="31"/>
    </row>
    <row r="188" spans="1:44">
      <c r="A188" s="32"/>
      <c r="B188" s="32"/>
      <c r="C188" s="32" t="s">
        <v>50</v>
      </c>
      <c r="D188" s="32"/>
      <c r="E188" s="32" t="s">
        <v>51</v>
      </c>
      <c r="F188" s="33">
        <v>2022</v>
      </c>
      <c r="G188" s="33">
        <v>2023</v>
      </c>
      <c r="H188" s="33">
        <v>2024</v>
      </c>
      <c r="I188" s="33">
        <v>2025</v>
      </c>
      <c r="J188" s="33">
        <v>2026</v>
      </c>
      <c r="K188" s="33">
        <v>2027</v>
      </c>
      <c r="L188" s="33">
        <v>2028</v>
      </c>
      <c r="M188" s="33">
        <v>2029</v>
      </c>
      <c r="N188" s="33">
        <v>2030</v>
      </c>
      <c r="O188" s="33">
        <v>2031</v>
      </c>
      <c r="P188" s="33">
        <v>2032</v>
      </c>
      <c r="Q188" s="33">
        <v>2033</v>
      </c>
      <c r="R188" s="33">
        <v>2034</v>
      </c>
      <c r="S188" s="33">
        <v>2035</v>
      </c>
      <c r="T188" s="33">
        <v>2036</v>
      </c>
      <c r="U188" s="33">
        <v>2037</v>
      </c>
      <c r="V188" s="33">
        <v>2038</v>
      </c>
      <c r="W188" s="33">
        <v>2039</v>
      </c>
      <c r="X188" s="33">
        <v>2040</v>
      </c>
      <c r="Y188" s="33">
        <v>2041</v>
      </c>
      <c r="Z188" s="33">
        <v>2042</v>
      </c>
      <c r="AA188" s="33">
        <v>2043</v>
      </c>
      <c r="AB188" s="33">
        <v>2044</v>
      </c>
      <c r="AC188" s="33">
        <v>2045</v>
      </c>
      <c r="AD188" s="33">
        <v>2046</v>
      </c>
      <c r="AE188" s="33">
        <v>2047</v>
      </c>
      <c r="AF188" s="33">
        <v>2048</v>
      </c>
      <c r="AG188" s="33">
        <v>2049</v>
      </c>
      <c r="AH188" s="33">
        <v>2050</v>
      </c>
      <c r="AI188" s="33">
        <v>2051</v>
      </c>
      <c r="AJ188" s="33">
        <v>2052</v>
      </c>
      <c r="AK188" s="33">
        <v>2053</v>
      </c>
      <c r="AL188" s="33">
        <v>2054</v>
      </c>
      <c r="AM188" s="33">
        <v>2055</v>
      </c>
      <c r="AN188" s="33">
        <v>2056</v>
      </c>
      <c r="AO188" s="33">
        <v>2057</v>
      </c>
      <c r="AP188" s="33">
        <v>2058</v>
      </c>
      <c r="AQ188" s="33">
        <v>2059</v>
      </c>
      <c r="AR188" s="33">
        <v>2060</v>
      </c>
    </row>
    <row r="189" spans="1:44">
      <c r="A189" s="12"/>
      <c r="B189" s="12" t="s">
        <v>201</v>
      </c>
      <c r="C189" s="8" t="s">
        <v>170</v>
      </c>
      <c r="D189" s="8"/>
      <c r="E189" s="34" t="s">
        <v>117</v>
      </c>
      <c r="F189" s="39">
        <v>157.94999999999999</v>
      </c>
      <c r="G189" s="39">
        <v>129.32</v>
      </c>
      <c r="H189" s="39">
        <v>96.44</v>
      </c>
      <c r="I189" s="39">
        <v>67.52</v>
      </c>
      <c r="J189" s="39">
        <v>51.35</v>
      </c>
      <c r="K189" s="39">
        <v>42.45</v>
      </c>
      <c r="L189" s="39">
        <v>34.67</v>
      </c>
      <c r="M189" s="39">
        <v>28.69</v>
      </c>
      <c r="N189" s="39">
        <v>26.13</v>
      </c>
      <c r="O189" s="39">
        <v>27.02</v>
      </c>
      <c r="P189" s="39">
        <v>25.66</v>
      </c>
      <c r="Q189" s="39">
        <v>26.71</v>
      </c>
      <c r="R189" s="39">
        <v>26.37</v>
      </c>
      <c r="S189" s="39">
        <v>25.25</v>
      </c>
      <c r="T189" s="39">
        <v>26.02</v>
      </c>
      <c r="U189" s="39">
        <v>27.91</v>
      </c>
      <c r="V189" s="39">
        <v>29.95</v>
      </c>
      <c r="W189" s="39">
        <v>31.77</v>
      </c>
      <c r="X189" s="39">
        <v>32.43</v>
      </c>
      <c r="Y189" s="39">
        <v>33.6</v>
      </c>
      <c r="Z189" s="39">
        <v>35.1</v>
      </c>
      <c r="AA189" s="39">
        <v>34.99</v>
      </c>
      <c r="AB189" s="39">
        <v>34.6</v>
      </c>
      <c r="AC189" s="39">
        <v>34.58</v>
      </c>
      <c r="AD189" s="39">
        <v>34.11</v>
      </c>
      <c r="AE189" s="39">
        <v>32.83</v>
      </c>
      <c r="AF189" s="39">
        <v>31.05</v>
      </c>
      <c r="AG189" s="39">
        <v>30.39</v>
      </c>
      <c r="AH189" s="39">
        <v>30.12</v>
      </c>
      <c r="AI189" s="39">
        <v>31.67</v>
      </c>
      <c r="AJ189" s="39">
        <v>31.93</v>
      </c>
      <c r="AK189" s="39">
        <v>33.82</v>
      </c>
      <c r="AL189" s="39">
        <v>34.46</v>
      </c>
      <c r="AM189" s="39">
        <v>34.35</v>
      </c>
      <c r="AN189" s="39">
        <v>32.78</v>
      </c>
      <c r="AO189" s="39">
        <v>31.44</v>
      </c>
      <c r="AP189" s="39">
        <v>30.76</v>
      </c>
      <c r="AQ189" s="39">
        <v>30.86</v>
      </c>
      <c r="AR189" s="39">
        <v>30.04</v>
      </c>
    </row>
    <row r="190" spans="1:44">
      <c r="A190" s="40"/>
      <c r="B190" s="12"/>
      <c r="C190" s="8" t="s">
        <v>171</v>
      </c>
      <c r="D190" s="8"/>
      <c r="E190" s="34" t="s">
        <v>117</v>
      </c>
      <c r="F190" s="39">
        <v>161.9</v>
      </c>
      <c r="G190" s="39">
        <v>134</v>
      </c>
      <c r="H190" s="39">
        <v>100.94</v>
      </c>
      <c r="I190" s="39">
        <v>72.739999999999995</v>
      </c>
      <c r="J190" s="39">
        <v>56.8</v>
      </c>
      <c r="K190" s="39">
        <v>48.43</v>
      </c>
      <c r="L190" s="39">
        <v>40.630000000000003</v>
      </c>
      <c r="M190" s="39">
        <v>34.81</v>
      </c>
      <c r="N190" s="39">
        <v>32.08</v>
      </c>
      <c r="O190" s="39">
        <v>33.15</v>
      </c>
      <c r="P190" s="39">
        <v>31.69</v>
      </c>
      <c r="Q190" s="39">
        <v>32.85</v>
      </c>
      <c r="R190" s="39">
        <v>32.5</v>
      </c>
      <c r="S190" s="39">
        <v>31.02</v>
      </c>
      <c r="T190" s="39">
        <v>31.83</v>
      </c>
      <c r="U190" s="39">
        <v>33.799999999999997</v>
      </c>
      <c r="V190" s="39">
        <v>35.950000000000003</v>
      </c>
      <c r="W190" s="39">
        <v>37.89</v>
      </c>
      <c r="X190" s="39">
        <v>38.53</v>
      </c>
      <c r="Y190" s="39">
        <v>39.659999999999997</v>
      </c>
      <c r="Z190" s="39">
        <v>40.770000000000003</v>
      </c>
      <c r="AA190" s="39">
        <v>40.200000000000003</v>
      </c>
      <c r="AB190" s="39">
        <v>39.43</v>
      </c>
      <c r="AC190" s="39">
        <v>39.17</v>
      </c>
      <c r="AD190" s="39">
        <v>38.36</v>
      </c>
      <c r="AE190" s="39">
        <v>36.630000000000003</v>
      </c>
      <c r="AF190" s="39">
        <v>34.78</v>
      </c>
      <c r="AG190" s="39">
        <v>34.03</v>
      </c>
      <c r="AH190" s="39">
        <v>33.79</v>
      </c>
      <c r="AI190" s="39">
        <v>35.14</v>
      </c>
      <c r="AJ190" s="39">
        <v>35.28</v>
      </c>
      <c r="AK190" s="39">
        <v>37.22</v>
      </c>
      <c r="AL190" s="39">
        <v>37.78</v>
      </c>
      <c r="AM190" s="39">
        <v>37.78</v>
      </c>
      <c r="AN190" s="39">
        <v>36.33</v>
      </c>
      <c r="AO190" s="39">
        <v>35.46</v>
      </c>
      <c r="AP190" s="39">
        <v>35.049999999999997</v>
      </c>
      <c r="AQ190" s="39">
        <v>35.61</v>
      </c>
      <c r="AR190" s="39">
        <v>35.07</v>
      </c>
    </row>
    <row r="191" spans="1:44">
      <c r="A191" s="12"/>
      <c r="B191" s="12"/>
      <c r="C191" s="8" t="s">
        <v>202</v>
      </c>
      <c r="D191" s="8"/>
      <c r="E191" s="34" t="s">
        <v>117</v>
      </c>
      <c r="F191" s="39">
        <v>151.75</v>
      </c>
      <c r="G191" s="39">
        <v>130.19</v>
      </c>
      <c r="H191" s="39">
        <v>96.84</v>
      </c>
      <c r="I191" s="39">
        <v>68.81</v>
      </c>
      <c r="J191" s="39">
        <v>53.56</v>
      </c>
      <c r="K191" s="39">
        <v>46</v>
      </c>
      <c r="L191" s="39">
        <v>38.67</v>
      </c>
      <c r="M191" s="39">
        <v>33.549999999999997</v>
      </c>
      <c r="N191" s="39">
        <v>30.22</v>
      </c>
      <c r="O191" s="39">
        <v>30.56</v>
      </c>
      <c r="P191" s="39">
        <v>27.34</v>
      </c>
      <c r="Q191" s="39">
        <v>27.94</v>
      </c>
      <c r="R191" s="39">
        <v>27.29</v>
      </c>
      <c r="S191" s="39">
        <v>25.58</v>
      </c>
      <c r="T191" s="39">
        <v>26.78</v>
      </c>
      <c r="U191" s="39">
        <v>28.84</v>
      </c>
      <c r="V191" s="39">
        <v>31.68</v>
      </c>
      <c r="W191" s="39">
        <v>34.22</v>
      </c>
      <c r="X191" s="39">
        <v>35.450000000000003</v>
      </c>
      <c r="Y191" s="39">
        <v>36.72</v>
      </c>
      <c r="Z191" s="39">
        <v>38.11</v>
      </c>
      <c r="AA191" s="39">
        <v>37.68</v>
      </c>
      <c r="AB191" s="39">
        <v>37.729999999999997</v>
      </c>
      <c r="AC191" s="39">
        <v>38.17</v>
      </c>
      <c r="AD191" s="39">
        <v>37.520000000000003</v>
      </c>
      <c r="AE191" s="39">
        <v>36.590000000000003</v>
      </c>
      <c r="AF191" s="39">
        <v>35.06</v>
      </c>
      <c r="AG191" s="39">
        <v>34.22</v>
      </c>
      <c r="AH191" s="39">
        <v>34.03</v>
      </c>
      <c r="AI191" s="39">
        <v>36.03</v>
      </c>
      <c r="AJ191" s="39">
        <v>36.43</v>
      </c>
      <c r="AK191" s="39">
        <v>39.200000000000003</v>
      </c>
      <c r="AL191" s="39">
        <v>40.08</v>
      </c>
      <c r="AM191" s="39">
        <v>39.799999999999997</v>
      </c>
      <c r="AN191" s="39">
        <v>38.03</v>
      </c>
      <c r="AO191" s="39">
        <v>37.08</v>
      </c>
      <c r="AP191" s="39">
        <v>36.71</v>
      </c>
      <c r="AQ191" s="39">
        <v>37.26</v>
      </c>
      <c r="AR191" s="39">
        <v>36.86</v>
      </c>
    </row>
    <row r="192" spans="1:44">
      <c r="A192" s="12"/>
      <c r="B192" s="37" t="s">
        <v>203</v>
      </c>
      <c r="C192" s="8"/>
      <c r="D192" s="8"/>
      <c r="E192" s="8"/>
      <c r="F192" s="39"/>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c r="AE192" s="39"/>
      <c r="AF192" s="39"/>
      <c r="AG192" s="39"/>
      <c r="AH192" s="39"/>
      <c r="AI192" s="39"/>
      <c r="AJ192" s="39"/>
      <c r="AK192" s="39"/>
      <c r="AL192" s="39"/>
      <c r="AM192" s="39"/>
      <c r="AN192" s="39"/>
      <c r="AO192" s="39"/>
      <c r="AP192" s="39"/>
      <c r="AQ192" s="39"/>
      <c r="AR192" s="39"/>
    </row>
    <row r="193" spans="1:44">
      <c r="A193" s="12"/>
      <c r="B193" s="12"/>
      <c r="C193" s="8"/>
      <c r="D193" s="8"/>
      <c r="E193" s="8"/>
      <c r="F193" s="43"/>
      <c r="G193" s="43"/>
      <c r="H193" s="43"/>
      <c r="I193" s="43"/>
      <c r="J193" s="43"/>
      <c r="K193" s="43"/>
      <c r="L193" s="43"/>
      <c r="M193" s="43"/>
      <c r="N193" s="43"/>
      <c r="O193" s="43"/>
      <c r="P193" s="43"/>
      <c r="Q193" s="43"/>
      <c r="R193" s="43"/>
      <c r="S193" s="43"/>
      <c r="T193" s="43"/>
      <c r="U193" s="43"/>
      <c r="V193" s="43"/>
      <c r="W193" s="43"/>
      <c r="X193" s="43"/>
      <c r="Y193" s="43"/>
      <c r="Z193" s="43"/>
      <c r="AA193" s="43"/>
      <c r="AB193" s="43"/>
      <c r="AC193" s="43"/>
      <c r="AD193" s="43"/>
      <c r="AE193" s="43"/>
      <c r="AF193" s="43"/>
      <c r="AG193" s="43"/>
      <c r="AH193" s="43"/>
      <c r="AI193" s="43"/>
      <c r="AJ193" s="43"/>
      <c r="AK193" s="43"/>
      <c r="AL193" s="43"/>
      <c r="AM193" s="43"/>
      <c r="AN193" s="43"/>
      <c r="AO193" s="43"/>
      <c r="AP193" s="43"/>
      <c r="AQ193" s="43"/>
      <c r="AR193" s="43"/>
    </row>
    <row r="194" spans="1:44">
      <c r="A194" s="32"/>
      <c r="B194" s="32"/>
      <c r="C194" s="32" t="s">
        <v>50</v>
      </c>
      <c r="D194" s="32"/>
      <c r="E194" s="32" t="s">
        <v>51</v>
      </c>
      <c r="F194" s="33">
        <v>2022</v>
      </c>
      <c r="G194" s="33">
        <v>2023</v>
      </c>
      <c r="H194" s="33">
        <v>2024</v>
      </c>
      <c r="I194" s="33">
        <v>2025</v>
      </c>
      <c r="J194" s="33">
        <v>2026</v>
      </c>
      <c r="K194" s="33">
        <v>2027</v>
      </c>
      <c r="L194" s="33">
        <v>2028</v>
      </c>
      <c r="M194" s="33">
        <v>2029</v>
      </c>
      <c r="N194" s="33">
        <v>2030</v>
      </c>
      <c r="O194" s="33">
        <v>2031</v>
      </c>
      <c r="P194" s="33">
        <v>2032</v>
      </c>
      <c r="Q194" s="33">
        <v>2033</v>
      </c>
      <c r="R194" s="33">
        <v>2034</v>
      </c>
      <c r="S194" s="33">
        <v>2035</v>
      </c>
      <c r="T194" s="33">
        <v>2036</v>
      </c>
      <c r="U194" s="33">
        <v>2037</v>
      </c>
      <c r="V194" s="33">
        <v>2038</v>
      </c>
      <c r="W194" s="33">
        <v>2039</v>
      </c>
      <c r="X194" s="33">
        <v>2040</v>
      </c>
      <c r="Y194" s="33">
        <v>2041</v>
      </c>
      <c r="Z194" s="33">
        <v>2042</v>
      </c>
      <c r="AA194" s="33">
        <v>2043</v>
      </c>
      <c r="AB194" s="33">
        <v>2044</v>
      </c>
      <c r="AC194" s="33">
        <v>2045</v>
      </c>
      <c r="AD194" s="33">
        <v>2046</v>
      </c>
      <c r="AE194" s="33">
        <v>2047</v>
      </c>
      <c r="AF194" s="33">
        <v>2048</v>
      </c>
      <c r="AG194" s="33">
        <v>2049</v>
      </c>
      <c r="AH194" s="33">
        <v>2050</v>
      </c>
      <c r="AI194" s="33">
        <v>2051</v>
      </c>
      <c r="AJ194" s="33">
        <v>2052</v>
      </c>
      <c r="AK194" s="33">
        <v>2053</v>
      </c>
      <c r="AL194" s="33">
        <v>2054</v>
      </c>
      <c r="AM194" s="33">
        <v>2055</v>
      </c>
      <c r="AN194" s="33">
        <v>2056</v>
      </c>
      <c r="AO194" s="33">
        <v>2057</v>
      </c>
      <c r="AP194" s="33">
        <v>2058</v>
      </c>
      <c r="AQ194" s="33">
        <v>2059</v>
      </c>
      <c r="AR194" s="33">
        <v>2060</v>
      </c>
    </row>
    <row r="195" spans="1:44">
      <c r="A195" s="12"/>
      <c r="B195" s="12" t="s">
        <v>201</v>
      </c>
      <c r="C195" s="8" t="s">
        <v>170</v>
      </c>
      <c r="D195" s="8"/>
      <c r="E195" s="34" t="s">
        <v>117</v>
      </c>
      <c r="F195" s="39">
        <v>157.97</v>
      </c>
      <c r="G195" s="39">
        <v>129.32</v>
      </c>
      <c r="H195" s="39">
        <v>96.44</v>
      </c>
      <c r="I195" s="39">
        <v>67.569999999999993</v>
      </c>
      <c r="J195" s="39">
        <v>51.48</v>
      </c>
      <c r="K195" s="39">
        <v>42.93</v>
      </c>
      <c r="L195" s="39">
        <v>35.94</v>
      </c>
      <c r="M195" s="39">
        <v>30.68</v>
      </c>
      <c r="N195" s="39">
        <v>28.05</v>
      </c>
      <c r="O195" s="39">
        <v>29.06</v>
      </c>
      <c r="P195" s="39">
        <v>27.85</v>
      </c>
      <c r="Q195" s="39">
        <v>29.14</v>
      </c>
      <c r="R195" s="39">
        <v>28.67</v>
      </c>
      <c r="S195" s="39">
        <v>27.56</v>
      </c>
      <c r="T195" s="39">
        <v>28.28</v>
      </c>
      <c r="U195" s="39">
        <v>30.1</v>
      </c>
      <c r="V195" s="39">
        <v>31.85</v>
      </c>
      <c r="W195" s="39">
        <v>33.549999999999997</v>
      </c>
      <c r="X195" s="39">
        <v>34.14</v>
      </c>
      <c r="Y195" s="39">
        <v>35.17</v>
      </c>
      <c r="Z195" s="39">
        <v>36.479999999999997</v>
      </c>
      <c r="AA195" s="39">
        <v>36.229999999999997</v>
      </c>
      <c r="AB195" s="39">
        <v>35.770000000000003</v>
      </c>
      <c r="AC195" s="39">
        <v>35.76</v>
      </c>
      <c r="AD195" s="39">
        <v>35.299999999999997</v>
      </c>
      <c r="AE195" s="39">
        <v>33.96</v>
      </c>
      <c r="AF195" s="39">
        <v>32.200000000000003</v>
      </c>
      <c r="AG195" s="39">
        <v>31.51</v>
      </c>
      <c r="AH195" s="39">
        <v>31.28</v>
      </c>
      <c r="AI195" s="39">
        <v>32.799999999999997</v>
      </c>
      <c r="AJ195" s="39">
        <v>33.020000000000003</v>
      </c>
      <c r="AK195" s="39">
        <v>34.880000000000003</v>
      </c>
      <c r="AL195" s="39">
        <v>35.57</v>
      </c>
      <c r="AM195" s="39">
        <v>35.46</v>
      </c>
      <c r="AN195" s="39">
        <v>33.950000000000003</v>
      </c>
      <c r="AO195" s="39">
        <v>32.74</v>
      </c>
      <c r="AP195" s="39">
        <v>32.19</v>
      </c>
      <c r="AQ195" s="39">
        <v>32.479999999999997</v>
      </c>
      <c r="AR195" s="39">
        <v>31.78</v>
      </c>
    </row>
    <row r="196" spans="1:44">
      <c r="A196" s="40"/>
      <c r="B196" s="12"/>
      <c r="C196" s="8" t="s">
        <v>171</v>
      </c>
      <c r="D196" s="8"/>
      <c r="E196" s="34" t="s">
        <v>117</v>
      </c>
      <c r="F196" s="39">
        <v>161.9</v>
      </c>
      <c r="G196" s="39">
        <v>134</v>
      </c>
      <c r="H196" s="39">
        <v>100.94</v>
      </c>
      <c r="I196" s="39">
        <v>72.739999999999995</v>
      </c>
      <c r="J196" s="39">
        <v>56.83</v>
      </c>
      <c r="K196" s="39">
        <v>48.53</v>
      </c>
      <c r="L196" s="39">
        <v>40.98</v>
      </c>
      <c r="M196" s="39">
        <v>35.56</v>
      </c>
      <c r="N196" s="39">
        <v>32.75</v>
      </c>
      <c r="O196" s="39">
        <v>33.770000000000003</v>
      </c>
      <c r="P196" s="39">
        <v>32.46</v>
      </c>
      <c r="Q196" s="39">
        <v>33.64</v>
      </c>
      <c r="R196" s="39">
        <v>33.33</v>
      </c>
      <c r="S196" s="39">
        <v>31.89</v>
      </c>
      <c r="T196" s="39">
        <v>32.64</v>
      </c>
      <c r="U196" s="39">
        <v>34.51</v>
      </c>
      <c r="V196" s="39">
        <v>36.619999999999997</v>
      </c>
      <c r="W196" s="39">
        <v>38.49</v>
      </c>
      <c r="X196" s="39">
        <v>39.090000000000003</v>
      </c>
      <c r="Y196" s="39">
        <v>40.159999999999997</v>
      </c>
      <c r="Z196" s="39">
        <v>41.26</v>
      </c>
      <c r="AA196" s="39">
        <v>40.659999999999997</v>
      </c>
      <c r="AB196" s="39">
        <v>39.92</v>
      </c>
      <c r="AC196" s="39">
        <v>39.72</v>
      </c>
      <c r="AD196" s="39">
        <v>38.979999999999997</v>
      </c>
      <c r="AE196" s="39">
        <v>37.33</v>
      </c>
      <c r="AF196" s="39">
        <v>35.53</v>
      </c>
      <c r="AG196" s="39">
        <v>34.82</v>
      </c>
      <c r="AH196" s="39">
        <v>34.57</v>
      </c>
      <c r="AI196" s="39">
        <v>35.909999999999997</v>
      </c>
      <c r="AJ196" s="39">
        <v>36.049999999999997</v>
      </c>
      <c r="AK196" s="39">
        <v>37.99</v>
      </c>
      <c r="AL196" s="39">
        <v>38.6</v>
      </c>
      <c r="AM196" s="39">
        <v>38.6</v>
      </c>
      <c r="AN196" s="39">
        <v>37.14</v>
      </c>
      <c r="AO196" s="39">
        <v>36.24</v>
      </c>
      <c r="AP196" s="39">
        <v>35.840000000000003</v>
      </c>
      <c r="AQ196" s="39">
        <v>36.409999999999997</v>
      </c>
      <c r="AR196" s="39">
        <v>35.880000000000003</v>
      </c>
    </row>
    <row r="197" spans="1:44">
      <c r="A197" s="12"/>
      <c r="B197" s="12"/>
      <c r="C197" s="8" t="s">
        <v>202</v>
      </c>
      <c r="D197" s="8"/>
      <c r="E197" s="34" t="s">
        <v>117</v>
      </c>
      <c r="F197" s="39">
        <v>151.75</v>
      </c>
      <c r="G197" s="39">
        <v>130.19</v>
      </c>
      <c r="H197" s="39">
        <v>96.84</v>
      </c>
      <c r="I197" s="39">
        <v>68.81</v>
      </c>
      <c r="J197" s="39">
        <v>53.58</v>
      </c>
      <c r="K197" s="39">
        <v>46.2</v>
      </c>
      <c r="L197" s="39">
        <v>39.29</v>
      </c>
      <c r="M197" s="39">
        <v>34.57</v>
      </c>
      <c r="N197" s="39">
        <v>31.16</v>
      </c>
      <c r="O197" s="39">
        <v>31.51</v>
      </c>
      <c r="P197" s="39">
        <v>28.35</v>
      </c>
      <c r="Q197" s="39">
        <v>28.78</v>
      </c>
      <c r="R197" s="39">
        <v>28.11</v>
      </c>
      <c r="S197" s="39">
        <v>26.59</v>
      </c>
      <c r="T197" s="39">
        <v>27.71</v>
      </c>
      <c r="U197" s="39">
        <v>29.23</v>
      </c>
      <c r="V197" s="39">
        <v>31.94</v>
      </c>
      <c r="W197" s="39">
        <v>34.380000000000003</v>
      </c>
      <c r="X197" s="39">
        <v>35.479999999999997</v>
      </c>
      <c r="Y197" s="39">
        <v>36.72</v>
      </c>
      <c r="Z197" s="39">
        <v>38.11</v>
      </c>
      <c r="AA197" s="39">
        <v>37.68</v>
      </c>
      <c r="AB197" s="39">
        <v>37.729999999999997</v>
      </c>
      <c r="AC197" s="39">
        <v>38.17</v>
      </c>
      <c r="AD197" s="39">
        <v>37.520000000000003</v>
      </c>
      <c r="AE197" s="39">
        <v>36.590000000000003</v>
      </c>
      <c r="AF197" s="39">
        <v>35.07</v>
      </c>
      <c r="AG197" s="39">
        <v>34.24</v>
      </c>
      <c r="AH197" s="39">
        <v>34.06</v>
      </c>
      <c r="AI197" s="39">
        <v>36.07</v>
      </c>
      <c r="AJ197" s="39">
        <v>36.5</v>
      </c>
      <c r="AK197" s="39">
        <v>39.32</v>
      </c>
      <c r="AL197" s="39">
        <v>40.28</v>
      </c>
      <c r="AM197" s="39">
        <v>40.14</v>
      </c>
      <c r="AN197" s="39">
        <v>38.53</v>
      </c>
      <c r="AO197" s="39">
        <v>37.78</v>
      </c>
      <c r="AP197" s="39">
        <v>37.549999999999997</v>
      </c>
      <c r="AQ197" s="39">
        <v>38.130000000000003</v>
      </c>
      <c r="AR197" s="39">
        <v>37.75</v>
      </c>
    </row>
    <row r="198" spans="1:44">
      <c r="A198" s="12"/>
      <c r="B198" s="37" t="s">
        <v>204</v>
      </c>
      <c r="C198" s="8"/>
      <c r="D198" s="8"/>
      <c r="E198" s="8"/>
      <c r="F198" s="39"/>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c r="AE198" s="39"/>
      <c r="AF198" s="39"/>
      <c r="AG198" s="39"/>
      <c r="AH198" s="39"/>
      <c r="AI198" s="39"/>
      <c r="AJ198" s="39"/>
      <c r="AK198" s="39"/>
      <c r="AL198" s="39"/>
      <c r="AM198" s="39"/>
      <c r="AN198" s="39"/>
      <c r="AO198" s="39"/>
      <c r="AP198" s="39"/>
      <c r="AQ198" s="39"/>
      <c r="AR198" s="39"/>
    </row>
    <row r="199" spans="1:44">
      <c r="A199" s="12"/>
      <c r="B199" s="12"/>
      <c r="C199" s="8"/>
      <c r="D199" s="8"/>
      <c r="E199" s="8"/>
      <c r="F199" s="43"/>
      <c r="G199" s="43"/>
      <c r="H199" s="43"/>
      <c r="I199" s="43"/>
      <c r="J199" s="43"/>
      <c r="K199" s="43"/>
      <c r="L199" s="43"/>
      <c r="M199" s="43"/>
      <c r="N199" s="43"/>
      <c r="O199" s="43"/>
      <c r="P199" s="43"/>
      <c r="Q199" s="43"/>
      <c r="R199" s="43"/>
      <c r="S199" s="43"/>
      <c r="T199" s="43"/>
      <c r="U199" s="43"/>
      <c r="V199" s="43"/>
      <c r="W199" s="43"/>
      <c r="X199" s="43"/>
      <c r="Y199" s="43"/>
      <c r="Z199" s="43"/>
      <c r="AA199" s="43"/>
      <c r="AB199" s="43"/>
      <c r="AC199" s="43"/>
      <c r="AD199" s="43"/>
      <c r="AE199" s="43"/>
      <c r="AF199" s="43"/>
      <c r="AG199" s="43"/>
      <c r="AH199" s="43"/>
      <c r="AI199" s="43"/>
      <c r="AJ199" s="43"/>
      <c r="AK199" s="43"/>
      <c r="AL199" s="43"/>
      <c r="AM199" s="43"/>
      <c r="AN199" s="43"/>
      <c r="AO199" s="43"/>
      <c r="AP199" s="43"/>
      <c r="AQ199" s="43"/>
      <c r="AR199" s="43"/>
    </row>
    <row r="200" spans="1:44">
      <c r="A200" s="32"/>
      <c r="B200" s="32"/>
      <c r="C200" s="32" t="s">
        <v>50</v>
      </c>
      <c r="D200" s="32"/>
      <c r="E200" s="32" t="s">
        <v>51</v>
      </c>
      <c r="F200" s="33">
        <v>2022</v>
      </c>
      <c r="G200" s="33">
        <v>2023</v>
      </c>
      <c r="H200" s="33">
        <v>2024</v>
      </c>
      <c r="I200" s="33">
        <v>2025</v>
      </c>
      <c r="J200" s="33">
        <v>2026</v>
      </c>
      <c r="K200" s="33">
        <v>2027</v>
      </c>
      <c r="L200" s="33">
        <v>2028</v>
      </c>
      <c r="M200" s="33">
        <v>2029</v>
      </c>
      <c r="N200" s="33">
        <v>2030</v>
      </c>
      <c r="O200" s="33">
        <v>2031</v>
      </c>
      <c r="P200" s="33">
        <v>2032</v>
      </c>
      <c r="Q200" s="33">
        <v>2033</v>
      </c>
      <c r="R200" s="33">
        <v>2034</v>
      </c>
      <c r="S200" s="33">
        <v>2035</v>
      </c>
      <c r="T200" s="33">
        <v>2036</v>
      </c>
      <c r="U200" s="33">
        <v>2037</v>
      </c>
      <c r="V200" s="33">
        <v>2038</v>
      </c>
      <c r="W200" s="33">
        <v>2039</v>
      </c>
      <c r="X200" s="33">
        <v>2040</v>
      </c>
      <c r="Y200" s="33">
        <v>2041</v>
      </c>
      <c r="Z200" s="33">
        <v>2042</v>
      </c>
      <c r="AA200" s="33">
        <v>2043</v>
      </c>
      <c r="AB200" s="33">
        <v>2044</v>
      </c>
      <c r="AC200" s="33">
        <v>2045</v>
      </c>
      <c r="AD200" s="33">
        <v>2046</v>
      </c>
      <c r="AE200" s="33">
        <v>2047</v>
      </c>
      <c r="AF200" s="33">
        <v>2048</v>
      </c>
      <c r="AG200" s="33">
        <v>2049</v>
      </c>
      <c r="AH200" s="33">
        <v>2050</v>
      </c>
      <c r="AI200" s="33">
        <v>2051</v>
      </c>
      <c r="AJ200" s="33">
        <v>2052</v>
      </c>
      <c r="AK200" s="33">
        <v>2053</v>
      </c>
      <c r="AL200" s="33">
        <v>2054</v>
      </c>
      <c r="AM200" s="33">
        <v>2055</v>
      </c>
      <c r="AN200" s="33">
        <v>2056</v>
      </c>
      <c r="AO200" s="33">
        <v>2057</v>
      </c>
      <c r="AP200" s="33">
        <v>2058</v>
      </c>
      <c r="AQ200" s="33">
        <v>2059</v>
      </c>
      <c r="AR200" s="33">
        <v>2060</v>
      </c>
    </row>
    <row r="201" spans="1:44">
      <c r="A201" s="12"/>
      <c r="B201" s="12" t="s">
        <v>205</v>
      </c>
      <c r="C201" s="8" t="s">
        <v>170</v>
      </c>
      <c r="D201" s="8"/>
      <c r="E201" s="34" t="s">
        <v>67</v>
      </c>
      <c r="F201" s="39">
        <v>0.01</v>
      </c>
      <c r="G201" s="39">
        <v>0</v>
      </c>
      <c r="H201" s="39">
        <v>0</v>
      </c>
      <c r="I201" s="39">
        <v>0.06</v>
      </c>
      <c r="J201" s="39">
        <v>0.26</v>
      </c>
      <c r="K201" s="39">
        <v>1.1299999999999999</v>
      </c>
      <c r="L201" s="39">
        <v>3.57</v>
      </c>
      <c r="M201" s="39">
        <v>6.53</v>
      </c>
      <c r="N201" s="39">
        <v>6.94</v>
      </c>
      <c r="O201" s="39">
        <v>7.08</v>
      </c>
      <c r="P201" s="39">
        <v>7.99</v>
      </c>
      <c r="Q201" s="39">
        <v>8.52</v>
      </c>
      <c r="R201" s="39">
        <v>8.2899999999999991</v>
      </c>
      <c r="S201" s="39">
        <v>8.74</v>
      </c>
      <c r="T201" s="39">
        <v>8.35</v>
      </c>
      <c r="U201" s="39">
        <v>7.72</v>
      </c>
      <c r="V201" s="39">
        <v>6.29</v>
      </c>
      <c r="W201" s="39">
        <v>5.64</v>
      </c>
      <c r="X201" s="39">
        <v>5.33</v>
      </c>
      <c r="Y201" s="39">
        <v>4.76</v>
      </c>
      <c r="Z201" s="39">
        <v>4.0599999999999996</v>
      </c>
      <c r="AA201" s="39">
        <v>3.68</v>
      </c>
      <c r="AB201" s="39">
        <v>3.52</v>
      </c>
      <c r="AC201" s="39">
        <v>3.56</v>
      </c>
      <c r="AD201" s="39">
        <v>3.61</v>
      </c>
      <c r="AE201" s="39">
        <v>3.58</v>
      </c>
      <c r="AF201" s="39">
        <v>3.84</v>
      </c>
      <c r="AG201" s="39">
        <v>3.8</v>
      </c>
      <c r="AH201" s="39">
        <v>3.95</v>
      </c>
      <c r="AI201" s="39">
        <v>3.63</v>
      </c>
      <c r="AJ201" s="39">
        <v>3.49</v>
      </c>
      <c r="AK201" s="39">
        <v>3.22</v>
      </c>
      <c r="AL201" s="39">
        <v>3.28</v>
      </c>
      <c r="AM201" s="39">
        <v>3.26</v>
      </c>
      <c r="AN201" s="39">
        <v>3.61</v>
      </c>
      <c r="AO201" s="39">
        <v>4.1399999999999997</v>
      </c>
      <c r="AP201" s="39">
        <v>4.63</v>
      </c>
      <c r="AQ201" s="39">
        <v>5.17</v>
      </c>
      <c r="AR201" s="39">
        <v>5.68</v>
      </c>
    </row>
    <row r="202" spans="1:44">
      <c r="A202" s="40"/>
      <c r="B202" s="12"/>
      <c r="C202" s="8" t="s">
        <v>171</v>
      </c>
      <c r="D202" s="8"/>
      <c r="E202" s="34" t="s">
        <v>67</v>
      </c>
      <c r="F202" s="39">
        <v>0</v>
      </c>
      <c r="G202" s="39">
        <v>0</v>
      </c>
      <c r="H202" s="39">
        <v>0</v>
      </c>
      <c r="I202" s="39">
        <v>0.01</v>
      </c>
      <c r="J202" s="39">
        <v>0.04</v>
      </c>
      <c r="K202" s="39">
        <v>0.21</v>
      </c>
      <c r="L202" s="39">
        <v>0.86</v>
      </c>
      <c r="M202" s="39">
        <v>2.11</v>
      </c>
      <c r="N202" s="39">
        <v>2.06</v>
      </c>
      <c r="O202" s="39">
        <v>1.86</v>
      </c>
      <c r="P202" s="39">
        <v>2.4</v>
      </c>
      <c r="Q202" s="39">
        <v>2.4</v>
      </c>
      <c r="R202" s="39">
        <v>2.56</v>
      </c>
      <c r="S202" s="39">
        <v>2.84</v>
      </c>
      <c r="T202" s="39">
        <v>2.6</v>
      </c>
      <c r="U202" s="39">
        <v>2.15</v>
      </c>
      <c r="V202" s="39">
        <v>1.9</v>
      </c>
      <c r="W202" s="39">
        <v>1.64</v>
      </c>
      <c r="X202" s="39">
        <v>1.5</v>
      </c>
      <c r="Y202" s="39">
        <v>1.31</v>
      </c>
      <c r="Z202" s="39">
        <v>1.25</v>
      </c>
      <c r="AA202" s="39">
        <v>1.18</v>
      </c>
      <c r="AB202" s="39">
        <v>1.3</v>
      </c>
      <c r="AC202" s="39">
        <v>1.47</v>
      </c>
      <c r="AD202" s="39">
        <v>1.71</v>
      </c>
      <c r="AE202" s="39">
        <v>2.0099999999999998</v>
      </c>
      <c r="AF202" s="39">
        <v>2.2599999999999998</v>
      </c>
      <c r="AG202" s="39">
        <v>2.39</v>
      </c>
      <c r="AH202" s="39">
        <v>2.41</v>
      </c>
      <c r="AI202" s="39">
        <v>2.25</v>
      </c>
      <c r="AJ202" s="39">
        <v>2.2200000000000002</v>
      </c>
      <c r="AK202" s="39">
        <v>2.1</v>
      </c>
      <c r="AL202" s="39">
        <v>2.23</v>
      </c>
      <c r="AM202" s="39">
        <v>2.2200000000000002</v>
      </c>
      <c r="AN202" s="39">
        <v>2.27</v>
      </c>
      <c r="AO202" s="39">
        <v>2.2200000000000002</v>
      </c>
      <c r="AP202" s="39">
        <v>2.27</v>
      </c>
      <c r="AQ202" s="39">
        <v>2.2799999999999998</v>
      </c>
      <c r="AR202" s="39">
        <v>2.33</v>
      </c>
    </row>
    <row r="203" spans="1:44">
      <c r="A203" s="12"/>
      <c r="B203" s="12"/>
      <c r="C203" s="8" t="s">
        <v>202</v>
      </c>
      <c r="D203" s="8"/>
      <c r="E203" s="34" t="s">
        <v>67</v>
      </c>
      <c r="F203" s="39">
        <v>0</v>
      </c>
      <c r="G203" s="39">
        <v>0</v>
      </c>
      <c r="H203" s="39">
        <v>0</v>
      </c>
      <c r="I203" s="39">
        <v>0</v>
      </c>
      <c r="J203" s="39">
        <v>0.05</v>
      </c>
      <c r="K203" s="39">
        <v>0.43</v>
      </c>
      <c r="L203" s="39">
        <v>1.57</v>
      </c>
      <c r="M203" s="39">
        <v>2.95</v>
      </c>
      <c r="N203" s="39">
        <v>3.04</v>
      </c>
      <c r="O203" s="39">
        <v>3.01</v>
      </c>
      <c r="P203" s="39">
        <v>3.57</v>
      </c>
      <c r="Q203" s="39">
        <v>2.93</v>
      </c>
      <c r="R203" s="39">
        <v>2.9</v>
      </c>
      <c r="S203" s="39">
        <v>3.8</v>
      </c>
      <c r="T203" s="39">
        <v>3.35</v>
      </c>
      <c r="U203" s="39">
        <v>1.32</v>
      </c>
      <c r="V203" s="39">
        <v>0.81</v>
      </c>
      <c r="W203" s="39">
        <v>0.45</v>
      </c>
      <c r="X203" s="39">
        <v>7.0000000000000007E-2</v>
      </c>
      <c r="Y203" s="39">
        <v>0.02</v>
      </c>
      <c r="Z203" s="39">
        <v>0</v>
      </c>
      <c r="AA203" s="39">
        <v>0</v>
      </c>
      <c r="AB203" s="39">
        <v>0</v>
      </c>
      <c r="AC203" s="39">
        <v>0</v>
      </c>
      <c r="AD203" s="39">
        <v>0</v>
      </c>
      <c r="AE203" s="39">
        <v>0.02</v>
      </c>
      <c r="AF203" s="39">
        <v>0.03</v>
      </c>
      <c r="AG203" s="39">
        <v>0.06</v>
      </c>
      <c r="AH203" s="39">
        <v>7.0000000000000007E-2</v>
      </c>
      <c r="AI203" s="39">
        <v>0.09</v>
      </c>
      <c r="AJ203" s="39">
        <v>0.19</v>
      </c>
      <c r="AK203" s="39">
        <v>0.3</v>
      </c>
      <c r="AL203" s="39">
        <v>0.51</v>
      </c>
      <c r="AM203" s="39">
        <v>0.85</v>
      </c>
      <c r="AN203" s="39">
        <v>1.31</v>
      </c>
      <c r="AO203" s="39">
        <v>1.85</v>
      </c>
      <c r="AP203" s="39">
        <v>2.25</v>
      </c>
      <c r="AQ203" s="39">
        <v>2.2999999999999998</v>
      </c>
      <c r="AR203" s="39">
        <v>2.38</v>
      </c>
    </row>
    <row r="204" spans="1:44">
      <c r="A204" s="12"/>
      <c r="B204" s="37" t="s">
        <v>206</v>
      </c>
      <c r="C204" s="8"/>
      <c r="D204" s="8"/>
      <c r="E204" s="8"/>
      <c r="F204" s="39"/>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c r="AE204" s="39"/>
      <c r="AF204" s="39"/>
      <c r="AG204" s="39"/>
      <c r="AH204" s="39"/>
      <c r="AI204" s="39"/>
      <c r="AJ204" s="39"/>
      <c r="AK204" s="39"/>
      <c r="AL204" s="39"/>
      <c r="AM204" s="39"/>
      <c r="AN204" s="39"/>
      <c r="AO204" s="39"/>
      <c r="AP204" s="39"/>
      <c r="AQ204" s="39"/>
      <c r="AR204" s="39"/>
    </row>
    <row r="205" spans="1:44">
      <c r="A205" s="12"/>
      <c r="B205" s="12"/>
      <c r="C205" s="8"/>
      <c r="D205" s="8"/>
      <c r="E205" s="8"/>
      <c r="F205" s="43"/>
      <c r="G205" s="43"/>
      <c r="H205" s="43"/>
      <c r="I205" s="43"/>
      <c r="J205" s="43"/>
      <c r="K205" s="43"/>
      <c r="L205" s="43"/>
      <c r="M205" s="43"/>
      <c r="N205" s="43"/>
      <c r="O205" s="43"/>
      <c r="P205" s="43"/>
      <c r="Q205" s="43"/>
      <c r="R205" s="43"/>
      <c r="S205" s="43"/>
      <c r="T205" s="43"/>
      <c r="U205" s="43"/>
      <c r="V205" s="43"/>
      <c r="W205" s="43"/>
      <c r="X205" s="43"/>
      <c r="Y205" s="43"/>
      <c r="Z205" s="43"/>
      <c r="AA205" s="43"/>
      <c r="AB205" s="43"/>
      <c r="AC205" s="43"/>
      <c r="AD205" s="43"/>
      <c r="AE205" s="43"/>
      <c r="AF205" s="43"/>
      <c r="AG205" s="43"/>
      <c r="AH205" s="43"/>
      <c r="AI205" s="43"/>
      <c r="AJ205" s="43"/>
      <c r="AK205" s="43"/>
      <c r="AL205" s="43"/>
      <c r="AM205" s="43"/>
      <c r="AN205" s="43"/>
      <c r="AO205" s="43"/>
      <c r="AP205" s="43"/>
      <c r="AQ205" s="43"/>
      <c r="AR205" s="43"/>
    </row>
    <row r="206" spans="1:44">
      <c r="A206" s="30" t="s">
        <v>207</v>
      </c>
      <c r="B206" s="30"/>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c r="AF206" s="31"/>
      <c r="AG206" s="31"/>
      <c r="AH206" s="31"/>
      <c r="AI206" s="31"/>
      <c r="AJ206" s="31"/>
      <c r="AK206" s="31"/>
      <c r="AL206" s="31"/>
      <c r="AM206" s="31"/>
      <c r="AN206" s="31"/>
      <c r="AO206" s="31"/>
      <c r="AP206" s="31"/>
      <c r="AQ206" s="31"/>
      <c r="AR206" s="31"/>
    </row>
    <row r="207" spans="1:44">
      <c r="A207" s="32"/>
      <c r="B207" s="32"/>
      <c r="C207" s="32" t="s">
        <v>50</v>
      </c>
      <c r="D207" s="32"/>
      <c r="E207" s="32" t="s">
        <v>51</v>
      </c>
      <c r="F207" s="33">
        <v>2022</v>
      </c>
      <c r="G207" s="33">
        <v>2023</v>
      </c>
      <c r="H207" s="33">
        <v>2024</v>
      </c>
      <c r="I207" s="33">
        <v>2025</v>
      </c>
      <c r="J207" s="33">
        <v>2026</v>
      </c>
      <c r="K207" s="33">
        <v>2027</v>
      </c>
      <c r="L207" s="33">
        <v>2028</v>
      </c>
      <c r="M207" s="33">
        <v>2029</v>
      </c>
      <c r="N207" s="33">
        <v>2030</v>
      </c>
      <c r="O207" s="33">
        <v>2031</v>
      </c>
      <c r="P207" s="33">
        <v>2032</v>
      </c>
      <c r="Q207" s="33">
        <v>2033</v>
      </c>
      <c r="R207" s="33">
        <v>2034</v>
      </c>
      <c r="S207" s="33">
        <v>2035</v>
      </c>
      <c r="T207" s="33">
        <v>2036</v>
      </c>
      <c r="U207" s="33">
        <v>2037</v>
      </c>
      <c r="V207" s="33">
        <v>2038</v>
      </c>
      <c r="W207" s="33">
        <v>2039</v>
      </c>
      <c r="X207" s="33">
        <v>2040</v>
      </c>
      <c r="Y207" s="33">
        <v>2041</v>
      </c>
      <c r="Z207" s="33">
        <v>2042</v>
      </c>
      <c r="AA207" s="33">
        <v>2043</v>
      </c>
      <c r="AB207" s="33">
        <v>2044</v>
      </c>
      <c r="AC207" s="33">
        <v>2045</v>
      </c>
      <c r="AD207" s="33">
        <v>2046</v>
      </c>
      <c r="AE207" s="33">
        <v>2047</v>
      </c>
      <c r="AF207" s="33">
        <v>2048</v>
      </c>
      <c r="AG207" s="33">
        <v>2049</v>
      </c>
      <c r="AH207" s="33">
        <v>2050</v>
      </c>
      <c r="AI207" s="33">
        <v>2051</v>
      </c>
      <c r="AJ207" s="33">
        <v>2052</v>
      </c>
      <c r="AK207" s="33">
        <v>2053</v>
      </c>
      <c r="AL207" s="33">
        <v>2054</v>
      </c>
      <c r="AM207" s="33">
        <v>2055</v>
      </c>
      <c r="AN207" s="33">
        <v>2056</v>
      </c>
      <c r="AO207" s="33">
        <v>2057</v>
      </c>
      <c r="AP207" s="33">
        <v>2058</v>
      </c>
      <c r="AQ207" s="33">
        <v>2059</v>
      </c>
      <c r="AR207" s="33">
        <v>2060</v>
      </c>
    </row>
    <row r="208" spans="1:44">
      <c r="A208" s="12"/>
      <c r="B208" s="12" t="s">
        <v>208</v>
      </c>
      <c r="C208" s="8" t="s">
        <v>209</v>
      </c>
      <c r="D208" s="29"/>
      <c r="E208" s="34" t="s">
        <v>136</v>
      </c>
      <c r="F208" s="39">
        <v>7.32</v>
      </c>
      <c r="G208" s="39">
        <v>3.78</v>
      </c>
      <c r="H208" s="39">
        <v>3.4</v>
      </c>
      <c r="I208" s="39">
        <v>2.89</v>
      </c>
      <c r="J208" s="39">
        <v>3.33</v>
      </c>
      <c r="K208" s="39">
        <v>3.17</v>
      </c>
      <c r="L208" s="39">
        <v>3.09</v>
      </c>
      <c r="M208" s="39">
        <v>2.9</v>
      </c>
      <c r="N208" s="39">
        <v>2.36</v>
      </c>
      <c r="O208" s="39">
        <v>2.63</v>
      </c>
      <c r="P208" s="39">
        <v>2.69</v>
      </c>
      <c r="Q208" s="39">
        <v>2.92</v>
      </c>
      <c r="R208" s="39">
        <v>2.95</v>
      </c>
      <c r="S208" s="39">
        <v>2.73</v>
      </c>
      <c r="T208" s="39">
        <v>2.86</v>
      </c>
      <c r="U208" s="39">
        <v>2.91</v>
      </c>
      <c r="V208" s="39">
        <v>2.88</v>
      </c>
      <c r="W208" s="39">
        <v>2.69</v>
      </c>
      <c r="X208" s="39">
        <v>2.67</v>
      </c>
      <c r="Y208" s="39">
        <v>2.64</v>
      </c>
      <c r="Z208" s="39">
        <v>2.86</v>
      </c>
      <c r="AA208" s="39">
        <v>2.4700000000000002</v>
      </c>
      <c r="AB208" s="39">
        <v>2.29</v>
      </c>
      <c r="AC208" s="39">
        <v>2.21</v>
      </c>
      <c r="AD208" s="39">
        <v>2.41</v>
      </c>
      <c r="AE208" s="39">
        <v>1.99</v>
      </c>
      <c r="AF208" s="39">
        <v>1.93</v>
      </c>
      <c r="AG208" s="39">
        <v>2.13</v>
      </c>
      <c r="AH208" s="39">
        <v>2.6</v>
      </c>
      <c r="AI208" s="39">
        <v>2.4500000000000002</v>
      </c>
      <c r="AJ208" s="39">
        <v>2.21</v>
      </c>
      <c r="AK208" s="39">
        <v>2.4700000000000002</v>
      </c>
      <c r="AL208" s="39">
        <v>2.61</v>
      </c>
      <c r="AM208" s="39">
        <v>2.2000000000000002</v>
      </c>
      <c r="AN208" s="39">
        <v>1.76</v>
      </c>
      <c r="AO208" s="39">
        <v>1.64</v>
      </c>
      <c r="AP208" s="39">
        <v>2.08</v>
      </c>
      <c r="AQ208" s="39">
        <v>2.4500000000000002</v>
      </c>
      <c r="AR208" s="39">
        <v>2.5099999999999998</v>
      </c>
    </row>
    <row r="209" spans="1:44">
      <c r="A209" s="12"/>
      <c r="B209" s="12"/>
      <c r="C209" s="8" t="s">
        <v>140</v>
      </c>
      <c r="D209" s="29"/>
      <c r="E209" s="34" t="s">
        <v>136</v>
      </c>
      <c r="F209" s="39">
        <v>15.23</v>
      </c>
      <c r="G209" s="39">
        <v>10.37</v>
      </c>
      <c r="H209" s="39">
        <v>8.2799999999999994</v>
      </c>
      <c r="I209" s="39">
        <v>5.81</v>
      </c>
      <c r="J209" s="39">
        <v>4.54</v>
      </c>
      <c r="K209" s="39">
        <v>3.8</v>
      </c>
      <c r="L209" s="39">
        <v>3.09</v>
      </c>
      <c r="M209" s="39">
        <v>2.61</v>
      </c>
      <c r="N209" s="39">
        <v>2.0499999999999998</v>
      </c>
      <c r="O209" s="39">
        <v>2.11</v>
      </c>
      <c r="P209" s="39">
        <v>1.97</v>
      </c>
      <c r="Q209" s="39">
        <v>2.08</v>
      </c>
      <c r="R209" s="39">
        <v>2.0099999999999998</v>
      </c>
      <c r="S209" s="39">
        <v>1.92</v>
      </c>
      <c r="T209" s="39">
        <v>1.87</v>
      </c>
      <c r="U209" s="39">
        <v>1.82</v>
      </c>
      <c r="V209" s="39">
        <v>2.34</v>
      </c>
      <c r="W209" s="39">
        <v>2.84</v>
      </c>
      <c r="X209" s="39">
        <v>3.35</v>
      </c>
      <c r="Y209" s="39">
        <v>4.1399999999999997</v>
      </c>
      <c r="Z209" s="39">
        <v>5.18</v>
      </c>
      <c r="AA209" s="39">
        <v>4.9400000000000004</v>
      </c>
      <c r="AB209" s="39">
        <v>4.57</v>
      </c>
      <c r="AC209" s="39">
        <v>4.3600000000000003</v>
      </c>
      <c r="AD209" s="39">
        <v>3.96</v>
      </c>
      <c r="AE209" s="39">
        <v>3.5</v>
      </c>
      <c r="AF209" s="39">
        <v>3.07</v>
      </c>
      <c r="AG209" s="39">
        <v>2.67</v>
      </c>
      <c r="AH209" s="39">
        <v>2.41</v>
      </c>
      <c r="AI209" s="39">
        <v>2.61</v>
      </c>
      <c r="AJ209" s="39">
        <v>2.61</v>
      </c>
      <c r="AK209" s="39">
        <v>2.6</v>
      </c>
      <c r="AL209" s="39">
        <v>2.6</v>
      </c>
      <c r="AM209" s="39">
        <v>2.4700000000000002</v>
      </c>
      <c r="AN209" s="39">
        <v>2.2000000000000002</v>
      </c>
      <c r="AO209" s="39">
        <v>1.52</v>
      </c>
      <c r="AP209" s="39">
        <v>1.47</v>
      </c>
      <c r="AQ209" s="39">
        <v>1.74</v>
      </c>
      <c r="AR209" s="39">
        <v>1.62</v>
      </c>
    </row>
    <row r="210" spans="1:44">
      <c r="A210" s="12"/>
      <c r="B210" s="12"/>
      <c r="C210" s="8" t="s">
        <v>210</v>
      </c>
      <c r="D210" s="29"/>
      <c r="E210" s="34" t="s">
        <v>136</v>
      </c>
      <c r="F210" s="39">
        <v>11.88</v>
      </c>
      <c r="G210" s="39">
        <v>12.27</v>
      </c>
      <c r="H210" s="39">
        <v>10.63</v>
      </c>
      <c r="I210" s="39">
        <v>8.86</v>
      </c>
      <c r="J210" s="39">
        <v>7.78</v>
      </c>
      <c r="K210" s="39">
        <v>6.95</v>
      </c>
      <c r="L210" s="39">
        <v>5.35</v>
      </c>
      <c r="M210" s="39">
        <v>4.1100000000000003</v>
      </c>
      <c r="N210" s="39">
        <v>2.93</v>
      </c>
      <c r="O210" s="39">
        <v>2.57</v>
      </c>
      <c r="P210" s="39">
        <v>2.5099999999999998</v>
      </c>
      <c r="Q210" s="39">
        <v>2.2799999999999998</v>
      </c>
      <c r="R210" s="39">
        <v>2</v>
      </c>
      <c r="S210" s="39">
        <v>1.77</v>
      </c>
      <c r="T210" s="39">
        <v>1.78</v>
      </c>
      <c r="U210" s="39">
        <v>2.0299999999999998</v>
      </c>
      <c r="V210" s="39">
        <v>2.27</v>
      </c>
      <c r="W210" s="39">
        <v>2.83</v>
      </c>
      <c r="X210" s="39">
        <v>3.1</v>
      </c>
      <c r="Y210" s="39">
        <v>3.17</v>
      </c>
      <c r="Z210" s="39">
        <v>3.35</v>
      </c>
      <c r="AA210" s="39">
        <v>3.34</v>
      </c>
      <c r="AB210" s="39">
        <v>3.28</v>
      </c>
      <c r="AC210" s="39">
        <v>3.35</v>
      </c>
      <c r="AD210" s="39">
        <v>3.18</v>
      </c>
      <c r="AE210" s="39">
        <v>2.5299999999999998</v>
      </c>
      <c r="AF210" s="39">
        <v>2.1</v>
      </c>
      <c r="AG210" s="39">
        <v>1.75</v>
      </c>
      <c r="AH210" s="39">
        <v>1.57</v>
      </c>
      <c r="AI210" s="39">
        <v>1.73</v>
      </c>
      <c r="AJ210" s="39">
        <v>1.37</v>
      </c>
      <c r="AK210" s="39">
        <v>1.58</v>
      </c>
      <c r="AL210" s="39">
        <v>1.63</v>
      </c>
      <c r="AM210" s="39">
        <v>1.51</v>
      </c>
      <c r="AN210" s="39">
        <v>0.93</v>
      </c>
      <c r="AO210" s="39">
        <v>1.1499999999999999</v>
      </c>
      <c r="AP210" s="39">
        <v>1.22</v>
      </c>
      <c r="AQ210" s="39">
        <v>1.21</v>
      </c>
      <c r="AR210" s="39">
        <v>1.23</v>
      </c>
    </row>
    <row r="211" spans="1:44">
      <c r="A211" s="12"/>
      <c r="B211" s="12"/>
      <c r="C211" s="8" t="s">
        <v>211</v>
      </c>
      <c r="D211" s="29"/>
      <c r="E211" s="34" t="s">
        <v>136</v>
      </c>
      <c r="F211" s="39">
        <v>19.16</v>
      </c>
      <c r="G211" s="39">
        <v>16.190000000000001</v>
      </c>
      <c r="H211" s="39">
        <v>18.7</v>
      </c>
      <c r="I211" s="39">
        <v>17.760000000000002</v>
      </c>
      <c r="J211" s="39">
        <v>16.37</v>
      </c>
      <c r="K211" s="39">
        <v>13.93</v>
      </c>
      <c r="L211" s="39">
        <v>11.22</v>
      </c>
      <c r="M211" s="39">
        <v>9.18</v>
      </c>
      <c r="N211" s="39">
        <v>7.47</v>
      </c>
      <c r="O211" s="39">
        <v>7.36</v>
      </c>
      <c r="P211" s="39">
        <v>6.65</v>
      </c>
      <c r="Q211" s="39">
        <v>6.34</v>
      </c>
      <c r="R211" s="39">
        <v>5.51</v>
      </c>
      <c r="S211" s="39">
        <v>4.9400000000000004</v>
      </c>
      <c r="T211" s="39">
        <v>4.72</v>
      </c>
      <c r="U211" s="39">
        <v>4.66</v>
      </c>
      <c r="V211" s="39">
        <v>4.57</v>
      </c>
      <c r="W211" s="39">
        <v>4.79</v>
      </c>
      <c r="X211" s="39">
        <v>4.58</v>
      </c>
      <c r="Y211" s="39">
        <v>4.7</v>
      </c>
      <c r="Z211" s="39">
        <v>4.37</v>
      </c>
      <c r="AA211" s="39">
        <v>3.92</v>
      </c>
      <c r="AB211" s="39">
        <v>3.66</v>
      </c>
      <c r="AC211" s="39">
        <v>3.53</v>
      </c>
      <c r="AD211" s="39">
        <v>3.32</v>
      </c>
      <c r="AE211" s="39">
        <v>3.34</v>
      </c>
      <c r="AF211" s="39">
        <v>2.97</v>
      </c>
      <c r="AG211" s="39">
        <v>2.81</v>
      </c>
      <c r="AH211" s="39">
        <v>2.56</v>
      </c>
      <c r="AI211" s="39">
        <v>2.6</v>
      </c>
      <c r="AJ211" s="39">
        <v>2.6</v>
      </c>
      <c r="AK211" s="39">
        <v>2.67</v>
      </c>
      <c r="AL211" s="39">
        <v>2.61</v>
      </c>
      <c r="AM211" s="39">
        <v>2.52</v>
      </c>
      <c r="AN211" s="39">
        <v>2.08</v>
      </c>
      <c r="AO211" s="39">
        <v>1.68</v>
      </c>
      <c r="AP211" s="39">
        <v>1.78</v>
      </c>
      <c r="AQ211" s="39">
        <v>1.67</v>
      </c>
      <c r="AR211" s="39">
        <v>1.51</v>
      </c>
    </row>
    <row r="212" spans="1:44">
      <c r="A212" s="12"/>
      <c r="B212" s="12"/>
      <c r="C212" s="8" t="s">
        <v>212</v>
      </c>
      <c r="D212" s="29"/>
      <c r="E212" s="34" t="s">
        <v>136</v>
      </c>
      <c r="F212" s="39">
        <v>14.7</v>
      </c>
      <c r="G212" s="39">
        <v>16.09</v>
      </c>
      <c r="H212" s="39">
        <v>21.19</v>
      </c>
      <c r="I212" s="39">
        <v>23.86</v>
      </c>
      <c r="J212" s="39">
        <v>21.03</v>
      </c>
      <c r="K212" s="39">
        <v>17.86</v>
      </c>
      <c r="L212" s="39">
        <v>15.72</v>
      </c>
      <c r="M212" s="39">
        <v>13.79</v>
      </c>
      <c r="N212" s="39">
        <v>12.49</v>
      </c>
      <c r="O212" s="39">
        <v>12.77</v>
      </c>
      <c r="P212" s="39">
        <v>11.68</v>
      </c>
      <c r="Q212" s="39">
        <v>11.69</v>
      </c>
      <c r="R212" s="39">
        <v>10.78</v>
      </c>
      <c r="S212" s="39">
        <v>9.18</v>
      </c>
      <c r="T212" s="39">
        <v>8.9600000000000009</v>
      </c>
      <c r="U212" s="39">
        <v>9.1300000000000008</v>
      </c>
      <c r="V212" s="39">
        <v>9.59</v>
      </c>
      <c r="W212" s="39">
        <v>9.86</v>
      </c>
      <c r="X212" s="39">
        <v>8.92</v>
      </c>
      <c r="Y212" s="39">
        <v>8.3800000000000008</v>
      </c>
      <c r="Z212" s="39">
        <v>8.2899999999999991</v>
      </c>
      <c r="AA212" s="39">
        <v>8.06</v>
      </c>
      <c r="AB212" s="39">
        <v>7.71</v>
      </c>
      <c r="AC212" s="39">
        <v>7.8</v>
      </c>
      <c r="AD212" s="39">
        <v>7.2</v>
      </c>
      <c r="AE212" s="39">
        <v>6.4</v>
      </c>
      <c r="AF212" s="39">
        <v>5.09</v>
      </c>
      <c r="AG212" s="39">
        <v>4.17</v>
      </c>
      <c r="AH212" s="39">
        <v>3.56</v>
      </c>
      <c r="AI212" s="39">
        <v>3.85</v>
      </c>
      <c r="AJ212" s="39">
        <v>3.9</v>
      </c>
      <c r="AK212" s="39">
        <v>4.09</v>
      </c>
      <c r="AL212" s="39">
        <v>4.1399999999999997</v>
      </c>
      <c r="AM212" s="39">
        <v>3.99</v>
      </c>
      <c r="AN212" s="39">
        <v>4.04</v>
      </c>
      <c r="AO212" s="39">
        <v>3.96</v>
      </c>
      <c r="AP212" s="39">
        <v>3.24</v>
      </c>
      <c r="AQ212" s="39">
        <v>3.11</v>
      </c>
      <c r="AR212" s="39">
        <v>2.97</v>
      </c>
    </row>
    <row r="213" spans="1:44">
      <c r="A213" s="12"/>
      <c r="B213" s="12"/>
      <c r="C213" s="8" t="s">
        <v>213</v>
      </c>
      <c r="D213" s="29"/>
      <c r="E213" s="34" t="s">
        <v>136</v>
      </c>
      <c r="F213" s="39">
        <v>31.71</v>
      </c>
      <c r="G213" s="39">
        <v>41.31</v>
      </c>
      <c r="H213" s="39">
        <v>37.799999999999997</v>
      </c>
      <c r="I213" s="39">
        <v>40.81</v>
      </c>
      <c r="J213" s="39">
        <v>46.95</v>
      </c>
      <c r="K213" s="39">
        <v>54.3</v>
      </c>
      <c r="L213" s="39">
        <v>61.53</v>
      </c>
      <c r="M213" s="39">
        <v>67.41</v>
      </c>
      <c r="N213" s="39">
        <v>72.69</v>
      </c>
      <c r="O213" s="39">
        <v>72.56</v>
      </c>
      <c r="P213" s="39">
        <v>74.489999999999995</v>
      </c>
      <c r="Q213" s="39">
        <v>74.69</v>
      </c>
      <c r="R213" s="39">
        <v>76.75</v>
      </c>
      <c r="S213" s="39">
        <v>79.45</v>
      </c>
      <c r="T213" s="39">
        <v>79.819999999999993</v>
      </c>
      <c r="U213" s="39">
        <v>79.459999999999994</v>
      </c>
      <c r="V213" s="39">
        <v>78.36</v>
      </c>
      <c r="W213" s="39">
        <v>76.989999999999995</v>
      </c>
      <c r="X213" s="39">
        <v>77.37</v>
      </c>
      <c r="Y213" s="39">
        <v>76.97</v>
      </c>
      <c r="Z213" s="39">
        <v>75.95</v>
      </c>
      <c r="AA213" s="39">
        <v>77.27</v>
      </c>
      <c r="AB213" s="39">
        <v>78.5</v>
      </c>
      <c r="AC213" s="39">
        <v>78.760000000000005</v>
      </c>
      <c r="AD213" s="39">
        <v>79.92</v>
      </c>
      <c r="AE213" s="39">
        <v>82.24</v>
      </c>
      <c r="AF213" s="39">
        <v>84.85</v>
      </c>
      <c r="AG213" s="39">
        <v>86.47</v>
      </c>
      <c r="AH213" s="39">
        <v>87.3</v>
      </c>
      <c r="AI213" s="39">
        <v>86.75</v>
      </c>
      <c r="AJ213" s="39">
        <v>87.31</v>
      </c>
      <c r="AK213" s="39">
        <v>86.59</v>
      </c>
      <c r="AL213" s="39">
        <v>86.42</v>
      </c>
      <c r="AM213" s="39">
        <v>87.31</v>
      </c>
      <c r="AN213" s="39">
        <v>88.99</v>
      </c>
      <c r="AO213" s="39">
        <v>90.05</v>
      </c>
      <c r="AP213" s="39">
        <v>90.22</v>
      </c>
      <c r="AQ213" s="39">
        <v>89.83</v>
      </c>
      <c r="AR213" s="39">
        <v>90.16</v>
      </c>
    </row>
    <row r="214" spans="1:44">
      <c r="A214" s="12"/>
      <c r="B214" s="12"/>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row>
    <row r="215" spans="1:44">
      <c r="A215" s="32"/>
      <c r="B215" s="32"/>
      <c r="C215" s="32" t="s">
        <v>50</v>
      </c>
      <c r="D215" s="32"/>
      <c r="E215" s="32" t="s">
        <v>51</v>
      </c>
      <c r="F215" s="33">
        <v>2022</v>
      </c>
      <c r="G215" s="33">
        <v>2023</v>
      </c>
      <c r="H215" s="33">
        <v>2024</v>
      </c>
      <c r="I215" s="33">
        <v>2025</v>
      </c>
      <c r="J215" s="33">
        <v>2026</v>
      </c>
      <c r="K215" s="33">
        <v>2027</v>
      </c>
      <c r="L215" s="33">
        <v>2028</v>
      </c>
      <c r="M215" s="33">
        <v>2029</v>
      </c>
      <c r="N215" s="33">
        <v>2030</v>
      </c>
      <c r="O215" s="33">
        <v>2031</v>
      </c>
      <c r="P215" s="33">
        <v>2032</v>
      </c>
      <c r="Q215" s="33">
        <v>2033</v>
      </c>
      <c r="R215" s="33">
        <v>2034</v>
      </c>
      <c r="S215" s="33">
        <v>2035</v>
      </c>
      <c r="T215" s="33">
        <v>2036</v>
      </c>
      <c r="U215" s="33">
        <v>2037</v>
      </c>
      <c r="V215" s="33">
        <v>2038</v>
      </c>
      <c r="W215" s="33">
        <v>2039</v>
      </c>
      <c r="X215" s="33">
        <v>2040</v>
      </c>
      <c r="Y215" s="33">
        <v>2041</v>
      </c>
      <c r="Z215" s="33">
        <v>2042</v>
      </c>
      <c r="AA215" s="33">
        <v>2043</v>
      </c>
      <c r="AB215" s="33">
        <v>2044</v>
      </c>
      <c r="AC215" s="33">
        <v>2045</v>
      </c>
      <c r="AD215" s="33">
        <v>2046</v>
      </c>
      <c r="AE215" s="33">
        <v>2047</v>
      </c>
      <c r="AF215" s="33">
        <v>2048</v>
      </c>
      <c r="AG215" s="33">
        <v>2049</v>
      </c>
      <c r="AH215" s="33">
        <v>2050</v>
      </c>
      <c r="AI215" s="33">
        <v>2051</v>
      </c>
      <c r="AJ215" s="33">
        <v>2052</v>
      </c>
      <c r="AK215" s="33">
        <v>2053</v>
      </c>
      <c r="AL215" s="33">
        <v>2054</v>
      </c>
      <c r="AM215" s="33">
        <v>2055</v>
      </c>
      <c r="AN215" s="33">
        <v>2056</v>
      </c>
      <c r="AO215" s="33">
        <v>2057</v>
      </c>
      <c r="AP215" s="33">
        <v>2058</v>
      </c>
      <c r="AQ215" s="33">
        <v>2059</v>
      </c>
      <c r="AR215" s="33">
        <v>2060</v>
      </c>
    </row>
    <row r="216" spans="1:44">
      <c r="A216" s="12"/>
      <c r="B216" s="12" t="s">
        <v>214</v>
      </c>
      <c r="C216" s="8" t="s">
        <v>209</v>
      </c>
      <c r="D216" s="29"/>
      <c r="E216" s="34" t="s">
        <v>136</v>
      </c>
      <c r="F216" s="39">
        <v>17.75</v>
      </c>
      <c r="G216" s="39">
        <v>11.32</v>
      </c>
      <c r="H216" s="39">
        <v>3.37</v>
      </c>
      <c r="I216" s="39">
        <v>1.62</v>
      </c>
      <c r="J216" s="39">
        <v>1.43</v>
      </c>
      <c r="K216" s="39">
        <v>1.4</v>
      </c>
      <c r="L216" s="39">
        <v>1.29</v>
      </c>
      <c r="M216" s="39">
        <v>1.1299999999999999</v>
      </c>
      <c r="N216" s="39">
        <v>0.85</v>
      </c>
      <c r="O216" s="39">
        <v>0.96</v>
      </c>
      <c r="P216" s="39">
        <v>0.97</v>
      </c>
      <c r="Q216" s="39">
        <v>1.02</v>
      </c>
      <c r="R216" s="39">
        <v>0.99</v>
      </c>
      <c r="S216" s="39">
        <v>0.83</v>
      </c>
      <c r="T216" s="39">
        <v>0.81</v>
      </c>
      <c r="U216" s="39">
        <v>0.75</v>
      </c>
      <c r="V216" s="39">
        <v>0.7</v>
      </c>
      <c r="W216" s="39">
        <v>0.59</v>
      </c>
      <c r="X216" s="39">
        <v>0.46</v>
      </c>
      <c r="Y216" s="39">
        <v>0.45</v>
      </c>
      <c r="Z216" s="39">
        <v>0.41</v>
      </c>
      <c r="AA216" s="39">
        <v>0.33</v>
      </c>
      <c r="AB216" s="39">
        <v>0.32</v>
      </c>
      <c r="AC216" s="39">
        <v>0.32</v>
      </c>
      <c r="AD216" s="39">
        <v>0.36</v>
      </c>
      <c r="AE216" s="39">
        <v>0.18</v>
      </c>
      <c r="AF216" s="39">
        <v>0.22</v>
      </c>
      <c r="AG216" s="39">
        <v>0.4</v>
      </c>
      <c r="AH216" s="39">
        <v>0.61</v>
      </c>
      <c r="AI216" s="39">
        <v>0.49</v>
      </c>
      <c r="AJ216" s="39">
        <v>0.28000000000000003</v>
      </c>
      <c r="AK216" s="39">
        <v>0.33</v>
      </c>
      <c r="AL216" s="39">
        <v>0.32</v>
      </c>
      <c r="AM216" s="39">
        <v>0.21</v>
      </c>
      <c r="AN216" s="39">
        <v>0.14000000000000001</v>
      </c>
      <c r="AO216" s="39">
        <v>0.12</v>
      </c>
      <c r="AP216" s="39">
        <v>0.5</v>
      </c>
      <c r="AQ216" s="39">
        <v>0.94</v>
      </c>
      <c r="AR216" s="39">
        <v>0.96</v>
      </c>
    </row>
    <row r="217" spans="1:44">
      <c r="A217" s="12"/>
      <c r="B217" s="12"/>
      <c r="C217" s="8" t="s">
        <v>140</v>
      </c>
      <c r="D217" s="29"/>
      <c r="E217" s="34" t="s">
        <v>136</v>
      </c>
      <c r="F217" s="39">
        <v>12.36</v>
      </c>
      <c r="G217" s="39">
        <v>13.6</v>
      </c>
      <c r="H217" s="39">
        <v>4.47</v>
      </c>
      <c r="I217" s="39">
        <v>1.19</v>
      </c>
      <c r="J217" s="39">
        <v>0.78</v>
      </c>
      <c r="K217" s="39">
        <v>0.68</v>
      </c>
      <c r="L217" s="39">
        <v>0.6</v>
      </c>
      <c r="M217" s="39">
        <v>0.53</v>
      </c>
      <c r="N217" s="39">
        <v>0.45</v>
      </c>
      <c r="O217" s="39">
        <v>0.54</v>
      </c>
      <c r="P217" s="39">
        <v>0.4</v>
      </c>
      <c r="Q217" s="39">
        <v>0.47</v>
      </c>
      <c r="R217" s="39">
        <v>0.44</v>
      </c>
      <c r="S217" s="39">
        <v>0.39</v>
      </c>
      <c r="T217" s="39">
        <v>0.4</v>
      </c>
      <c r="U217" s="39">
        <v>0.41</v>
      </c>
      <c r="V217" s="39">
        <v>0.37</v>
      </c>
      <c r="W217" s="39">
        <v>0.27</v>
      </c>
      <c r="X217" s="39">
        <v>0.26</v>
      </c>
      <c r="Y217" s="39">
        <v>0.32</v>
      </c>
      <c r="Z217" s="39">
        <v>0.36</v>
      </c>
      <c r="AA217" s="39">
        <v>0.3</v>
      </c>
      <c r="AB217" s="39">
        <v>0.22</v>
      </c>
      <c r="AC217" s="39">
        <v>0.18</v>
      </c>
      <c r="AD217" s="39">
        <v>0.17</v>
      </c>
      <c r="AE217" s="39">
        <v>0.13</v>
      </c>
      <c r="AF217" s="39">
        <v>0.18</v>
      </c>
      <c r="AG217" s="39">
        <v>0.21</v>
      </c>
      <c r="AH217" s="39">
        <v>0.19</v>
      </c>
      <c r="AI217" s="39">
        <v>0.15</v>
      </c>
      <c r="AJ217" s="39">
        <v>0.25</v>
      </c>
      <c r="AK217" s="39">
        <v>0.21</v>
      </c>
      <c r="AL217" s="39">
        <v>0.25</v>
      </c>
      <c r="AM217" s="39">
        <v>0.11</v>
      </c>
      <c r="AN217" s="39">
        <v>0.06</v>
      </c>
      <c r="AO217" s="39">
        <v>0.12</v>
      </c>
      <c r="AP217" s="39">
        <v>0.22</v>
      </c>
      <c r="AQ217" s="39">
        <v>0.18</v>
      </c>
      <c r="AR217" s="39">
        <v>0.11</v>
      </c>
    </row>
    <row r="218" spans="1:44">
      <c r="A218" s="12"/>
      <c r="B218" s="12"/>
      <c r="C218" s="8" t="s">
        <v>210</v>
      </c>
      <c r="D218" s="29"/>
      <c r="E218" s="34" t="s">
        <v>136</v>
      </c>
      <c r="F218" s="39">
        <v>7.96</v>
      </c>
      <c r="G218" s="39">
        <v>11.1</v>
      </c>
      <c r="H218" s="39">
        <v>4.8499999999999996</v>
      </c>
      <c r="I218" s="39">
        <v>1.57</v>
      </c>
      <c r="J218" s="39">
        <v>0.7</v>
      </c>
      <c r="K218" s="39">
        <v>0.62</v>
      </c>
      <c r="L218" s="39">
        <v>0.5</v>
      </c>
      <c r="M218" s="39">
        <v>0.47</v>
      </c>
      <c r="N218" s="39">
        <v>0.39</v>
      </c>
      <c r="O218" s="39">
        <v>0.43</v>
      </c>
      <c r="P218" s="39">
        <v>0.52</v>
      </c>
      <c r="Q218" s="39">
        <v>0.43</v>
      </c>
      <c r="R218" s="39">
        <v>0.47</v>
      </c>
      <c r="S218" s="39">
        <v>0.4</v>
      </c>
      <c r="T218" s="39">
        <v>0.47</v>
      </c>
      <c r="U218" s="39">
        <v>0.37</v>
      </c>
      <c r="V218" s="39">
        <v>0.38</v>
      </c>
      <c r="W218" s="39">
        <v>0.23</v>
      </c>
      <c r="X218" s="39">
        <v>0.28000000000000003</v>
      </c>
      <c r="Y218" s="39">
        <v>0.23</v>
      </c>
      <c r="Z218" s="39">
        <v>0.24</v>
      </c>
      <c r="AA218" s="39">
        <v>0.21</v>
      </c>
      <c r="AB218" s="39">
        <v>0.14000000000000001</v>
      </c>
      <c r="AC218" s="39">
        <v>0.13</v>
      </c>
      <c r="AD218" s="39">
        <v>0.16</v>
      </c>
      <c r="AE218" s="39">
        <v>0.11</v>
      </c>
      <c r="AF218" s="39">
        <v>0.08</v>
      </c>
      <c r="AG218" s="39">
        <v>7.0000000000000007E-2</v>
      </c>
      <c r="AH218" s="39">
        <v>0.21</v>
      </c>
      <c r="AI218" s="39">
        <v>0.13</v>
      </c>
      <c r="AJ218" s="39">
        <v>0.1</v>
      </c>
      <c r="AK218" s="39">
        <v>0.22</v>
      </c>
      <c r="AL218" s="39">
        <v>0.23</v>
      </c>
      <c r="AM218" s="39">
        <v>0.18</v>
      </c>
      <c r="AN218" s="39">
        <v>0.15</v>
      </c>
      <c r="AO218" s="39">
        <v>0.06</v>
      </c>
      <c r="AP218" s="39">
        <v>0.19</v>
      </c>
      <c r="AQ218" s="39">
        <v>0.1</v>
      </c>
      <c r="AR218" s="39">
        <v>0.11</v>
      </c>
    </row>
    <row r="219" spans="1:44">
      <c r="A219" s="12"/>
      <c r="B219" s="12"/>
      <c r="C219" s="8" t="s">
        <v>211</v>
      </c>
      <c r="D219" s="29"/>
      <c r="E219" s="34" t="s">
        <v>136</v>
      </c>
      <c r="F219" s="39">
        <v>10.02</v>
      </c>
      <c r="G219" s="39">
        <v>15.03</v>
      </c>
      <c r="H219" s="39">
        <v>10.130000000000001</v>
      </c>
      <c r="I219" s="39">
        <v>2.2799999999999998</v>
      </c>
      <c r="J219" s="39">
        <v>1.26</v>
      </c>
      <c r="K219" s="39">
        <v>0.8</v>
      </c>
      <c r="L219" s="39">
        <v>0.6</v>
      </c>
      <c r="M219" s="39">
        <v>0.62</v>
      </c>
      <c r="N219" s="39">
        <v>0.53</v>
      </c>
      <c r="O219" s="39">
        <v>0.46</v>
      </c>
      <c r="P219" s="39">
        <v>0.43</v>
      </c>
      <c r="Q219" s="39">
        <v>0.49</v>
      </c>
      <c r="R219" s="39">
        <v>0.47</v>
      </c>
      <c r="S219" s="39">
        <v>0.59</v>
      </c>
      <c r="T219" s="39">
        <v>0.5</v>
      </c>
      <c r="U219" s="39">
        <v>0.45</v>
      </c>
      <c r="V219" s="39">
        <v>0.4</v>
      </c>
      <c r="W219" s="39">
        <v>0.48</v>
      </c>
      <c r="X219" s="39">
        <v>0.37</v>
      </c>
      <c r="Y219" s="39">
        <v>0.3</v>
      </c>
      <c r="Z219" s="39">
        <v>0.21</v>
      </c>
      <c r="AA219" s="39">
        <v>0.26</v>
      </c>
      <c r="AB219" s="39">
        <v>0.22</v>
      </c>
      <c r="AC219" s="39">
        <v>0.18</v>
      </c>
      <c r="AD219" s="39">
        <v>0.18</v>
      </c>
      <c r="AE219" s="39">
        <v>0.11</v>
      </c>
      <c r="AF219" s="39">
        <v>0.13</v>
      </c>
      <c r="AG219" s="39">
        <v>0.23</v>
      </c>
      <c r="AH219" s="39">
        <v>0.23</v>
      </c>
      <c r="AI219" s="39">
        <v>0.27</v>
      </c>
      <c r="AJ219" s="39">
        <v>0.22</v>
      </c>
      <c r="AK219" s="39">
        <v>0.24</v>
      </c>
      <c r="AL219" s="39">
        <v>0.21</v>
      </c>
      <c r="AM219" s="39">
        <v>0.19</v>
      </c>
      <c r="AN219" s="39">
        <v>0.24</v>
      </c>
      <c r="AO219" s="39">
        <v>0.14000000000000001</v>
      </c>
      <c r="AP219" s="39">
        <v>0.17</v>
      </c>
      <c r="AQ219" s="39">
        <v>0.14000000000000001</v>
      </c>
      <c r="AR219" s="39">
        <v>0.1</v>
      </c>
    </row>
    <row r="220" spans="1:44">
      <c r="A220" s="12"/>
      <c r="B220" s="12"/>
      <c r="C220" s="8" t="s">
        <v>212</v>
      </c>
      <c r="D220" s="29"/>
      <c r="E220" s="34" t="s">
        <v>136</v>
      </c>
      <c r="F220" s="39">
        <v>8.4</v>
      </c>
      <c r="G220" s="39">
        <v>13.25</v>
      </c>
      <c r="H220" s="39">
        <v>16.25</v>
      </c>
      <c r="I220" s="39">
        <v>4.62</v>
      </c>
      <c r="J220" s="39">
        <v>1.45</v>
      </c>
      <c r="K220" s="39">
        <v>1.1599999999999999</v>
      </c>
      <c r="L220" s="39">
        <v>0.75</v>
      </c>
      <c r="M220" s="39">
        <v>0.67</v>
      </c>
      <c r="N220" s="39">
        <v>0.57999999999999996</v>
      </c>
      <c r="O220" s="39">
        <v>0.62</v>
      </c>
      <c r="P220" s="39">
        <v>0.61</v>
      </c>
      <c r="Q220" s="39">
        <v>0.56999999999999995</v>
      </c>
      <c r="R220" s="39">
        <v>0.55000000000000004</v>
      </c>
      <c r="S220" s="39">
        <v>0.45</v>
      </c>
      <c r="T220" s="39">
        <v>0.54</v>
      </c>
      <c r="U220" s="39">
        <v>0.66</v>
      </c>
      <c r="V220" s="39">
        <v>0.68</v>
      </c>
      <c r="W220" s="39">
        <v>0.52</v>
      </c>
      <c r="X220" s="39">
        <v>0.55000000000000004</v>
      </c>
      <c r="Y220" s="39">
        <v>0.43</v>
      </c>
      <c r="Z220" s="39">
        <v>0.47</v>
      </c>
      <c r="AA220" s="39">
        <v>0.28999999999999998</v>
      </c>
      <c r="AB220" s="39">
        <v>0.26</v>
      </c>
      <c r="AC220" s="39">
        <v>0.26</v>
      </c>
      <c r="AD220" s="39">
        <v>0.28000000000000003</v>
      </c>
      <c r="AE220" s="39">
        <v>0.28999999999999998</v>
      </c>
      <c r="AF220" s="39">
        <v>0.28000000000000003</v>
      </c>
      <c r="AG220" s="39">
        <v>0.31</v>
      </c>
      <c r="AH220" s="39">
        <v>0.32</v>
      </c>
      <c r="AI220" s="39">
        <v>0.27</v>
      </c>
      <c r="AJ220" s="39">
        <v>0.27</v>
      </c>
      <c r="AK220" s="39">
        <v>0.28999999999999998</v>
      </c>
      <c r="AL220" s="39">
        <v>0.27</v>
      </c>
      <c r="AM220" s="39">
        <v>0.27</v>
      </c>
      <c r="AN220" s="39">
        <v>0.25</v>
      </c>
      <c r="AO220" s="39">
        <v>0.26</v>
      </c>
      <c r="AP220" s="39">
        <v>0.11</v>
      </c>
      <c r="AQ220" s="39">
        <v>0.13</v>
      </c>
      <c r="AR220" s="39">
        <v>0.2</v>
      </c>
    </row>
    <row r="221" spans="1:44">
      <c r="A221" s="12"/>
      <c r="B221" s="12"/>
      <c r="C221" s="8" t="s">
        <v>213</v>
      </c>
      <c r="D221" s="29"/>
      <c r="E221" s="34" t="s">
        <v>136</v>
      </c>
      <c r="F221" s="39">
        <v>43.51</v>
      </c>
      <c r="G221" s="39">
        <v>35.700000000000003</v>
      </c>
      <c r="H221" s="39">
        <v>60.93</v>
      </c>
      <c r="I221" s="39">
        <v>88.71</v>
      </c>
      <c r="J221" s="39">
        <v>94.38</v>
      </c>
      <c r="K221" s="39">
        <v>95.34</v>
      </c>
      <c r="L221" s="39">
        <v>96.25</v>
      </c>
      <c r="M221" s="39">
        <v>96.57</v>
      </c>
      <c r="N221" s="39">
        <v>97.21</v>
      </c>
      <c r="O221" s="39">
        <v>96.99</v>
      </c>
      <c r="P221" s="39">
        <v>97.06</v>
      </c>
      <c r="Q221" s="39">
        <v>97.02</v>
      </c>
      <c r="R221" s="39">
        <v>97.08</v>
      </c>
      <c r="S221" s="39">
        <v>97.33</v>
      </c>
      <c r="T221" s="39">
        <v>97.28</v>
      </c>
      <c r="U221" s="39">
        <v>97.37</v>
      </c>
      <c r="V221" s="39">
        <v>97.48</v>
      </c>
      <c r="W221" s="39">
        <v>97.91</v>
      </c>
      <c r="X221" s="39">
        <v>98.08</v>
      </c>
      <c r="Y221" s="39">
        <v>98.27</v>
      </c>
      <c r="Z221" s="39">
        <v>98.3</v>
      </c>
      <c r="AA221" s="39">
        <v>98.62</v>
      </c>
      <c r="AB221" s="39">
        <v>98.84</v>
      </c>
      <c r="AC221" s="39">
        <v>98.94</v>
      </c>
      <c r="AD221" s="39">
        <v>98.85</v>
      </c>
      <c r="AE221" s="39">
        <v>99.17</v>
      </c>
      <c r="AF221" s="39">
        <v>99.11</v>
      </c>
      <c r="AG221" s="39">
        <v>98.78</v>
      </c>
      <c r="AH221" s="39">
        <v>98.44</v>
      </c>
      <c r="AI221" s="39">
        <v>98.68</v>
      </c>
      <c r="AJ221" s="39">
        <v>98.88</v>
      </c>
      <c r="AK221" s="39">
        <v>98.72</v>
      </c>
      <c r="AL221" s="39">
        <v>98.72</v>
      </c>
      <c r="AM221" s="39">
        <v>99.03</v>
      </c>
      <c r="AN221" s="39">
        <v>99.15</v>
      </c>
      <c r="AO221" s="39">
        <v>99.3</v>
      </c>
      <c r="AP221" s="39">
        <v>98.82</v>
      </c>
      <c r="AQ221" s="39">
        <v>98.52</v>
      </c>
      <c r="AR221" s="39">
        <v>98.51</v>
      </c>
    </row>
    <row r="222" spans="1:44">
      <c r="F222" s="39"/>
      <c r="AI222" s="8"/>
      <c r="AJ222" s="8"/>
      <c r="AK222" s="8"/>
      <c r="AL222" s="8"/>
      <c r="AM222" s="8"/>
      <c r="AN222" s="8"/>
      <c r="AO222" s="8"/>
      <c r="AP222" s="8"/>
      <c r="AQ222" s="8"/>
      <c r="AR222" s="8"/>
    </row>
    <row r="223" spans="1:44">
      <c r="A223" s="30" t="s">
        <v>215</v>
      </c>
      <c r="B223" s="30"/>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AN223" s="31"/>
      <c r="AO223" s="31"/>
      <c r="AP223" s="31"/>
      <c r="AQ223" s="31"/>
      <c r="AR223" s="31"/>
    </row>
    <row r="224" spans="1:44">
      <c r="A224" s="32"/>
      <c r="B224" s="32"/>
      <c r="C224" s="32" t="s">
        <v>50</v>
      </c>
      <c r="D224" s="32"/>
      <c r="E224" s="32" t="s">
        <v>51</v>
      </c>
      <c r="F224" s="33">
        <v>2022</v>
      </c>
      <c r="G224" s="33">
        <v>2023</v>
      </c>
      <c r="H224" s="33">
        <v>2024</v>
      </c>
      <c r="I224" s="33">
        <v>2025</v>
      </c>
      <c r="J224" s="33">
        <v>2026</v>
      </c>
      <c r="K224" s="33">
        <v>2027</v>
      </c>
      <c r="L224" s="33">
        <v>2028</v>
      </c>
      <c r="M224" s="33">
        <v>2029</v>
      </c>
      <c r="N224" s="33">
        <v>2030</v>
      </c>
      <c r="O224" s="33">
        <v>2031</v>
      </c>
      <c r="P224" s="33">
        <v>2032</v>
      </c>
      <c r="Q224" s="33">
        <v>2033</v>
      </c>
      <c r="R224" s="33">
        <v>2034</v>
      </c>
      <c r="S224" s="33">
        <v>2035</v>
      </c>
      <c r="T224" s="33">
        <v>2036</v>
      </c>
      <c r="U224" s="33">
        <v>2037</v>
      </c>
      <c r="V224" s="33">
        <v>2038</v>
      </c>
      <c r="W224" s="33">
        <v>2039</v>
      </c>
      <c r="X224" s="33">
        <v>2040</v>
      </c>
      <c r="Y224" s="33">
        <v>2041</v>
      </c>
      <c r="Z224" s="33">
        <v>2042</v>
      </c>
      <c r="AA224" s="33">
        <v>2043</v>
      </c>
      <c r="AB224" s="33">
        <v>2044</v>
      </c>
      <c r="AC224" s="33">
        <v>2045</v>
      </c>
      <c r="AD224" s="33">
        <v>2046</v>
      </c>
      <c r="AE224" s="33">
        <v>2047</v>
      </c>
      <c r="AF224" s="33">
        <v>2048</v>
      </c>
      <c r="AG224" s="33">
        <v>2049</v>
      </c>
      <c r="AH224" s="33">
        <v>2050</v>
      </c>
      <c r="AI224" s="33">
        <v>2051</v>
      </c>
      <c r="AJ224" s="33">
        <v>2052</v>
      </c>
      <c r="AK224" s="33">
        <v>2053</v>
      </c>
      <c r="AL224" s="33">
        <v>2054</v>
      </c>
      <c r="AM224" s="33">
        <v>2055</v>
      </c>
      <c r="AN224" s="33">
        <v>2056</v>
      </c>
      <c r="AO224" s="33">
        <v>2057</v>
      </c>
      <c r="AP224" s="33">
        <v>2058</v>
      </c>
      <c r="AQ224" s="33">
        <v>2059</v>
      </c>
      <c r="AR224" s="33">
        <v>2060</v>
      </c>
    </row>
    <row r="225" spans="1:44">
      <c r="A225" s="12"/>
      <c r="B225" s="12" t="s">
        <v>216</v>
      </c>
      <c r="C225" s="8" t="s">
        <v>217</v>
      </c>
      <c r="D225" s="29"/>
      <c r="E225" s="34" t="s">
        <v>218</v>
      </c>
      <c r="F225" s="51">
        <v>1.6635986405404224</v>
      </c>
      <c r="G225" s="51">
        <v>1.4888938586307472</v>
      </c>
      <c r="H225" s="51">
        <v>1.33059020333008</v>
      </c>
      <c r="I225" s="51">
        <v>1.243096821285903</v>
      </c>
      <c r="J225" s="51">
        <v>1.2207471854134786</v>
      </c>
      <c r="K225" s="51">
        <v>1.3025969203359473</v>
      </c>
      <c r="L225" s="51">
        <v>1.3021768123652908</v>
      </c>
      <c r="M225" s="51">
        <v>1.2479762414309923</v>
      </c>
      <c r="N225" s="51">
        <v>1.2608680812629689</v>
      </c>
      <c r="O225" s="51">
        <v>1.3287275098780809</v>
      </c>
      <c r="P225" s="51">
        <v>1.3444960968194724</v>
      </c>
      <c r="Q225" s="51">
        <v>1.4079904800740828</v>
      </c>
      <c r="R225" s="51">
        <v>1.4206124457132534</v>
      </c>
      <c r="S225" s="51">
        <v>1.4074102115551974</v>
      </c>
      <c r="T225" s="51">
        <v>1.4952136218993486</v>
      </c>
      <c r="U225" s="51">
        <v>1.5677256535095039</v>
      </c>
      <c r="V225" s="51">
        <v>1.6738856124390835</v>
      </c>
      <c r="W225" s="51">
        <v>1.7796762067663821</v>
      </c>
      <c r="X225" s="51">
        <v>1.8425301853669811</v>
      </c>
      <c r="Y225" s="51">
        <v>1.8964470511976639</v>
      </c>
      <c r="Z225" s="51">
        <v>1.9631708461533532</v>
      </c>
      <c r="AA225" s="51">
        <v>1.9822312352901212</v>
      </c>
      <c r="AB225" s="51">
        <v>2.045460557911067</v>
      </c>
      <c r="AC225" s="51">
        <v>2.0787430161005069</v>
      </c>
      <c r="AD225" s="51">
        <v>2.1096639253036389</v>
      </c>
      <c r="AE225" s="51">
        <v>2.1202867062507216</v>
      </c>
      <c r="AF225" s="51">
        <v>2.1264177808316487</v>
      </c>
      <c r="AG225" s="51">
        <v>2.1081959951965961</v>
      </c>
      <c r="AH225" s="51">
        <v>2.1354411106438049</v>
      </c>
      <c r="AI225" s="39">
        <v>2.1959630130690679</v>
      </c>
      <c r="AJ225" s="39">
        <v>2.2308495312103251</v>
      </c>
      <c r="AK225" s="39">
        <v>2.2738448052052846</v>
      </c>
      <c r="AL225" s="39">
        <v>2.3306503212355376</v>
      </c>
      <c r="AM225" s="39">
        <v>2.3388333315459078</v>
      </c>
      <c r="AN225" s="39">
        <v>2.4183281465687725</v>
      </c>
      <c r="AO225" s="39">
        <v>2.2905481316248659</v>
      </c>
      <c r="AP225" s="39">
        <v>2.2700953522343261</v>
      </c>
      <c r="AQ225" s="39">
        <v>2.2974050881620092</v>
      </c>
      <c r="AR225" s="39">
        <v>2.2862147354328983</v>
      </c>
    </row>
    <row r="226" spans="1:44">
      <c r="A226" s="12"/>
      <c r="B226" s="12"/>
      <c r="C226" s="8" t="s">
        <v>219</v>
      </c>
      <c r="D226" s="29"/>
      <c r="E226" s="34" t="s">
        <v>218</v>
      </c>
      <c r="F226" s="51">
        <v>0.40089279999999999</v>
      </c>
      <c r="G226" s="51">
        <v>0.89289760000000007</v>
      </c>
      <c r="H226" s="51">
        <v>0.97785954000000008</v>
      </c>
      <c r="I226" s="51">
        <v>1.49927631861</v>
      </c>
      <c r="J226" s="51">
        <v>1.3041810354340593</v>
      </c>
      <c r="K226" s="51">
        <v>1.3967564549833786</v>
      </c>
      <c r="L226" s="51">
        <v>1.6764123663564148</v>
      </c>
      <c r="M226" s="51">
        <v>2.3268974520198431</v>
      </c>
      <c r="N226" s="51">
        <v>1.3150633042997295</v>
      </c>
      <c r="O226" s="51">
        <v>3.2275498587304901</v>
      </c>
      <c r="P226" s="51">
        <v>2.7962267735663735</v>
      </c>
      <c r="Q226" s="51">
        <v>2.9410390557028414</v>
      </c>
      <c r="R226" s="51">
        <v>3.1270192628507085</v>
      </c>
      <c r="S226" s="51">
        <v>3.4199895625822609</v>
      </c>
      <c r="T226" s="51">
        <v>3.6955753456779994</v>
      </c>
      <c r="U226" s="51">
        <v>4.0243036052796253</v>
      </c>
      <c r="V226" s="51">
        <v>4.4536320172261119</v>
      </c>
      <c r="W226" s="51">
        <v>4.8719532405432426</v>
      </c>
      <c r="X226" s="51">
        <v>6.4885326909154335</v>
      </c>
      <c r="Y226" s="51">
        <v>6.6914421011697387</v>
      </c>
      <c r="Z226" s="51">
        <v>8.8123102603938541</v>
      </c>
      <c r="AA226" s="51">
        <v>9.0547382256512261</v>
      </c>
      <c r="AB226" s="51">
        <v>9.3470690630562316</v>
      </c>
      <c r="AC226" s="51">
        <v>9.5860276174554819</v>
      </c>
      <c r="AD226" s="51">
        <v>9.8230597571308547</v>
      </c>
      <c r="AE226" s="51">
        <v>10.102894187509076</v>
      </c>
      <c r="AF226" s="51">
        <v>10.29523907365633</v>
      </c>
      <c r="AG226" s="51">
        <v>10.451866278061862</v>
      </c>
      <c r="AH226" s="51">
        <v>10.650563711198123</v>
      </c>
      <c r="AI226" s="39">
        <v>10.729698154960836</v>
      </c>
      <c r="AJ226" s="39">
        <v>3.3331917494773347</v>
      </c>
      <c r="AK226" s="39">
        <v>3.1021716393465177</v>
      </c>
      <c r="AL226" s="39">
        <v>3.0292912353633277</v>
      </c>
      <c r="AM226" s="39">
        <v>2.7770877555359625</v>
      </c>
      <c r="AN226" s="39">
        <v>3.5578459971262082</v>
      </c>
      <c r="AO226" s="39">
        <v>3.4016799769562516</v>
      </c>
      <c r="AP226" s="39">
        <v>2.0675748553737714</v>
      </c>
      <c r="AQ226" s="39">
        <v>1.9080967726841143</v>
      </c>
      <c r="AR226" s="39">
        <v>1.1612739092802642</v>
      </c>
    </row>
    <row r="227" spans="1:44">
      <c r="A227" s="12"/>
      <c r="B227" s="12"/>
      <c r="C227" s="8" t="s">
        <v>220</v>
      </c>
      <c r="D227" s="29"/>
      <c r="E227" s="34" t="s">
        <v>218</v>
      </c>
      <c r="F227" s="51">
        <v>1.6152625371984723</v>
      </c>
      <c r="G227" s="51">
        <v>1.6842786052899519</v>
      </c>
      <c r="H227" s="51">
        <v>2.0742158782997371</v>
      </c>
      <c r="I227" s="51">
        <v>2.4790298613779669</v>
      </c>
      <c r="J227" s="51">
        <v>2.8414675908801237</v>
      </c>
      <c r="K227" s="51">
        <v>3.2746741068691114</v>
      </c>
      <c r="L227" s="51">
        <v>3.6392480989468838</v>
      </c>
      <c r="M227" s="51">
        <v>3.9558146848814211</v>
      </c>
      <c r="N227" s="51">
        <v>4.4148248438391242</v>
      </c>
      <c r="O227" s="51">
        <v>4.389896768843208</v>
      </c>
      <c r="P227" s="51">
        <v>4.6885822830178858</v>
      </c>
      <c r="Q227" s="51">
        <v>4.8677669349221793</v>
      </c>
      <c r="R227" s="51">
        <v>5.3524487152193263</v>
      </c>
      <c r="S227" s="51">
        <v>5.9526800587505759</v>
      </c>
      <c r="T227" s="51">
        <v>6.1199458042391806</v>
      </c>
      <c r="U227" s="51">
        <v>6.2267593847411558</v>
      </c>
      <c r="V227" s="51">
        <v>6.2837074319619175</v>
      </c>
      <c r="W227" s="51">
        <v>6.2735233820294081</v>
      </c>
      <c r="X227" s="51">
        <v>6.3134241666083266</v>
      </c>
      <c r="Y227" s="51">
        <v>6.3878415089368925</v>
      </c>
      <c r="Z227" s="51">
        <v>6.2302246669015382</v>
      </c>
      <c r="AA227" s="51">
        <v>6.476042726067651</v>
      </c>
      <c r="AB227" s="51">
        <v>6.3985170417871089</v>
      </c>
      <c r="AC227" s="51">
        <v>6.4218095562986344</v>
      </c>
      <c r="AD227" s="51">
        <v>6.4256685491765353</v>
      </c>
      <c r="AE227" s="51">
        <v>6.8309576004163173</v>
      </c>
      <c r="AF227" s="51">
        <v>6.9623489297349064</v>
      </c>
      <c r="AG227" s="51">
        <v>7.1268117268041777</v>
      </c>
      <c r="AH227" s="51">
        <v>7.1632915519649627</v>
      </c>
      <c r="AI227" s="39">
        <v>6.9435803765960635</v>
      </c>
      <c r="AJ227" s="39">
        <v>6.9573498966531933</v>
      </c>
      <c r="AK227" s="39">
        <v>6.8804082603917758</v>
      </c>
      <c r="AL227" s="39">
        <v>6.7754222850960559</v>
      </c>
      <c r="AM227" s="39">
        <v>6.6850366975570052</v>
      </c>
      <c r="AN227" s="39">
        <v>6.565959460873259</v>
      </c>
      <c r="AO227" s="39">
        <v>6.5066787533850654</v>
      </c>
      <c r="AP227" s="39">
        <v>6.3913589840823981</v>
      </c>
      <c r="AQ227" s="39">
        <v>6.3694738277343443</v>
      </c>
      <c r="AR227" s="39">
        <v>6.2931114287402536</v>
      </c>
    </row>
    <row r="228" spans="1:44">
      <c r="A228" s="12"/>
      <c r="B228" s="12"/>
      <c r="C228" s="8" t="s">
        <v>221</v>
      </c>
      <c r="D228" s="29"/>
      <c r="E228" s="34" t="s">
        <v>218</v>
      </c>
      <c r="F228" s="51">
        <v>3.0840159209999998</v>
      </c>
      <c r="G228" s="51">
        <v>3.1933171474311273</v>
      </c>
      <c r="H228" s="51">
        <v>3.3119518200969202</v>
      </c>
      <c r="I228" s="51">
        <v>3.5261759426118808</v>
      </c>
      <c r="J228" s="51">
        <v>3.5797022919200074</v>
      </c>
      <c r="K228" s="51">
        <v>3.6787854097441199</v>
      </c>
      <c r="L228" s="51">
        <v>3.7851003955783127</v>
      </c>
      <c r="M228" s="51">
        <v>3.9106962591415151</v>
      </c>
      <c r="N228" s="51">
        <v>4.0227343020087618</v>
      </c>
      <c r="O228" s="51">
        <v>4.224600351907287</v>
      </c>
      <c r="P228" s="51">
        <v>4.2520873651376663</v>
      </c>
      <c r="Q228" s="51">
        <v>4.366465367609444</v>
      </c>
      <c r="R228" s="51">
        <v>4.4281128789873829</v>
      </c>
      <c r="S228" s="51">
        <v>4.4894676732888703</v>
      </c>
      <c r="T228" s="51">
        <v>4.6500919832088812</v>
      </c>
      <c r="U228" s="51">
        <v>4.7818205867881671</v>
      </c>
      <c r="V228" s="51">
        <v>4.9018844299309441</v>
      </c>
      <c r="W228" s="51">
        <v>5.0202234756553974</v>
      </c>
      <c r="X228" s="51">
        <v>5.138298293171248</v>
      </c>
      <c r="Y228" s="51">
        <v>5.2988747088878974</v>
      </c>
      <c r="Z228" s="51">
        <v>5.1957309841382147</v>
      </c>
      <c r="AA228" s="51">
        <v>5.4820308115636118</v>
      </c>
      <c r="AB228" s="51">
        <v>5.6289941456027544</v>
      </c>
      <c r="AC228" s="51">
        <v>5.7371192335512147</v>
      </c>
      <c r="AD228" s="51">
        <v>5.84854842756768</v>
      </c>
      <c r="AE228" s="51">
        <v>5.8929238202345129</v>
      </c>
      <c r="AF228" s="51">
        <v>6.1721257006398735</v>
      </c>
      <c r="AG228" s="51">
        <v>6.1388164855743605</v>
      </c>
      <c r="AH228" s="51">
        <v>6.2526871542742049</v>
      </c>
      <c r="AI228" s="39">
        <v>6.2959090846837027</v>
      </c>
      <c r="AJ228" s="39">
        <v>6.2416116549676417</v>
      </c>
      <c r="AK228" s="39">
        <v>6.1588775475405475</v>
      </c>
      <c r="AL228" s="39">
        <v>6.1583058124811645</v>
      </c>
      <c r="AM228" s="39">
        <v>6.5974285526750167</v>
      </c>
      <c r="AN228" s="39">
        <v>6.3555380678636135</v>
      </c>
      <c r="AO228" s="39">
        <v>6.6029406590425008</v>
      </c>
      <c r="AP228" s="39">
        <v>6.5857147255910125</v>
      </c>
      <c r="AQ228" s="39">
        <v>6.5579918158256225</v>
      </c>
      <c r="AR228" s="39">
        <v>6.5278846094105978</v>
      </c>
    </row>
    <row r="229" spans="1:44">
      <c r="A229" s="12"/>
      <c r="B229" s="12"/>
      <c r="C229" s="8" t="s">
        <v>222</v>
      </c>
      <c r="D229" s="29"/>
      <c r="E229" s="34" t="s">
        <v>218</v>
      </c>
      <c r="F229" s="51">
        <v>8.7241854217801293</v>
      </c>
      <c r="G229" s="51">
        <v>8.6828939332047383</v>
      </c>
      <c r="H229" s="51">
        <v>9.2085786107512533</v>
      </c>
      <c r="I229" s="51">
        <v>10.09622541570868</v>
      </c>
      <c r="J229" s="51">
        <v>10.814742383953444</v>
      </c>
      <c r="K229" s="51">
        <v>11.068614627019867</v>
      </c>
      <c r="L229" s="51">
        <v>10.947665711854023</v>
      </c>
      <c r="M229" s="51">
        <v>11.009594721192903</v>
      </c>
      <c r="N229" s="51">
        <v>11.013687461788093</v>
      </c>
      <c r="O229" s="51">
        <v>10.774292283804799</v>
      </c>
      <c r="P229" s="51">
        <v>10.371482662772983</v>
      </c>
      <c r="Q229" s="51">
        <v>8.7404269766712623</v>
      </c>
      <c r="R229" s="51">
        <v>7.3242119322486703</v>
      </c>
      <c r="S229" s="51">
        <v>5.7888418039173732</v>
      </c>
      <c r="T229" s="51">
        <v>4.1272885738535559</v>
      </c>
      <c r="U229" s="51">
        <v>2.0288271153501918</v>
      </c>
      <c r="V229" s="51">
        <v>1.5003879198970582</v>
      </c>
      <c r="W229" s="51">
        <v>0.78403489514961522</v>
      </c>
      <c r="X229" s="51">
        <v>0.41682020577679579</v>
      </c>
      <c r="Y229" s="51">
        <v>0.1732322936168369</v>
      </c>
      <c r="Z229" s="51">
        <v>3.6926022932143331E-2</v>
      </c>
      <c r="AA229" s="51">
        <v>2.0257861535520175E-2</v>
      </c>
      <c r="AB229" s="51">
        <v>2.729405461457858E-6</v>
      </c>
      <c r="AC229" s="51">
        <v>2.8061558589043928E-6</v>
      </c>
      <c r="AD229" s="51">
        <v>3.012249239931841E-6</v>
      </c>
      <c r="AE229" s="51">
        <v>3.662615187795322E-6</v>
      </c>
      <c r="AF229" s="51">
        <v>4.3934323590611578E-6</v>
      </c>
      <c r="AG229" s="51">
        <v>4.7665266461695636E-6</v>
      </c>
      <c r="AH229" s="51">
        <v>4.7990015952531113E-6</v>
      </c>
      <c r="AI229" s="39">
        <v>4.2168869562036427E-6</v>
      </c>
      <c r="AJ229" s="39">
        <v>4.1543015978818129E-6</v>
      </c>
      <c r="AK229" s="39">
        <v>3.5018038008981453E-6</v>
      </c>
      <c r="AL229" s="39">
        <v>3.3814224006533952E-6</v>
      </c>
      <c r="AM229" s="39">
        <v>3.7197892162253169E-6</v>
      </c>
      <c r="AN229" s="39">
        <v>4.4975896509629777E-6</v>
      </c>
      <c r="AO229" s="39">
        <v>5.18270511513198E-6</v>
      </c>
      <c r="AP229" s="39">
        <v>5.5520102062484876E-6</v>
      </c>
      <c r="AQ229" s="39">
        <v>5.3874871660535697E-6</v>
      </c>
      <c r="AR229" s="39">
        <v>5.6697404353559109E-6</v>
      </c>
    </row>
    <row r="230" spans="1:44">
      <c r="A230" s="12"/>
      <c r="B230" s="12"/>
      <c r="C230" s="8" t="s">
        <v>223</v>
      </c>
      <c r="D230" s="29"/>
      <c r="E230" s="34" t="s">
        <v>218</v>
      </c>
      <c r="F230" s="51">
        <v>0</v>
      </c>
      <c r="G230" s="51">
        <v>0.20616371909837158</v>
      </c>
      <c r="H230" s="51">
        <v>0.19957460730338422</v>
      </c>
      <c r="I230" s="51">
        <v>0.3726159602477625</v>
      </c>
      <c r="J230" s="51">
        <v>0.13594011377193826</v>
      </c>
      <c r="K230" s="51">
        <v>3.6013402034995881E-2</v>
      </c>
      <c r="L230" s="51">
        <v>6.7583875567357093E-2</v>
      </c>
      <c r="M230" s="51">
        <v>5.4570673423802139E-2</v>
      </c>
      <c r="N230" s="51">
        <v>0.17558401992801168</v>
      </c>
      <c r="O230" s="51">
        <v>0.8685977585965412</v>
      </c>
      <c r="P230" s="51">
        <v>0.86371833883668037</v>
      </c>
      <c r="Q230" s="51">
        <v>1.0673983081178272E-2</v>
      </c>
      <c r="R230" s="51">
        <v>0.82911016183319708</v>
      </c>
      <c r="S230" s="51">
        <v>0.83848124187537487</v>
      </c>
      <c r="T230" s="51">
        <v>0.43611047919110585</v>
      </c>
      <c r="U230" s="51">
        <v>8.4899679846581616E-3</v>
      </c>
      <c r="V230" s="51">
        <v>2.7235655785156767E-2</v>
      </c>
      <c r="W230" s="51">
        <v>1.2657508371676309E-2</v>
      </c>
      <c r="X230" s="51">
        <v>0.46551704947392114</v>
      </c>
      <c r="Y230" s="51">
        <v>0</v>
      </c>
      <c r="Z230" s="51">
        <v>0</v>
      </c>
      <c r="AA230" s="51">
        <v>0.67207591446745596</v>
      </c>
      <c r="AB230" s="51">
        <v>0</v>
      </c>
      <c r="AC230" s="51">
        <v>0</v>
      </c>
      <c r="AD230" s="51">
        <v>0.75597639989781218</v>
      </c>
      <c r="AE230" s="51">
        <v>3.9485759786486108E-2</v>
      </c>
      <c r="AF230" s="51">
        <v>0.8976365899713592</v>
      </c>
      <c r="AG230" s="51">
        <v>0.13992096559216979</v>
      </c>
      <c r="AH230" s="51">
        <v>0.19302187717120087</v>
      </c>
      <c r="AI230" s="39">
        <v>6.9165655611456545E-2</v>
      </c>
      <c r="AJ230" s="39">
        <v>1.248742933639915</v>
      </c>
      <c r="AK230" s="39">
        <v>0.30095351991738362</v>
      </c>
      <c r="AL230" s="39">
        <v>0.21982188618864598</v>
      </c>
      <c r="AM230" s="39">
        <v>0.42252801476715002</v>
      </c>
      <c r="AN230" s="39">
        <v>0.30204316320216773</v>
      </c>
      <c r="AO230" s="39">
        <v>0.31601414387394783</v>
      </c>
      <c r="AP230" s="39">
        <v>0.33101285692319216</v>
      </c>
      <c r="AQ230" s="39">
        <v>0.2419470101055636</v>
      </c>
      <c r="AR230" s="39">
        <v>0.33673876423488441</v>
      </c>
    </row>
    <row r="231" spans="1:44">
      <c r="A231" s="12"/>
      <c r="B231" s="12"/>
      <c r="C231" s="8" t="s">
        <v>224</v>
      </c>
      <c r="D231" s="29"/>
      <c r="E231" s="34" t="s">
        <v>218</v>
      </c>
      <c r="F231" s="51">
        <v>19.455202370163303</v>
      </c>
      <c r="G231" s="51">
        <v>16.846315965599445</v>
      </c>
      <c r="H231" s="51">
        <v>12.309242536322458</v>
      </c>
      <c r="I231" s="51">
        <v>8.0816361825645728</v>
      </c>
      <c r="J231" s="51">
        <v>6.0639558225580217</v>
      </c>
      <c r="K231" s="51">
        <v>5.0392317564905431</v>
      </c>
      <c r="L231" s="51">
        <v>4.0897906534515043</v>
      </c>
      <c r="M231" s="51">
        <v>3.3414305245225373</v>
      </c>
      <c r="N231" s="51">
        <v>3.0421403546880637</v>
      </c>
      <c r="O231" s="51">
        <v>3.4014498150521928</v>
      </c>
      <c r="P231" s="51">
        <v>3.4772264504734447</v>
      </c>
      <c r="Q231" s="51">
        <v>3.7123593241818718</v>
      </c>
      <c r="R231" s="51">
        <v>3.7834440149458994</v>
      </c>
      <c r="S231" s="51">
        <v>3.6446684833611211</v>
      </c>
      <c r="T231" s="51">
        <v>3.8796716835128215</v>
      </c>
      <c r="U231" s="51">
        <v>4.3203083511570535</v>
      </c>
      <c r="V231" s="51">
        <v>4.8548226541343746</v>
      </c>
      <c r="W231" s="51">
        <v>5.4508680993197807</v>
      </c>
      <c r="X231" s="51">
        <v>5.6459073984976271</v>
      </c>
      <c r="Y231" s="51">
        <v>5.9720681215691807</v>
      </c>
      <c r="Z231" s="51">
        <v>6.159995759978754</v>
      </c>
      <c r="AA231" s="51">
        <v>6.3492741272618494</v>
      </c>
      <c r="AB231" s="51">
        <v>6.4377995056028503</v>
      </c>
      <c r="AC231" s="51">
        <v>6.548314178413345</v>
      </c>
      <c r="AD231" s="51">
        <v>6.550266719181332</v>
      </c>
      <c r="AE231" s="51">
        <v>6.4618835788418885</v>
      </c>
      <c r="AF231" s="51">
        <v>6.2089687871339736</v>
      </c>
      <c r="AG231" s="51">
        <v>6.2305372544814892</v>
      </c>
      <c r="AH231" s="51">
        <v>6.437428325989794</v>
      </c>
      <c r="AI231" s="39">
        <v>6.8412114781829247</v>
      </c>
      <c r="AJ231" s="39">
        <v>6.9415954339479233</v>
      </c>
      <c r="AK231" s="39">
        <v>7.497799253493076</v>
      </c>
      <c r="AL231" s="39">
        <v>7.5347836049041348</v>
      </c>
      <c r="AM231" s="39">
        <v>7.3348109370399213</v>
      </c>
      <c r="AN231" s="39">
        <v>6.8186276912628312</v>
      </c>
      <c r="AO231" s="39">
        <v>6.4564274702901905</v>
      </c>
      <c r="AP231" s="39">
        <v>6.1031459556899801</v>
      </c>
      <c r="AQ231" s="39">
        <v>6.0276345957598529</v>
      </c>
      <c r="AR231" s="39">
        <v>5.8998285193041964</v>
      </c>
    </row>
    <row r="232" spans="1:44">
      <c r="A232" s="12"/>
      <c r="B232" s="12"/>
      <c r="C232" s="8" t="s">
        <v>225</v>
      </c>
      <c r="D232" s="29"/>
      <c r="E232" s="34" t="s">
        <v>218</v>
      </c>
      <c r="F232" s="51">
        <v>37.077475982237203</v>
      </c>
      <c r="G232" s="51">
        <v>31.514850285207011</v>
      </c>
      <c r="H232" s="51">
        <v>25.488579391905219</v>
      </c>
      <c r="I232" s="51">
        <v>21.480460358225532</v>
      </c>
      <c r="J232" s="51">
        <v>19.190017428472036</v>
      </c>
      <c r="K232" s="51">
        <v>18.190729551343829</v>
      </c>
      <c r="L232" s="51">
        <v>16.994426433100294</v>
      </c>
      <c r="M232" s="51">
        <v>16.18239115138535</v>
      </c>
      <c r="N232" s="51">
        <v>15.856232521211002</v>
      </c>
      <c r="O232" s="51">
        <v>16.776089737972111</v>
      </c>
      <c r="P232" s="51">
        <v>16.598632762825538</v>
      </c>
      <c r="Q232" s="51">
        <v>17.550971756120344</v>
      </c>
      <c r="R232" s="51">
        <v>18.016592648857955</v>
      </c>
      <c r="S232" s="51">
        <v>18.027065419216246</v>
      </c>
      <c r="T232" s="51">
        <v>19.163173428249394</v>
      </c>
      <c r="U232" s="51">
        <v>20.559113843244035</v>
      </c>
      <c r="V232" s="51">
        <v>22.137102669222138</v>
      </c>
      <c r="W232" s="51">
        <v>23.428827624748429</v>
      </c>
      <c r="X232" s="51">
        <v>24.477898502765779</v>
      </c>
      <c r="Y232" s="51">
        <v>25.867381141188083</v>
      </c>
      <c r="Z232" s="51">
        <v>27.396459088546486</v>
      </c>
      <c r="AA232" s="51">
        <v>27.527039119285401</v>
      </c>
      <c r="AB232" s="51">
        <v>27.87713010858517</v>
      </c>
      <c r="AC232" s="51">
        <v>28.351384511401303</v>
      </c>
      <c r="AD232" s="51">
        <v>28.668312706324237</v>
      </c>
      <c r="AE232" s="51">
        <v>28.004815045744586</v>
      </c>
      <c r="AF232" s="51">
        <v>27.506160611958911</v>
      </c>
      <c r="AG232" s="51">
        <v>27.637442830015335</v>
      </c>
      <c r="AH232" s="51">
        <v>28.138012410692482</v>
      </c>
      <c r="AI232" s="39">
        <v>28.991085049252884</v>
      </c>
      <c r="AJ232" s="39">
        <v>29.014825930170961</v>
      </c>
      <c r="AK232" s="39">
        <v>30.461094484750031</v>
      </c>
      <c r="AL232" s="39">
        <v>31.020838658113195</v>
      </c>
      <c r="AM232" s="39">
        <v>30.668741104491396</v>
      </c>
      <c r="AN232" s="39">
        <v>29.490442251773619</v>
      </c>
      <c r="AO232" s="39">
        <v>28.687551483632731</v>
      </c>
      <c r="AP232" s="39">
        <v>28.978395277331192</v>
      </c>
      <c r="AQ232" s="39">
        <v>29.988034584561781</v>
      </c>
      <c r="AR232" s="39">
        <v>29.751761739316258</v>
      </c>
    </row>
    <row r="233" spans="1:44">
      <c r="A233" s="12"/>
      <c r="B233" s="12"/>
      <c r="C233" s="8" t="s">
        <v>226</v>
      </c>
      <c r="D233" s="29"/>
      <c r="E233" s="34" t="s">
        <v>218</v>
      </c>
      <c r="F233" s="51">
        <v>0.75524128974420801</v>
      </c>
      <c r="G233" s="51">
        <v>0.66390949944998945</v>
      </c>
      <c r="H233" s="51">
        <v>0.52082444201515044</v>
      </c>
      <c r="I233" s="51">
        <v>0.36005931017039638</v>
      </c>
      <c r="J233" s="51">
        <v>0.29303208869108949</v>
      </c>
      <c r="K233" s="51">
        <v>0.36056793154082828</v>
      </c>
      <c r="L233" s="51">
        <v>0.43537941656375762</v>
      </c>
      <c r="M233" s="51">
        <v>0.54764372774332748</v>
      </c>
      <c r="N233" s="51">
        <v>0.63659541067253378</v>
      </c>
      <c r="O233" s="51">
        <v>0.78631711626031964</v>
      </c>
      <c r="P233" s="51">
        <v>1.0015925031326363</v>
      </c>
      <c r="Q233" s="51">
        <v>1.2238129702172811</v>
      </c>
      <c r="R233" s="51">
        <v>1.4894636154392233</v>
      </c>
      <c r="S233" s="51">
        <v>1.8009871614738471</v>
      </c>
      <c r="T233" s="51">
        <v>2.1622111202312206</v>
      </c>
      <c r="U233" s="51">
        <v>2.5544551117891299</v>
      </c>
      <c r="V233" s="51">
        <v>2.9861129000010598</v>
      </c>
      <c r="W233" s="51">
        <v>3.4533468491673758</v>
      </c>
      <c r="X233" s="51">
        <v>3.802920683741926</v>
      </c>
      <c r="Y233" s="51">
        <v>4.1533646897509016</v>
      </c>
      <c r="Z233" s="51">
        <v>4.4863777089267796</v>
      </c>
      <c r="AA233" s="51">
        <v>4.8072939037075439</v>
      </c>
      <c r="AB233" s="51">
        <v>5.1048461634935727</v>
      </c>
      <c r="AC233" s="51">
        <v>5.3496009406721452</v>
      </c>
      <c r="AD233" s="51">
        <v>5.5861791886643513</v>
      </c>
      <c r="AE233" s="51">
        <v>5.7916840769639286</v>
      </c>
      <c r="AF233" s="51">
        <v>5.9482578618558906</v>
      </c>
      <c r="AG233" s="51">
        <v>6.0848653794983756</v>
      </c>
      <c r="AH233" s="51">
        <v>6.1971492984307472</v>
      </c>
      <c r="AI233" s="39">
        <v>6.4640016700482752</v>
      </c>
      <c r="AJ233" s="39">
        <v>6.4468004817270419</v>
      </c>
      <c r="AK233" s="39">
        <v>6.4520145646589642</v>
      </c>
      <c r="AL233" s="39">
        <v>6.4700505090546265</v>
      </c>
      <c r="AM233" s="39">
        <v>6.4976168684144318</v>
      </c>
      <c r="AN233" s="39">
        <v>6.5461346467151733</v>
      </c>
      <c r="AO233" s="39">
        <v>6.5578482947666137</v>
      </c>
      <c r="AP233" s="39">
        <v>6.5704984065981327</v>
      </c>
      <c r="AQ233" s="39">
        <v>6.5605466326086734</v>
      </c>
      <c r="AR233" s="39">
        <v>6.5783431257756337</v>
      </c>
    </row>
    <row r="234" spans="1:44">
      <c r="A234" s="12"/>
      <c r="B234" s="12"/>
      <c r="C234" s="8" t="s">
        <v>227</v>
      </c>
      <c r="D234" s="29"/>
      <c r="E234" s="34" t="s">
        <v>218</v>
      </c>
      <c r="F234" s="39">
        <f>SUM(F225:F233)</f>
        <v>72.775874962663735</v>
      </c>
      <c r="G234" s="39">
        <f t="shared" ref="G234:AR234" si="29">SUM(G225:G233)</f>
        <v>65.173520613911379</v>
      </c>
      <c r="H234" s="39">
        <f t="shared" si="29"/>
        <v>55.421417030024195</v>
      </c>
      <c r="I234" s="39">
        <f t="shared" si="29"/>
        <v>49.138576170802693</v>
      </c>
      <c r="J234" s="39">
        <f t="shared" si="29"/>
        <v>45.443785941094205</v>
      </c>
      <c r="K234" s="39">
        <f t="shared" si="29"/>
        <v>44.347970160362621</v>
      </c>
      <c r="L234" s="39">
        <f t="shared" si="29"/>
        <v>42.937783763783834</v>
      </c>
      <c r="M234" s="39">
        <f t="shared" si="29"/>
        <v>42.577015435741693</v>
      </c>
      <c r="N234" s="39">
        <f t="shared" si="29"/>
        <v>41.737730299698292</v>
      </c>
      <c r="O234" s="39">
        <f t="shared" si="29"/>
        <v>45.777521201045033</v>
      </c>
      <c r="P234" s="39">
        <f t="shared" si="29"/>
        <v>45.394045236582677</v>
      </c>
      <c r="Q234" s="39">
        <f t="shared" si="29"/>
        <v>44.821506848580484</v>
      </c>
      <c r="R234" s="39">
        <f t="shared" si="29"/>
        <v>45.771015676095615</v>
      </c>
      <c r="S234" s="39">
        <f t="shared" si="29"/>
        <v>45.369591616020863</v>
      </c>
      <c r="T234" s="39">
        <f t="shared" si="29"/>
        <v>45.729282040063509</v>
      </c>
      <c r="U234" s="39">
        <f t="shared" si="29"/>
        <v>46.071803619843521</v>
      </c>
      <c r="V234" s="39">
        <f t="shared" si="29"/>
        <v>48.818771290597844</v>
      </c>
      <c r="W234" s="39">
        <f t="shared" si="29"/>
        <v>51.075111281751312</v>
      </c>
      <c r="X234" s="39">
        <f t="shared" si="29"/>
        <v>54.591849176318036</v>
      </c>
      <c r="Y234" s="39">
        <f t="shared" si="29"/>
        <v>56.440651616317197</v>
      </c>
      <c r="Z234" s="39">
        <f t="shared" si="29"/>
        <v>60.281195337971127</v>
      </c>
      <c r="AA234" s="39">
        <f t="shared" si="29"/>
        <v>62.370983924830384</v>
      </c>
      <c r="AB234" s="39">
        <f t="shared" si="29"/>
        <v>62.839819315444217</v>
      </c>
      <c r="AC234" s="39">
        <f t="shared" si="29"/>
        <v>64.073001860048493</v>
      </c>
      <c r="AD234" s="39">
        <f t="shared" si="29"/>
        <v>65.767678685495682</v>
      </c>
      <c r="AE234" s="39">
        <f t="shared" si="29"/>
        <v>65.244934438362705</v>
      </c>
      <c r="AF234" s="39">
        <f t="shared" si="29"/>
        <v>66.11715972921526</v>
      </c>
      <c r="AG234" s="39">
        <f t="shared" si="29"/>
        <v>65.918461681751012</v>
      </c>
      <c r="AH234" s="39">
        <f t="shared" si="29"/>
        <v>67.167600239366919</v>
      </c>
      <c r="AI234" s="39">
        <f t="shared" si="29"/>
        <v>68.530618699292177</v>
      </c>
      <c r="AJ234" s="39">
        <f t="shared" si="29"/>
        <v>62.414971766095931</v>
      </c>
      <c r="AK234" s="39">
        <f t="shared" si="29"/>
        <v>63.127167577107386</v>
      </c>
      <c r="AL234" s="39">
        <f t="shared" si="29"/>
        <v>63.539167693859085</v>
      </c>
      <c r="AM234" s="39">
        <f t="shared" si="29"/>
        <v>63.322086981816007</v>
      </c>
      <c r="AN234" s="39">
        <f t="shared" si="29"/>
        <v>62.054923922975291</v>
      </c>
      <c r="AO234" s="39">
        <f t="shared" si="29"/>
        <v>60.819694096277281</v>
      </c>
      <c r="AP234" s="39">
        <f t="shared" si="29"/>
        <v>59.297801965834211</v>
      </c>
      <c r="AQ234" s="39">
        <f t="shared" si="29"/>
        <v>59.951135714929123</v>
      </c>
      <c r="AR234" s="39">
        <f t="shared" si="29"/>
        <v>58.835162501235416</v>
      </c>
    </row>
    <row r="235" spans="1:44">
      <c r="A235" s="12"/>
      <c r="B235" s="12"/>
      <c r="C235" s="8"/>
      <c r="D235" s="29"/>
      <c r="E235" s="34"/>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c r="AE235" s="39"/>
      <c r="AF235" s="39"/>
      <c r="AG235" s="39"/>
      <c r="AH235" s="39"/>
    </row>
    <row r="236" spans="1:44">
      <c r="A236" s="12"/>
      <c r="B236" s="12" t="s">
        <v>228</v>
      </c>
      <c r="C236" s="8" t="s">
        <v>217</v>
      </c>
      <c r="D236" s="29"/>
      <c r="E236" s="34" t="s">
        <v>117</v>
      </c>
      <c r="F236" s="39">
        <f>(F225*10^9)/(F$12*1000000)</f>
        <v>5.2265115945347862</v>
      </c>
      <c r="G236" s="39">
        <f t="shared" ref="G236:AH244" si="30">(G225*10^9)/(G$12*1000000)</f>
        <v>4.6195900050597176</v>
      </c>
      <c r="H236" s="39">
        <f t="shared" si="30"/>
        <v>4.0514895661959685</v>
      </c>
      <c r="I236" s="39">
        <f t="shared" si="30"/>
        <v>3.6692252465713362</v>
      </c>
      <c r="J236" s="39">
        <f t="shared" si="30"/>
        <v>3.4976425001818767</v>
      </c>
      <c r="K236" s="39">
        <f t="shared" si="30"/>
        <v>3.6312358394735371</v>
      </c>
      <c r="L236" s="39">
        <f t="shared" si="30"/>
        <v>3.5275960675225955</v>
      </c>
      <c r="M236" s="39">
        <f t="shared" si="30"/>
        <v>3.2852719125779672</v>
      </c>
      <c r="N236" s="39">
        <f t="shared" si="30"/>
        <v>3.1557993724357236</v>
      </c>
      <c r="O236" s="39">
        <f t="shared" si="30"/>
        <v>3.1954391560725335</v>
      </c>
      <c r="P236" s="39">
        <f t="shared" si="30"/>
        <v>3.1507688808105367</v>
      </c>
      <c r="Q236" s="39">
        <f t="shared" si="30"/>
        <v>3.2099730526276882</v>
      </c>
      <c r="R236" s="39">
        <f t="shared" si="30"/>
        <v>3.130205459442212</v>
      </c>
      <c r="S236" s="39">
        <f t="shared" si="30"/>
        <v>2.9944261006259389</v>
      </c>
      <c r="T236" s="39">
        <f t="shared" si="30"/>
        <v>3.0464204517009605</v>
      </c>
      <c r="U236" s="39">
        <f t="shared" si="30"/>
        <v>3.0766262138109424</v>
      </c>
      <c r="V236" s="39">
        <f t="shared" si="30"/>
        <v>3.1708985062022079</v>
      </c>
      <c r="W236" s="39">
        <f t="shared" si="30"/>
        <v>3.2663599279918913</v>
      </c>
      <c r="X236" s="39">
        <f t="shared" si="30"/>
        <v>3.2833140620959069</v>
      </c>
      <c r="Y236" s="39">
        <f t="shared" si="30"/>
        <v>3.2782711044230042</v>
      </c>
      <c r="Z236" s="39">
        <f t="shared" si="30"/>
        <v>3.3003897687630972</v>
      </c>
      <c r="AA236" s="39">
        <f t="shared" si="30"/>
        <v>3.2490267747748258</v>
      </c>
      <c r="AB236" s="39">
        <f t="shared" si="30"/>
        <v>3.2493416329008213</v>
      </c>
      <c r="AC236" s="39">
        <f t="shared" si="30"/>
        <v>3.229065204580134</v>
      </c>
      <c r="AD236" s="39">
        <f t="shared" si="30"/>
        <v>3.2102255509284339</v>
      </c>
      <c r="AE236" s="39">
        <f t="shared" si="30"/>
        <v>3.1656937549468052</v>
      </c>
      <c r="AF236" s="39">
        <f t="shared" si="30"/>
        <v>3.1118916186144832</v>
      </c>
      <c r="AG236" s="39">
        <f t="shared" si="30"/>
        <v>3.0425689063307781</v>
      </c>
      <c r="AH236" s="39">
        <f t="shared" si="30"/>
        <v>3.040596190633488</v>
      </c>
      <c r="AI236" s="39">
        <f t="shared" ref="AI236:AR244" si="31">(AI225*10^9)/(AI$12*1000000)</f>
        <v>3.1033960049025833</v>
      </c>
      <c r="AJ236" s="39">
        <f t="shared" si="31"/>
        <v>3.1413336870709774</v>
      </c>
      <c r="AK236" s="39">
        <f t="shared" si="31"/>
        <v>3.1848350120528948</v>
      </c>
      <c r="AL236" s="39">
        <f t="shared" si="31"/>
        <v>3.2571453025442492</v>
      </c>
      <c r="AM236" s="39">
        <f t="shared" si="31"/>
        <v>3.2662532909894533</v>
      </c>
      <c r="AN236" s="39">
        <f t="shared" si="31"/>
        <v>3.3661291240187245</v>
      </c>
      <c r="AO236" s="39">
        <f t="shared" si="31"/>
        <v>3.1819797619293824</v>
      </c>
      <c r="AP236" s="39">
        <f t="shared" si="31"/>
        <v>3.1445248119380631</v>
      </c>
      <c r="AQ236" s="39">
        <f t="shared" si="31"/>
        <v>3.1694466354358211</v>
      </c>
      <c r="AR236" s="39">
        <f t="shared" si="31"/>
        <v>3.1407931412302323</v>
      </c>
    </row>
    <row r="237" spans="1:44">
      <c r="A237" s="12"/>
      <c r="B237" s="12"/>
      <c r="C237" s="8" t="s">
        <v>219</v>
      </c>
      <c r="D237" s="29"/>
      <c r="E237" s="34" t="s">
        <v>117</v>
      </c>
      <c r="F237" s="39">
        <f t="shared" ref="F237:U244" si="32">(F226*10^9)/(F$12*1000000)</f>
        <v>1.2594809927741124</v>
      </c>
      <c r="G237" s="39">
        <f t="shared" si="32"/>
        <v>2.7703928017375121</v>
      </c>
      <c r="H237" s="39">
        <f t="shared" si="32"/>
        <v>2.9774664758540896</v>
      </c>
      <c r="I237" s="39">
        <f t="shared" si="32"/>
        <v>4.4253853968830246</v>
      </c>
      <c r="J237" s="39">
        <f t="shared" si="32"/>
        <v>3.736694273778177</v>
      </c>
      <c r="K237" s="39">
        <f t="shared" si="32"/>
        <v>3.893723391456787</v>
      </c>
      <c r="L237" s="39">
        <f t="shared" si="32"/>
        <v>4.5413999196955483</v>
      </c>
      <c r="M237" s="39">
        <f t="shared" si="32"/>
        <v>6.1255099166026357</v>
      </c>
      <c r="N237" s="39">
        <f t="shared" si="32"/>
        <v>3.2914434206831094</v>
      </c>
      <c r="O237" s="39">
        <f t="shared" si="32"/>
        <v>7.7618918251418645</v>
      </c>
      <c r="P237" s="39">
        <f t="shared" si="32"/>
        <v>6.5528373958717037</v>
      </c>
      <c r="Q237" s="39">
        <f t="shared" si="32"/>
        <v>6.7050567806644352</v>
      </c>
      <c r="R237" s="39">
        <f t="shared" si="32"/>
        <v>6.8901358691404644</v>
      </c>
      <c r="S237" s="39">
        <f t="shared" si="32"/>
        <v>7.2764187199894916</v>
      </c>
      <c r="T237" s="39">
        <f t="shared" si="32"/>
        <v>7.529543704647419</v>
      </c>
      <c r="U237" s="39">
        <f t="shared" si="32"/>
        <v>7.8976050029037319</v>
      </c>
      <c r="V237" s="39">
        <f t="shared" si="30"/>
        <v>8.4366667624431457</v>
      </c>
      <c r="W237" s="39">
        <f t="shared" si="30"/>
        <v>8.941824796812412</v>
      </c>
      <c r="X237" s="39">
        <f t="shared" si="30"/>
        <v>11.56230209721557</v>
      </c>
      <c r="Y237" s="39">
        <f t="shared" si="30"/>
        <v>11.567083443395285</v>
      </c>
      <c r="Z237" s="39">
        <f t="shared" si="30"/>
        <v>14.814838290593705</v>
      </c>
      <c r="AA237" s="39">
        <f t="shared" si="30"/>
        <v>14.841400140388831</v>
      </c>
      <c r="AB237" s="39">
        <f t="shared" si="30"/>
        <v>14.848402006443578</v>
      </c>
      <c r="AC237" s="39">
        <f t="shared" si="30"/>
        <v>14.890685375692001</v>
      </c>
      <c r="AD237" s="39">
        <f t="shared" si="30"/>
        <v>14.947517015583268</v>
      </c>
      <c r="AE237" s="39">
        <f t="shared" si="30"/>
        <v>15.084124680874144</v>
      </c>
      <c r="AF237" s="39">
        <f t="shared" si="30"/>
        <v>15.066497502862978</v>
      </c>
      <c r="AG237" s="39">
        <f t="shared" si="30"/>
        <v>15.084234778556592</v>
      </c>
      <c r="AH237" s="39">
        <f t="shared" si="30"/>
        <v>15.165046362999419</v>
      </c>
      <c r="AI237" s="39">
        <f t="shared" si="31"/>
        <v>15.16350785042515</v>
      </c>
      <c r="AJ237" s="39">
        <f t="shared" si="31"/>
        <v>4.6935785590251982</v>
      </c>
      <c r="AK237" s="39">
        <f t="shared" si="31"/>
        <v>4.3450216249461002</v>
      </c>
      <c r="AL237" s="39">
        <f t="shared" si="31"/>
        <v>4.2335144090047203</v>
      </c>
      <c r="AM237" s="39">
        <f t="shared" si="31"/>
        <v>3.8782891874088241</v>
      </c>
      <c r="AN237" s="39">
        <f t="shared" si="31"/>
        <v>4.9522514331614884</v>
      </c>
      <c r="AO237" s="39">
        <f t="shared" si="31"/>
        <v>4.7255400110526518</v>
      </c>
      <c r="AP237" s="39">
        <f t="shared" si="31"/>
        <v>2.8639944251077285</v>
      </c>
      <c r="AQ237" s="39">
        <f t="shared" si="31"/>
        <v>2.6323659364347796</v>
      </c>
      <c r="AR237" s="39">
        <f t="shared" si="31"/>
        <v>1.5953536965837316</v>
      </c>
    </row>
    <row r="238" spans="1:44">
      <c r="A238" s="12"/>
      <c r="B238" s="12"/>
      <c r="C238" s="8" t="s">
        <v>220</v>
      </c>
      <c r="D238" s="29"/>
      <c r="E238" s="34" t="s">
        <v>117</v>
      </c>
      <c r="F238" s="39">
        <f t="shared" si="32"/>
        <v>5.0746545309408493</v>
      </c>
      <c r="G238" s="39">
        <f t="shared" si="30"/>
        <v>5.2258101312130059</v>
      </c>
      <c r="H238" s="39">
        <f t="shared" si="30"/>
        <v>6.3157416670718503</v>
      </c>
      <c r="I238" s="39">
        <f t="shared" si="30"/>
        <v>7.3173052964313197</v>
      </c>
      <c r="J238" s="39">
        <f t="shared" si="30"/>
        <v>8.1412743994044003</v>
      </c>
      <c r="K238" s="39">
        <f t="shared" si="30"/>
        <v>9.1287748295860602</v>
      </c>
      <c r="L238" s="39">
        <f t="shared" si="30"/>
        <v>9.858720536779769</v>
      </c>
      <c r="M238" s="39">
        <f t="shared" si="30"/>
        <v>10.413601192201071</v>
      </c>
      <c r="N238" s="39">
        <f t="shared" si="30"/>
        <v>11.049769344343806</v>
      </c>
      <c r="O238" s="39">
        <f t="shared" si="30"/>
        <v>10.557204484736685</v>
      </c>
      <c r="P238" s="39">
        <f t="shared" si="30"/>
        <v>10.987491289411993</v>
      </c>
      <c r="Q238" s="39">
        <f t="shared" si="30"/>
        <v>11.097660750341243</v>
      </c>
      <c r="R238" s="39">
        <f t="shared" si="30"/>
        <v>11.793690981886405</v>
      </c>
      <c r="S238" s="39">
        <f t="shared" si="30"/>
        <v>12.665007252506491</v>
      </c>
      <c r="T238" s="39">
        <f t="shared" si="30"/>
        <v>12.469073173405555</v>
      </c>
      <c r="U238" s="39">
        <f t="shared" si="30"/>
        <v>12.219874763994731</v>
      </c>
      <c r="V238" s="39">
        <f t="shared" si="30"/>
        <v>11.903440928909276</v>
      </c>
      <c r="W238" s="39">
        <f t="shared" si="30"/>
        <v>11.514221128805008</v>
      </c>
      <c r="X238" s="39">
        <f t="shared" si="30"/>
        <v>11.25026580884623</v>
      </c>
      <c r="Y238" s="39">
        <f t="shared" si="30"/>
        <v>11.042267816102081</v>
      </c>
      <c r="Z238" s="39">
        <f t="shared" si="30"/>
        <v>10.473958386264206</v>
      </c>
      <c r="AA238" s="39">
        <f t="shared" si="30"/>
        <v>10.614723366772088</v>
      </c>
      <c r="AB238" s="39">
        <f t="shared" si="30"/>
        <v>10.164443275277376</v>
      </c>
      <c r="AC238" s="39">
        <f t="shared" si="30"/>
        <v>9.9754715364400308</v>
      </c>
      <c r="AD238" s="39">
        <f t="shared" si="30"/>
        <v>9.7777874053540721</v>
      </c>
      <c r="AE238" s="39">
        <f t="shared" si="30"/>
        <v>10.198960240703999</v>
      </c>
      <c r="AF238" s="39">
        <f t="shared" si="30"/>
        <v>10.189002121604675</v>
      </c>
      <c r="AG238" s="39">
        <f t="shared" si="30"/>
        <v>10.285483802574943</v>
      </c>
      <c r="AH238" s="39">
        <f t="shared" si="30"/>
        <v>10.19961491643998</v>
      </c>
      <c r="AI238" s="39">
        <f t="shared" si="31"/>
        <v>9.8128609053081739</v>
      </c>
      <c r="AJ238" s="39">
        <f t="shared" si="31"/>
        <v>9.7968766146406345</v>
      </c>
      <c r="AK238" s="39">
        <f t="shared" si="31"/>
        <v>9.6369660210540875</v>
      </c>
      <c r="AL238" s="39">
        <f t="shared" si="31"/>
        <v>9.4688313676138023</v>
      </c>
      <c r="AM238" s="39">
        <f t="shared" si="31"/>
        <v>9.3358610976133356</v>
      </c>
      <c r="AN238" s="39">
        <f t="shared" si="31"/>
        <v>9.1393169284039626</v>
      </c>
      <c r="AO238" s="39">
        <f t="shared" si="31"/>
        <v>9.0389369360075928</v>
      </c>
      <c r="AP238" s="39">
        <f t="shared" si="31"/>
        <v>8.8532787345999537</v>
      </c>
      <c r="AQ238" s="39">
        <f t="shared" si="31"/>
        <v>8.7871779760703372</v>
      </c>
      <c r="AR238" s="39">
        <f t="shared" si="31"/>
        <v>8.645452636644988</v>
      </c>
    </row>
    <row r="239" spans="1:44">
      <c r="A239" s="12"/>
      <c r="B239" s="12"/>
      <c r="C239" s="8" t="s">
        <v>221</v>
      </c>
      <c r="D239" s="29"/>
      <c r="E239" s="34" t="s">
        <v>117</v>
      </c>
      <c r="F239" s="39">
        <f t="shared" si="32"/>
        <v>9.6890226861451456</v>
      </c>
      <c r="G239" s="39">
        <f t="shared" si="30"/>
        <v>9.9079030326749216</v>
      </c>
      <c r="H239" s="39">
        <f t="shared" si="30"/>
        <v>10.084501005106024</v>
      </c>
      <c r="I239" s="39">
        <f t="shared" si="30"/>
        <v>10.408146470119782</v>
      </c>
      <c r="J239" s="39">
        <f t="shared" si="30"/>
        <v>10.256438862873209</v>
      </c>
      <c r="K239" s="39">
        <f t="shared" si="30"/>
        <v>10.255311690856713</v>
      </c>
      <c r="L239" s="39">
        <f t="shared" si="30"/>
        <v>10.25383430562473</v>
      </c>
      <c r="M239" s="39">
        <f t="shared" si="30"/>
        <v>10.294827859903428</v>
      </c>
      <c r="N239" s="39">
        <f t="shared" si="30"/>
        <v>10.068414431618265</v>
      </c>
      <c r="O239" s="39">
        <f t="shared" si="30"/>
        <v>10.159685325158211</v>
      </c>
      <c r="P239" s="39">
        <f t="shared" si="30"/>
        <v>9.9645841890177778</v>
      </c>
      <c r="Q239" s="39">
        <f t="shared" si="30"/>
        <v>9.9547804929198733</v>
      </c>
      <c r="R239" s="39">
        <f t="shared" si="30"/>
        <v>9.7569911840899497</v>
      </c>
      <c r="S239" s="39">
        <f t="shared" si="30"/>
        <v>9.5518556483667787</v>
      </c>
      <c r="T239" s="39">
        <f t="shared" si="30"/>
        <v>9.4743220048672221</v>
      </c>
      <c r="U239" s="39">
        <f t="shared" si="30"/>
        <v>9.3842149830994721</v>
      </c>
      <c r="V239" s="39">
        <f t="shared" si="30"/>
        <v>9.2858065694196608</v>
      </c>
      <c r="W239" s="39">
        <f t="shared" si="30"/>
        <v>9.2139551723509179</v>
      </c>
      <c r="X239" s="39">
        <f t="shared" si="30"/>
        <v>9.156239162427827</v>
      </c>
      <c r="Y239" s="39">
        <f t="shared" si="30"/>
        <v>9.1598380419504188</v>
      </c>
      <c r="Z239" s="39">
        <f t="shared" si="30"/>
        <v>8.7348166436430823</v>
      </c>
      <c r="AA239" s="39">
        <f t="shared" si="30"/>
        <v>8.9854627299846115</v>
      </c>
      <c r="AB239" s="39">
        <f t="shared" si="30"/>
        <v>8.9420081741108088</v>
      </c>
      <c r="AC239" s="39">
        <f t="shared" si="30"/>
        <v>8.9118914402125231</v>
      </c>
      <c r="AD239" s="39">
        <f t="shared" si="30"/>
        <v>8.8995974064057712</v>
      </c>
      <c r="AE239" s="39">
        <f t="shared" si="30"/>
        <v>8.7984290431558794</v>
      </c>
      <c r="AF239" s="39">
        <f t="shared" si="30"/>
        <v>9.0325553190889671</v>
      </c>
      <c r="AG239" s="39">
        <f t="shared" si="30"/>
        <v>8.8595994884894811</v>
      </c>
      <c r="AH239" s="39">
        <f t="shared" si="30"/>
        <v>8.9030302206635312</v>
      </c>
      <c r="AI239" s="39">
        <f t="shared" si="31"/>
        <v>8.8975538223342312</v>
      </c>
      <c r="AJ239" s="39">
        <f t="shared" si="31"/>
        <v>8.7890217063304625</v>
      </c>
      <c r="AK239" s="39">
        <f t="shared" si="31"/>
        <v>8.6263621877143635</v>
      </c>
      <c r="AL239" s="39">
        <f t="shared" si="31"/>
        <v>8.6063948186446293</v>
      </c>
      <c r="AM239" s="39">
        <f t="shared" si="31"/>
        <v>9.2135136059478491</v>
      </c>
      <c r="AN239" s="39">
        <f t="shared" si="31"/>
        <v>8.8464263294456149</v>
      </c>
      <c r="AO239" s="39">
        <f t="shared" si="31"/>
        <v>9.1726618865631728</v>
      </c>
      <c r="AP239" s="39">
        <f t="shared" si="31"/>
        <v>9.1224993428510253</v>
      </c>
      <c r="AQ239" s="39">
        <f t="shared" si="31"/>
        <v>9.0472530086163161</v>
      </c>
      <c r="AR239" s="39">
        <f t="shared" si="31"/>
        <v>8.9679831427107715</v>
      </c>
    </row>
    <row r="240" spans="1:44">
      <c r="A240" s="12"/>
      <c r="B240" s="12"/>
      <c r="C240" s="8" t="s">
        <v>222</v>
      </c>
      <c r="D240" s="29"/>
      <c r="E240" s="34" t="s">
        <v>117</v>
      </c>
      <c r="F240" s="39">
        <f t="shared" si="32"/>
        <v>27.408688098586644</v>
      </c>
      <c r="G240" s="39">
        <f t="shared" si="30"/>
        <v>26.940409349068378</v>
      </c>
      <c r="H240" s="39">
        <f t="shared" si="30"/>
        <v>28.039031151425775</v>
      </c>
      <c r="I240" s="39">
        <f t="shared" si="30"/>
        <v>29.800836552757403</v>
      </c>
      <c r="J240" s="39">
        <f t="shared" si="30"/>
        <v>30.986024823658941</v>
      </c>
      <c r="K240" s="39">
        <f t="shared" si="30"/>
        <v>30.855861471397933</v>
      </c>
      <c r="L240" s="39">
        <f t="shared" si="30"/>
        <v>29.657218702535687</v>
      </c>
      <c r="M240" s="39">
        <f t="shared" si="30"/>
        <v>28.982532764348075</v>
      </c>
      <c r="N240" s="39">
        <f t="shared" si="30"/>
        <v>27.565919461851362</v>
      </c>
      <c r="O240" s="39">
        <f t="shared" si="30"/>
        <v>25.910952536686064</v>
      </c>
      <c r="P240" s="39">
        <f t="shared" si="30"/>
        <v>24.305124350330388</v>
      </c>
      <c r="Q240" s="39">
        <f t="shared" si="30"/>
        <v>19.926651110665624</v>
      </c>
      <c r="R240" s="39">
        <f t="shared" si="30"/>
        <v>16.138312912587409</v>
      </c>
      <c r="S240" s="39">
        <f t="shared" si="30"/>
        <v>12.31642263764042</v>
      </c>
      <c r="T240" s="39">
        <f t="shared" si="30"/>
        <v>8.4091370873730273</v>
      </c>
      <c r="U240" s="39">
        <f t="shared" si="30"/>
        <v>3.981527426309349</v>
      </c>
      <c r="V240" s="39">
        <f t="shared" si="30"/>
        <v>2.8422359201671905</v>
      </c>
      <c r="W240" s="39">
        <f t="shared" si="30"/>
        <v>1.4389921907857486</v>
      </c>
      <c r="X240" s="39">
        <f t="shared" si="30"/>
        <v>0.7427567015517228</v>
      </c>
      <c r="Y240" s="39">
        <f t="shared" si="30"/>
        <v>0.29945598647658023</v>
      </c>
      <c r="Z240" s="39">
        <f t="shared" si="30"/>
        <v>6.2078279394353564E-2</v>
      </c>
      <c r="AA240" s="39">
        <f t="shared" si="30"/>
        <v>3.3204165768759501E-2</v>
      </c>
      <c r="AB240" s="39">
        <f t="shared" si="30"/>
        <v>4.3358307568830151E-6</v>
      </c>
      <c r="AC240" s="39">
        <f t="shared" si="30"/>
        <v>4.3590093496091599E-6</v>
      </c>
      <c r="AD240" s="39">
        <f t="shared" si="30"/>
        <v>4.5836682136005011E-6</v>
      </c>
      <c r="AE240" s="39">
        <f t="shared" si="30"/>
        <v>5.4684670674937993E-6</v>
      </c>
      <c r="AF240" s="39">
        <f t="shared" si="30"/>
        <v>6.4295386627951139E-6</v>
      </c>
      <c r="AG240" s="39">
        <f t="shared" si="30"/>
        <v>6.8790974832870021E-6</v>
      </c>
      <c r="AH240" s="39">
        <f t="shared" si="30"/>
        <v>6.8331671131738278E-6</v>
      </c>
      <c r="AI240" s="39">
        <f t="shared" si="31"/>
        <v>5.9594219279305289E-6</v>
      </c>
      <c r="AJ240" s="39">
        <f t="shared" si="31"/>
        <v>5.849810743891254E-6</v>
      </c>
      <c r="AK240" s="39">
        <f t="shared" si="31"/>
        <v>4.9047618926804659E-6</v>
      </c>
      <c r="AL240" s="39">
        <f t="shared" si="31"/>
        <v>4.7256270011227657E-6</v>
      </c>
      <c r="AM240" s="39">
        <f t="shared" si="31"/>
        <v>5.1948010169892423E-6</v>
      </c>
      <c r="AN240" s="39">
        <f t="shared" si="31"/>
        <v>6.2603032319961272E-6</v>
      </c>
      <c r="AO240" s="39">
        <f t="shared" si="31"/>
        <v>7.1997014866041263E-6</v>
      </c>
      <c r="AP240" s="39">
        <f t="shared" si="31"/>
        <v>7.6906169745241682E-6</v>
      </c>
      <c r="AQ240" s="39">
        <f t="shared" si="31"/>
        <v>7.4324520128763763E-6</v>
      </c>
      <c r="AR240" s="39">
        <f t="shared" si="31"/>
        <v>7.7890679278426054E-6</v>
      </c>
    </row>
    <row r="241" spans="1:44">
      <c r="A241" s="12"/>
      <c r="B241" s="12"/>
      <c r="C241" s="8" t="s">
        <v>223</v>
      </c>
      <c r="D241" s="29"/>
      <c r="E241" s="34" t="s">
        <v>117</v>
      </c>
      <c r="F241" s="39">
        <f t="shared" si="32"/>
        <v>0</v>
      </c>
      <c r="G241" s="39">
        <f t="shared" si="30"/>
        <v>0.63966403691706974</v>
      </c>
      <c r="H241" s="39">
        <f t="shared" si="30"/>
        <v>0.60768104044633153</v>
      </c>
      <c r="I241" s="39">
        <f t="shared" si="30"/>
        <v>1.0998434435720137</v>
      </c>
      <c r="J241" s="39">
        <f t="shared" si="30"/>
        <v>0.38949089958150895</v>
      </c>
      <c r="K241" s="39">
        <f t="shared" si="30"/>
        <v>0.10039418497712947</v>
      </c>
      <c r="L241" s="39">
        <f t="shared" si="30"/>
        <v>0.18308467130995582</v>
      </c>
      <c r="M241" s="39">
        <f t="shared" si="30"/>
        <v>0.14365618086135293</v>
      </c>
      <c r="N241" s="39">
        <f t="shared" si="30"/>
        <v>0.43946543507036012</v>
      </c>
      <c r="O241" s="39">
        <f t="shared" si="30"/>
        <v>2.0888792232132682</v>
      </c>
      <c r="P241" s="39">
        <f t="shared" si="30"/>
        <v>2.0240868457927457</v>
      </c>
      <c r="Q241" s="39">
        <f t="shared" si="30"/>
        <v>2.4334822244666966E-2</v>
      </c>
      <c r="R241" s="39">
        <f t="shared" si="30"/>
        <v>1.8268776701771485</v>
      </c>
      <c r="S241" s="39">
        <f t="shared" si="30"/>
        <v>1.7839646855925937</v>
      </c>
      <c r="T241" s="39">
        <f t="shared" si="30"/>
        <v>0.88855255433081204</v>
      </c>
      <c r="U241" s="39">
        <f t="shared" si="30"/>
        <v>1.6661370564130154E-2</v>
      </c>
      <c r="V241" s="39">
        <f t="shared" si="30"/>
        <v>5.1593430042540619E-2</v>
      </c>
      <c r="W241" s="39">
        <f t="shared" si="30"/>
        <v>2.3231179905802164E-2</v>
      </c>
      <c r="X241" s="39">
        <f t="shared" si="30"/>
        <v>0.82953250200278184</v>
      </c>
      <c r="Y241" s="39">
        <f t="shared" si="30"/>
        <v>0</v>
      </c>
      <c r="Z241" s="39">
        <f t="shared" si="30"/>
        <v>0</v>
      </c>
      <c r="AA241" s="39">
        <f t="shared" si="30"/>
        <v>1.1015832067979938</v>
      </c>
      <c r="AB241" s="39">
        <f t="shared" si="30"/>
        <v>0</v>
      </c>
      <c r="AC241" s="39">
        <f t="shared" si="30"/>
        <v>0</v>
      </c>
      <c r="AD241" s="39">
        <f t="shared" si="30"/>
        <v>1.1503513548972293</v>
      </c>
      <c r="AE241" s="39">
        <f t="shared" si="30"/>
        <v>5.8954207842223605E-2</v>
      </c>
      <c r="AF241" s="39">
        <f t="shared" si="30"/>
        <v>1.3136401539123095</v>
      </c>
      <c r="AG241" s="39">
        <f t="shared" si="30"/>
        <v>0.20193529454779879</v>
      </c>
      <c r="AH241" s="39">
        <f t="shared" si="30"/>
        <v>0.27483857152995239</v>
      </c>
      <c r="AI241" s="39">
        <f t="shared" si="31"/>
        <v>9.7746828167688732E-2</v>
      </c>
      <c r="AJ241" s="39">
        <f t="shared" si="31"/>
        <v>1.7583966058915104</v>
      </c>
      <c r="AK241" s="39">
        <f t="shared" si="31"/>
        <v>0.42152714426212057</v>
      </c>
      <c r="AL241" s="39">
        <f t="shared" si="31"/>
        <v>0.3072068844785773</v>
      </c>
      <c r="AM241" s="39">
        <f t="shared" si="31"/>
        <v>0.5900734781542748</v>
      </c>
      <c r="AN241" s="39">
        <f t="shared" si="31"/>
        <v>0.42042114499974631</v>
      </c>
      <c r="AO241" s="39">
        <f t="shared" si="31"/>
        <v>0.43899999148982122</v>
      </c>
      <c r="AP241" s="39">
        <f t="shared" si="31"/>
        <v>0.4585173660837657</v>
      </c>
      <c r="AQ241" s="39">
        <f t="shared" si="31"/>
        <v>0.33378446887062829</v>
      </c>
      <c r="AR241" s="39">
        <f t="shared" si="31"/>
        <v>0.46261043842629507</v>
      </c>
    </row>
    <row r="242" spans="1:44">
      <c r="A242" s="12"/>
      <c r="B242" s="12"/>
      <c r="C242" s="8" t="s">
        <v>224</v>
      </c>
      <c r="D242" s="29"/>
      <c r="E242" s="34" t="s">
        <v>117</v>
      </c>
      <c r="F242" s="39">
        <f t="shared" si="32"/>
        <v>61.122219196240351</v>
      </c>
      <c r="G242" s="39">
        <f t="shared" si="30"/>
        <v>52.26905356996415</v>
      </c>
      <c r="H242" s="39">
        <f t="shared" si="30"/>
        <v>37.480185543884225</v>
      </c>
      <c r="I242" s="39">
        <f t="shared" si="30"/>
        <v>23.854411826100456</v>
      </c>
      <c r="J242" s="39">
        <f t="shared" si="30"/>
        <v>17.374235925041607</v>
      </c>
      <c r="K242" s="39">
        <f t="shared" si="30"/>
        <v>14.047813772553923</v>
      </c>
      <c r="L242" s="39">
        <f t="shared" si="30"/>
        <v>11.079239999597725</v>
      </c>
      <c r="M242" s="39">
        <f t="shared" si="30"/>
        <v>8.7962474649815388</v>
      </c>
      <c r="N242" s="39">
        <f t="shared" si="30"/>
        <v>7.6141071098965405</v>
      </c>
      <c r="O242" s="39">
        <f t="shared" si="30"/>
        <v>8.180101522418818</v>
      </c>
      <c r="P242" s="39">
        <f t="shared" si="30"/>
        <v>8.1487309019343943</v>
      </c>
      <c r="Q242" s="39">
        <f t="shared" si="30"/>
        <v>8.463532645240571</v>
      </c>
      <c r="R242" s="39">
        <f t="shared" si="30"/>
        <v>8.3365151043228884</v>
      </c>
      <c r="S242" s="39">
        <f t="shared" si="30"/>
        <v>7.7544488061128938</v>
      </c>
      <c r="T242" s="39">
        <f t="shared" si="30"/>
        <v>7.9046304751590668</v>
      </c>
      <c r="U242" s="39">
        <f t="shared" si="30"/>
        <v>8.4785076363079011</v>
      </c>
      <c r="V242" s="39">
        <f t="shared" si="30"/>
        <v>9.1966558452222529</v>
      </c>
      <c r="W242" s="39">
        <f t="shared" si="30"/>
        <v>10.004346332604902</v>
      </c>
      <c r="X242" s="39">
        <f t="shared" si="30"/>
        <v>10.060778000815473</v>
      </c>
      <c r="Y242" s="39">
        <f t="shared" si="30"/>
        <v>10.323545993135889</v>
      </c>
      <c r="Z242" s="39">
        <f t="shared" si="30"/>
        <v>10.355892876920723</v>
      </c>
      <c r="AA242" s="39">
        <f t="shared" si="30"/>
        <v>10.406940054518685</v>
      </c>
      <c r="AB242" s="39">
        <f t="shared" si="30"/>
        <v>10.226845918352423</v>
      </c>
      <c r="AC242" s="39">
        <f t="shared" si="30"/>
        <v>10.171980518226272</v>
      </c>
      <c r="AD242" s="39">
        <f t="shared" si="30"/>
        <v>9.9673854850059058</v>
      </c>
      <c r="AE242" s="39">
        <f t="shared" si="30"/>
        <v>9.6479143270703211</v>
      </c>
      <c r="AF242" s="39">
        <f t="shared" si="30"/>
        <v>9.086473083085485</v>
      </c>
      <c r="AG242" s="39">
        <f t="shared" si="30"/>
        <v>8.9919717917181252</v>
      </c>
      <c r="AH242" s="39">
        <f t="shared" si="30"/>
        <v>9.1660781221822187</v>
      </c>
      <c r="AI242" s="39">
        <f t="shared" si="31"/>
        <v>9.6681903309538217</v>
      </c>
      <c r="AJ242" s="39">
        <f t="shared" si="31"/>
        <v>9.7746922298466874</v>
      </c>
      <c r="AK242" s="39">
        <f t="shared" si="31"/>
        <v>10.501707733616836</v>
      </c>
      <c r="AL242" s="39">
        <f t="shared" si="31"/>
        <v>10.530058842714185</v>
      </c>
      <c r="AM242" s="39">
        <f t="shared" si="31"/>
        <v>10.243290977068851</v>
      </c>
      <c r="AN242" s="39">
        <f t="shared" si="31"/>
        <v>9.4910119166276896</v>
      </c>
      <c r="AO242" s="39">
        <f t="shared" si="31"/>
        <v>8.9691289439330291</v>
      </c>
      <c r="AP242" s="39">
        <f t="shared" si="31"/>
        <v>8.4540474785155979</v>
      </c>
      <c r="AQ242" s="39">
        <f t="shared" si="31"/>
        <v>8.3155845208176107</v>
      </c>
      <c r="AR242" s="39">
        <f t="shared" si="31"/>
        <v>8.1051620657831283</v>
      </c>
    </row>
    <row r="243" spans="1:44">
      <c r="A243" s="12"/>
      <c r="B243" s="12"/>
      <c r="C243" s="8" t="s">
        <v>225</v>
      </c>
      <c r="D243" s="29"/>
      <c r="E243" s="34" t="s">
        <v>117</v>
      </c>
      <c r="F243" s="39">
        <f t="shared" si="32"/>
        <v>116.48594402210873</v>
      </c>
      <c r="G243" s="39">
        <f t="shared" si="30"/>
        <v>97.781105445879646</v>
      </c>
      <c r="H243" s="39">
        <f t="shared" si="30"/>
        <v>77.609705230817923</v>
      </c>
      <c r="I243" s="39">
        <f t="shared" si="30"/>
        <v>63.403466330840736</v>
      </c>
      <c r="J243" s="39">
        <f t="shared" si="30"/>
        <v>54.982572427001415</v>
      </c>
      <c r="K243" s="39">
        <f t="shared" si="30"/>
        <v>50.710106911640921</v>
      </c>
      <c r="L243" s="39">
        <f t="shared" si="30"/>
        <v>46.037889237417495</v>
      </c>
      <c r="M243" s="39">
        <f t="shared" si="30"/>
        <v>42.59981349247203</v>
      </c>
      <c r="N243" s="39">
        <f t="shared" si="30"/>
        <v>39.68622045655254</v>
      </c>
      <c r="O243" s="39">
        <f t="shared" si="30"/>
        <v>40.34459558937067</v>
      </c>
      <c r="P243" s="39">
        <f t="shared" si="30"/>
        <v>38.898183264964239</v>
      </c>
      <c r="Q243" s="39">
        <f t="shared" si="30"/>
        <v>40.013158598637446</v>
      </c>
      <c r="R243" s="39">
        <f t="shared" si="30"/>
        <v>39.698115302436882</v>
      </c>
      <c r="S243" s="39">
        <f t="shared" si="30"/>
        <v>38.354642282539196</v>
      </c>
      <c r="T243" s="39">
        <f t="shared" si="30"/>
        <v>39.04397511918949</v>
      </c>
      <c r="U243" s="39">
        <f t="shared" si="30"/>
        <v>40.34679692920173</v>
      </c>
      <c r="V243" s="39">
        <f t="shared" si="30"/>
        <v>41.935067285271813</v>
      </c>
      <c r="W243" s="39">
        <f t="shared" si="30"/>
        <v>43.000509543449439</v>
      </c>
      <c r="X243" s="39">
        <f t="shared" si="30"/>
        <v>43.618622372083429</v>
      </c>
      <c r="Y243" s="39">
        <f t="shared" si="30"/>
        <v>44.715347095348378</v>
      </c>
      <c r="Z243" s="39">
        <f t="shared" si="30"/>
        <v>46.057628378774581</v>
      </c>
      <c r="AA243" s="39">
        <f t="shared" si="30"/>
        <v>45.118897097664977</v>
      </c>
      <c r="AB243" s="39">
        <f t="shared" si="30"/>
        <v>44.284559346441888</v>
      </c>
      <c r="AC243" s="39">
        <f t="shared" si="30"/>
        <v>44.040301527589946</v>
      </c>
      <c r="AD243" s="39">
        <f t="shared" si="30"/>
        <v>43.62389139237068</v>
      </c>
      <c r="AE243" s="39">
        <f t="shared" si="30"/>
        <v>41.812584985509332</v>
      </c>
      <c r="AF243" s="39">
        <f t="shared" si="30"/>
        <v>40.253703406835612</v>
      </c>
      <c r="AG243" s="39">
        <f t="shared" si="30"/>
        <v>39.886625530401695</v>
      </c>
      <c r="AH243" s="39">
        <f>(AH232*10^9)/(AH$12*1000000)</f>
        <v>40.064946264032237</v>
      </c>
      <c r="AI243" s="39">
        <f t="shared" si="31"/>
        <v>40.971007701035731</v>
      </c>
      <c r="AJ243" s="39">
        <f t="shared" si="31"/>
        <v>40.856744860553903</v>
      </c>
      <c r="AK243" s="39">
        <f t="shared" si="31"/>
        <v>42.664987512955953</v>
      </c>
      <c r="AL243" s="39">
        <f t="shared" si="31"/>
        <v>43.352440302023886</v>
      </c>
      <c r="AM243" s="39">
        <f t="shared" si="31"/>
        <v>42.829848203350828</v>
      </c>
      <c r="AN243" s="39">
        <f t="shared" si="31"/>
        <v>41.048456010708932</v>
      </c>
      <c r="AO243" s="39">
        <f t="shared" si="31"/>
        <v>39.852124030885228</v>
      </c>
      <c r="AP243" s="39">
        <f t="shared" si="31"/>
        <v>40.140729273785453</v>
      </c>
      <c r="AQ243" s="39">
        <f t="shared" si="31"/>
        <v>41.370795166738105</v>
      </c>
      <c r="AR243" s="39">
        <f t="shared" si="31"/>
        <v>40.872857550131549</v>
      </c>
    </row>
    <row r="244" spans="1:44">
      <c r="A244" s="12"/>
      <c r="B244" s="12"/>
      <c r="C244" s="8" t="s">
        <v>226</v>
      </c>
      <c r="D244" s="29"/>
      <c r="E244" s="34" t="s">
        <v>117</v>
      </c>
      <c r="F244" s="39">
        <f t="shared" si="32"/>
        <v>2.3727341807860758</v>
      </c>
      <c r="G244" s="39">
        <f t="shared" si="30"/>
        <v>2.0599115713620524</v>
      </c>
      <c r="H244" s="39">
        <f t="shared" si="30"/>
        <v>1.5858487364202862</v>
      </c>
      <c r="I244" s="39">
        <f t="shared" si="30"/>
        <v>1.0627802183370123</v>
      </c>
      <c r="J244" s="39">
        <f t="shared" si="30"/>
        <v>0.8395853781762922</v>
      </c>
      <c r="K244" s="39">
        <f t="shared" si="30"/>
        <v>1.0051514594693027</v>
      </c>
      <c r="L244" s="39">
        <f t="shared" si="30"/>
        <v>1.1794425328161608</v>
      </c>
      <c r="M244" s="39">
        <f t="shared" si="30"/>
        <v>1.4416609043707782</v>
      </c>
      <c r="N244" s="39">
        <f t="shared" si="30"/>
        <v>1.5933208456538364</v>
      </c>
      <c r="O244" s="39">
        <f t="shared" si="30"/>
        <v>1.8910035983365869</v>
      </c>
      <c r="P244" s="39">
        <f t="shared" si="30"/>
        <v>2.347189030588293</v>
      </c>
      <c r="Q244" s="39">
        <f t="shared" si="30"/>
        <v>2.7900804099520804</v>
      </c>
      <c r="R244" s="39">
        <f t="shared" si="30"/>
        <v>3.2819134836929829</v>
      </c>
      <c r="S244" s="39">
        <f t="shared" si="30"/>
        <v>3.8318060498156363</v>
      </c>
      <c r="T244" s="39">
        <f t="shared" si="30"/>
        <v>4.4053933706143331</v>
      </c>
      <c r="U244" s="39">
        <f t="shared" si="30"/>
        <v>5.0130605066903398</v>
      </c>
      <c r="V244" s="39">
        <f t="shared" si="30"/>
        <v>5.6566953342572504</v>
      </c>
      <c r="W244" s="39">
        <f t="shared" si="30"/>
        <v>6.3381606848992851</v>
      </c>
      <c r="X244" s="39">
        <f t="shared" si="30"/>
        <v>6.7766504218645105</v>
      </c>
      <c r="Y244" s="39">
        <f t="shared" si="30"/>
        <v>7.1796654907619866</v>
      </c>
      <c r="Z244" s="39">
        <f t="shared" si="30"/>
        <v>7.5422855419645609</v>
      </c>
      <c r="AA244" s="39">
        <f t="shared" si="30"/>
        <v>7.8795179539543421</v>
      </c>
      <c r="AB244" s="39">
        <f t="shared" si="30"/>
        <v>8.1093664233416565</v>
      </c>
      <c r="AC244" s="39">
        <f t="shared" si="30"/>
        <v>8.3099306273644604</v>
      </c>
      <c r="AD244" s="39">
        <f t="shared" si="30"/>
        <v>8.5003563593352585</v>
      </c>
      <c r="AE244" s="39">
        <f t="shared" si="30"/>
        <v>8.6472730593545961</v>
      </c>
      <c r="AF244" s="39">
        <f t="shared" si="30"/>
        <v>8.7049374551540861</v>
      </c>
      <c r="AG244" s="39">
        <f t="shared" si="30"/>
        <v>8.7817367289628745</v>
      </c>
      <c r="AH244" s="39">
        <f>(AH233*10^9)/(AH$12*1000000)</f>
        <v>8.8239513867533521</v>
      </c>
      <c r="AI244" s="39">
        <f t="shared" si="31"/>
        <v>9.1351069390167829</v>
      </c>
      <c r="AJ244" s="39">
        <f t="shared" si="31"/>
        <v>9.0779549421637977</v>
      </c>
      <c r="AK244" s="39">
        <f t="shared" si="31"/>
        <v>9.0369412357260401</v>
      </c>
      <c r="AL244" s="39">
        <f t="shared" si="31"/>
        <v>9.0420662554044107</v>
      </c>
      <c r="AM244" s="39">
        <f t="shared" si="31"/>
        <v>9.0741234930235333</v>
      </c>
      <c r="AN244" s="39">
        <f t="shared" si="31"/>
        <v>9.1117222926592341</v>
      </c>
      <c r="AO244" s="39">
        <f t="shared" si="31"/>
        <v>9.1100205525687485</v>
      </c>
      <c r="AP244" s="39">
        <f t="shared" si="31"/>
        <v>9.1014217733240983</v>
      </c>
      <c r="AQ244" s="39">
        <f t="shared" si="31"/>
        <v>9.0507775744401311</v>
      </c>
      <c r="AR244" s="39">
        <f t="shared" si="31"/>
        <v>9.037302861309275</v>
      </c>
    </row>
    <row r="245" spans="1:44">
      <c r="A245" s="12"/>
      <c r="B245" s="12"/>
      <c r="C245" s="8" t="s">
        <v>227</v>
      </c>
      <c r="D245" s="29"/>
      <c r="E245" s="34" t="s">
        <v>117</v>
      </c>
      <c r="F245" s="39">
        <f>SUM(F236:F244)</f>
        <v>228.63925530211668</v>
      </c>
      <c r="G245" s="39">
        <f t="shared" ref="G245:AG245" si="33">SUM(G236:G244)</f>
        <v>202.21383994387645</v>
      </c>
      <c r="H245" s="39">
        <f t="shared" si="33"/>
        <v>168.75165041722246</v>
      </c>
      <c r="I245" s="39">
        <f t="shared" si="33"/>
        <v>145.04140078161311</v>
      </c>
      <c r="J245" s="39">
        <f t="shared" si="33"/>
        <v>130.20395948969744</v>
      </c>
      <c r="K245" s="39">
        <f t="shared" si="33"/>
        <v>123.6283735514123</v>
      </c>
      <c r="L245" s="39">
        <f t="shared" si="33"/>
        <v>116.31842597329967</v>
      </c>
      <c r="M245" s="39">
        <f t="shared" si="33"/>
        <v>112.08312168831888</v>
      </c>
      <c r="N245" s="39">
        <f t="shared" si="33"/>
        <v>104.46445987810554</v>
      </c>
      <c r="O245" s="39">
        <f t="shared" si="33"/>
        <v>110.0897532611347</v>
      </c>
      <c r="P245" s="39">
        <f t="shared" si="33"/>
        <v>106.37899614872207</v>
      </c>
      <c r="Q245" s="39">
        <f t="shared" si="33"/>
        <v>102.18522866329363</v>
      </c>
      <c r="R245" s="39">
        <f t="shared" si="33"/>
        <v>100.85275796777634</v>
      </c>
      <c r="S245" s="39">
        <f t="shared" si="33"/>
        <v>96.528992183189445</v>
      </c>
      <c r="T245" s="39">
        <f t="shared" si="33"/>
        <v>93.171047941287881</v>
      </c>
      <c r="U245" s="39">
        <f t="shared" si="33"/>
        <v>90.414874832882319</v>
      </c>
      <c r="V245" s="39">
        <f t="shared" si="33"/>
        <v>92.479060581935329</v>
      </c>
      <c r="W245" s="39">
        <f t="shared" si="33"/>
        <v>93.741600957605399</v>
      </c>
      <c r="X245" s="39">
        <f t="shared" si="33"/>
        <v>97.280461128903468</v>
      </c>
      <c r="Y245" s="39">
        <f t="shared" si="33"/>
        <v>97.56547497159363</v>
      </c>
      <c r="Z245" s="39">
        <f t="shared" si="33"/>
        <v>101.34188816631831</v>
      </c>
      <c r="AA245" s="39">
        <f t="shared" si="33"/>
        <v>102.23075549062511</v>
      </c>
      <c r="AB245" s="39">
        <f t="shared" si="33"/>
        <v>99.824971112699316</v>
      </c>
      <c r="AC245" s="39">
        <f t="shared" si="33"/>
        <v>99.529330589114721</v>
      </c>
      <c r="AD245" s="39">
        <f t="shared" si="33"/>
        <v>100.07711655354883</v>
      </c>
      <c r="AE245" s="39">
        <f t="shared" si="33"/>
        <v>97.413939767924376</v>
      </c>
      <c r="AF245" s="39">
        <f t="shared" si="33"/>
        <v>96.758707090697257</v>
      </c>
      <c r="AG245" s="39">
        <f t="shared" si="33"/>
        <v>95.134163200679779</v>
      </c>
      <c r="AH245" s="39">
        <f>SUM(AH236:AH244)</f>
        <v>95.638108868401304</v>
      </c>
      <c r="AI245" s="39">
        <f t="shared" ref="AI245:AR245" si="34">SUM(AI236:AI244)</f>
        <v>96.849376341566085</v>
      </c>
      <c r="AJ245" s="39">
        <f t="shared" si="34"/>
        <v>87.888605055333912</v>
      </c>
      <c r="AK245" s="39">
        <f t="shared" si="34"/>
        <v>88.418353377090284</v>
      </c>
      <c r="AL245" s="39">
        <f t="shared" si="34"/>
        <v>88.797662908055472</v>
      </c>
      <c r="AM245" s="39">
        <f t="shared" si="34"/>
        <v>88.431258528357972</v>
      </c>
      <c r="AN245" s="39">
        <f t="shared" si="34"/>
        <v>86.375741440328625</v>
      </c>
      <c r="AO245" s="39">
        <f t="shared" si="34"/>
        <v>84.489399314131134</v>
      </c>
      <c r="AP245" s="39">
        <f t="shared" si="34"/>
        <v>82.139020896822672</v>
      </c>
      <c r="AQ245" s="39">
        <f t="shared" si="34"/>
        <v>82.707192719875735</v>
      </c>
      <c r="AR245" s="39">
        <f t="shared" si="34"/>
        <v>80.827523321887895</v>
      </c>
    </row>
    <row r="246" spans="1:44">
      <c r="A246" s="12"/>
      <c r="B246" s="12"/>
      <c r="C246" s="8"/>
      <c r="D246" s="29"/>
      <c r="E246" s="34"/>
      <c r="F246" s="39"/>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c r="AE246" s="39"/>
      <c r="AF246" s="39"/>
      <c r="AG246" s="39"/>
      <c r="AH246" s="39"/>
    </row>
    <row r="247" spans="1:44">
      <c r="A247" s="30" t="s">
        <v>229</v>
      </c>
      <c r="B247" s="30"/>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row>
    <row r="248" spans="1:44">
      <c r="A248" s="32"/>
      <c r="B248" s="32"/>
      <c r="C248" s="32" t="s">
        <v>50</v>
      </c>
      <c r="D248" s="32"/>
      <c r="E248" s="32" t="s">
        <v>51</v>
      </c>
      <c r="F248" s="33">
        <v>2022</v>
      </c>
      <c r="G248" s="33">
        <v>2023</v>
      </c>
      <c r="H248" s="33">
        <v>2024</v>
      </c>
      <c r="I248" s="33">
        <v>2025</v>
      </c>
      <c r="J248" s="33">
        <v>2026</v>
      </c>
      <c r="K248" s="33">
        <v>2027</v>
      </c>
      <c r="L248" s="33">
        <v>2028</v>
      </c>
      <c r="M248" s="33">
        <v>2029</v>
      </c>
      <c r="N248" s="33">
        <v>2030</v>
      </c>
      <c r="O248" s="33">
        <v>2031</v>
      </c>
      <c r="P248" s="33">
        <v>2032</v>
      </c>
      <c r="Q248" s="33">
        <v>2033</v>
      </c>
      <c r="R248" s="33">
        <v>2034</v>
      </c>
      <c r="S248" s="33">
        <v>2035</v>
      </c>
      <c r="T248" s="33">
        <v>2036</v>
      </c>
      <c r="U248" s="33">
        <v>2037</v>
      </c>
      <c r="V248" s="33">
        <v>2038</v>
      </c>
      <c r="W248" s="33">
        <v>2039</v>
      </c>
      <c r="X248" s="33">
        <v>2040</v>
      </c>
      <c r="Y248" s="33">
        <v>2041</v>
      </c>
      <c r="Z248" s="33">
        <v>2042</v>
      </c>
      <c r="AA248" s="33">
        <v>2043</v>
      </c>
      <c r="AB248" s="33">
        <v>2044</v>
      </c>
      <c r="AC248" s="33">
        <v>2045</v>
      </c>
      <c r="AD248" s="33">
        <v>2046</v>
      </c>
      <c r="AE248" s="33">
        <v>2047</v>
      </c>
      <c r="AF248" s="33">
        <v>2048</v>
      </c>
      <c r="AG248" s="33">
        <v>2049</v>
      </c>
      <c r="AH248" s="33">
        <v>2050</v>
      </c>
      <c r="AI248" s="33">
        <v>2051</v>
      </c>
      <c r="AJ248" s="33">
        <v>2052</v>
      </c>
      <c r="AK248" s="33">
        <v>2053</v>
      </c>
      <c r="AL248" s="33">
        <v>2054</v>
      </c>
      <c r="AM248" s="33">
        <v>2055</v>
      </c>
      <c r="AN248" s="33">
        <v>2056</v>
      </c>
      <c r="AO248" s="33">
        <v>2057</v>
      </c>
      <c r="AP248" s="33">
        <v>2058</v>
      </c>
      <c r="AQ248" s="33">
        <v>2059</v>
      </c>
      <c r="AR248" s="33">
        <v>2060</v>
      </c>
    </row>
    <row r="249" spans="1:44">
      <c r="A249" s="12"/>
      <c r="B249" s="12" t="s">
        <v>230</v>
      </c>
      <c r="C249" t="s">
        <v>231</v>
      </c>
      <c r="D249" s="29"/>
      <c r="E249" s="34" t="s">
        <v>117</v>
      </c>
      <c r="F249" s="51">
        <f>SUM(F242:F243)</f>
        <v>177.60816321834909</v>
      </c>
      <c r="G249" s="51">
        <f t="shared" ref="G249:AR249" si="35">SUM(G242:G243)</f>
        <v>150.0501590158438</v>
      </c>
      <c r="H249" s="51">
        <f t="shared" si="35"/>
        <v>115.08989077470216</v>
      </c>
      <c r="I249" s="51">
        <f t="shared" si="35"/>
        <v>87.257878156941189</v>
      </c>
      <c r="J249" s="51">
        <f t="shared" si="35"/>
        <v>72.356808352043018</v>
      </c>
      <c r="K249" s="51">
        <f t="shared" si="35"/>
        <v>64.757920684194843</v>
      </c>
      <c r="L249" s="51">
        <f t="shared" si="35"/>
        <v>57.11712923701522</v>
      </c>
      <c r="M249" s="51">
        <f t="shared" si="35"/>
        <v>51.396060957453571</v>
      </c>
      <c r="N249" s="51">
        <f t="shared" si="35"/>
        <v>47.300327566449084</v>
      </c>
      <c r="O249" s="51">
        <f t="shared" si="35"/>
        <v>48.524697111789486</v>
      </c>
      <c r="P249" s="51">
        <f t="shared" si="35"/>
        <v>47.046914166898631</v>
      </c>
      <c r="Q249" s="51">
        <f t="shared" si="35"/>
        <v>48.476691243878015</v>
      </c>
      <c r="R249" s="51">
        <f t="shared" si="35"/>
        <v>48.034630406759774</v>
      </c>
      <c r="S249" s="51">
        <f t="shared" si="35"/>
        <v>46.109091088652093</v>
      </c>
      <c r="T249" s="51">
        <f t="shared" si="35"/>
        <v>46.948605594348557</v>
      </c>
      <c r="U249" s="51">
        <f t="shared" si="35"/>
        <v>48.825304565509633</v>
      </c>
      <c r="V249" s="51">
        <f t="shared" si="35"/>
        <v>51.131723130494066</v>
      </c>
      <c r="W249" s="51">
        <f t="shared" si="35"/>
        <v>53.004855876054343</v>
      </c>
      <c r="X249" s="51">
        <f t="shared" si="35"/>
        <v>53.679400372898904</v>
      </c>
      <c r="Y249" s="51">
        <f t="shared" si="35"/>
        <v>55.038893088484265</v>
      </c>
      <c r="Z249" s="51">
        <f t="shared" si="35"/>
        <v>56.413521255695301</v>
      </c>
      <c r="AA249" s="51">
        <f t="shared" si="35"/>
        <v>55.525837152183662</v>
      </c>
      <c r="AB249" s="51">
        <f t="shared" si="35"/>
        <v>54.511405264794313</v>
      </c>
      <c r="AC249" s="51">
        <f t="shared" si="35"/>
        <v>54.212282045816217</v>
      </c>
      <c r="AD249" s="51">
        <f t="shared" si="35"/>
        <v>53.591276877376586</v>
      </c>
      <c r="AE249" s="51">
        <f t="shared" si="35"/>
        <v>51.460499312579657</v>
      </c>
      <c r="AF249" s="51">
        <f t="shared" si="35"/>
        <v>49.340176489921099</v>
      </c>
      <c r="AG249" s="51">
        <f t="shared" si="35"/>
        <v>48.878597322119816</v>
      </c>
      <c r="AH249" s="51">
        <f t="shared" si="35"/>
        <v>49.231024386214457</v>
      </c>
      <c r="AI249" s="51">
        <f t="shared" si="35"/>
        <v>50.639198031989551</v>
      </c>
      <c r="AJ249" s="51">
        <f t="shared" si="35"/>
        <v>50.631437090400588</v>
      </c>
      <c r="AK249" s="51">
        <f t="shared" si="35"/>
        <v>53.166695246572786</v>
      </c>
      <c r="AL249" s="51">
        <f t="shared" si="35"/>
        <v>53.88249914473807</v>
      </c>
      <c r="AM249" s="51">
        <f t="shared" si="35"/>
        <v>53.07313918041968</v>
      </c>
      <c r="AN249" s="51">
        <f t="shared" si="35"/>
        <v>50.539467927336624</v>
      </c>
      <c r="AO249" s="51">
        <f t="shared" si="35"/>
        <v>48.821252974818258</v>
      </c>
      <c r="AP249" s="51">
        <f t="shared" si="35"/>
        <v>48.594776752301051</v>
      </c>
      <c r="AQ249" s="51">
        <f t="shared" si="35"/>
        <v>49.686379687555714</v>
      </c>
      <c r="AR249" s="51">
        <f t="shared" si="35"/>
        <v>48.978019615914675</v>
      </c>
    </row>
    <row r="250" spans="1:44">
      <c r="A250" s="12"/>
      <c r="B250" s="12"/>
      <c r="C250" t="s">
        <v>232</v>
      </c>
      <c r="D250" s="29"/>
      <c r="E250" s="34" t="s">
        <v>117</v>
      </c>
      <c r="F250" s="51">
        <f>F236</f>
        <v>5.2265115945347862</v>
      </c>
      <c r="G250" s="51">
        <f t="shared" ref="G250:AH251" si="36">G236</f>
        <v>4.6195900050597176</v>
      </c>
      <c r="H250" s="51">
        <f t="shared" si="36"/>
        <v>4.0514895661959685</v>
      </c>
      <c r="I250" s="51">
        <f t="shared" si="36"/>
        <v>3.6692252465713362</v>
      </c>
      <c r="J250" s="51">
        <f t="shared" si="36"/>
        <v>3.4976425001818767</v>
      </c>
      <c r="K250" s="51">
        <f t="shared" si="36"/>
        <v>3.6312358394735371</v>
      </c>
      <c r="L250" s="51">
        <f t="shared" si="36"/>
        <v>3.5275960675225955</v>
      </c>
      <c r="M250" s="51">
        <f t="shared" si="36"/>
        <v>3.2852719125779672</v>
      </c>
      <c r="N250" s="51">
        <f t="shared" si="36"/>
        <v>3.1557993724357236</v>
      </c>
      <c r="O250" s="51">
        <f t="shared" si="36"/>
        <v>3.1954391560725335</v>
      </c>
      <c r="P250" s="51">
        <f t="shared" si="36"/>
        <v>3.1507688808105367</v>
      </c>
      <c r="Q250" s="51">
        <f t="shared" si="36"/>
        <v>3.2099730526276882</v>
      </c>
      <c r="R250" s="51">
        <f t="shared" si="36"/>
        <v>3.130205459442212</v>
      </c>
      <c r="S250" s="51">
        <f t="shared" si="36"/>
        <v>2.9944261006259389</v>
      </c>
      <c r="T250" s="51">
        <f t="shared" si="36"/>
        <v>3.0464204517009605</v>
      </c>
      <c r="U250" s="51">
        <f t="shared" si="36"/>
        <v>3.0766262138109424</v>
      </c>
      <c r="V250" s="51">
        <f t="shared" si="36"/>
        <v>3.1708985062022079</v>
      </c>
      <c r="W250" s="51">
        <f t="shared" si="36"/>
        <v>3.2663599279918913</v>
      </c>
      <c r="X250" s="51">
        <f t="shared" si="36"/>
        <v>3.2833140620959069</v>
      </c>
      <c r="Y250" s="51">
        <f t="shared" si="36"/>
        <v>3.2782711044230042</v>
      </c>
      <c r="Z250" s="51">
        <f t="shared" si="36"/>
        <v>3.3003897687630972</v>
      </c>
      <c r="AA250" s="51">
        <f t="shared" si="36"/>
        <v>3.2490267747748258</v>
      </c>
      <c r="AB250" s="51">
        <f t="shared" si="36"/>
        <v>3.2493416329008213</v>
      </c>
      <c r="AC250" s="51">
        <f t="shared" si="36"/>
        <v>3.229065204580134</v>
      </c>
      <c r="AD250" s="51">
        <f t="shared" si="36"/>
        <v>3.2102255509284339</v>
      </c>
      <c r="AE250" s="51">
        <f t="shared" si="36"/>
        <v>3.1656937549468052</v>
      </c>
      <c r="AF250" s="51">
        <f t="shared" si="36"/>
        <v>3.1118916186144832</v>
      </c>
      <c r="AG250" s="51">
        <f t="shared" si="36"/>
        <v>3.0425689063307781</v>
      </c>
      <c r="AH250" s="51">
        <f t="shared" si="36"/>
        <v>3.040596190633488</v>
      </c>
      <c r="AI250" s="51">
        <f t="shared" ref="AI250:AR251" si="37">AI236</f>
        <v>3.1033960049025833</v>
      </c>
      <c r="AJ250" s="51">
        <f t="shared" si="37"/>
        <v>3.1413336870709774</v>
      </c>
      <c r="AK250" s="51">
        <f t="shared" si="37"/>
        <v>3.1848350120528948</v>
      </c>
      <c r="AL250" s="51">
        <f t="shared" si="37"/>
        <v>3.2571453025442492</v>
      </c>
      <c r="AM250" s="51">
        <f t="shared" si="37"/>
        <v>3.2662532909894533</v>
      </c>
      <c r="AN250" s="51">
        <f t="shared" si="37"/>
        <v>3.3661291240187245</v>
      </c>
      <c r="AO250" s="51">
        <f t="shared" si="37"/>
        <v>3.1819797619293824</v>
      </c>
      <c r="AP250" s="51">
        <f t="shared" si="37"/>
        <v>3.1445248119380631</v>
      </c>
      <c r="AQ250" s="51">
        <f t="shared" si="37"/>
        <v>3.1694466354358211</v>
      </c>
      <c r="AR250" s="51">
        <f t="shared" si="37"/>
        <v>3.1407931412302323</v>
      </c>
    </row>
    <row r="251" spans="1:44">
      <c r="A251" s="12"/>
      <c r="B251" s="12"/>
      <c r="C251" t="s">
        <v>233</v>
      </c>
      <c r="D251" s="29"/>
      <c r="E251" s="34" t="s">
        <v>117</v>
      </c>
      <c r="F251" s="51">
        <f>F237</f>
        <v>1.2594809927741124</v>
      </c>
      <c r="G251" s="51">
        <f t="shared" si="36"/>
        <v>2.7703928017375121</v>
      </c>
      <c r="H251" s="51">
        <f t="shared" si="36"/>
        <v>2.9774664758540896</v>
      </c>
      <c r="I251" s="51">
        <f t="shared" si="36"/>
        <v>4.4253853968830246</v>
      </c>
      <c r="J251" s="51">
        <f t="shared" si="36"/>
        <v>3.736694273778177</v>
      </c>
      <c r="K251" s="51">
        <f t="shared" si="36"/>
        <v>3.893723391456787</v>
      </c>
      <c r="L251" s="51">
        <f t="shared" si="36"/>
        <v>4.5413999196955483</v>
      </c>
      <c r="M251" s="51">
        <f t="shared" si="36"/>
        <v>6.1255099166026357</v>
      </c>
      <c r="N251" s="51">
        <f t="shared" si="36"/>
        <v>3.2914434206831094</v>
      </c>
      <c r="O251" s="51">
        <f t="shared" si="36"/>
        <v>7.7618918251418645</v>
      </c>
      <c r="P251" s="51">
        <f t="shared" si="36"/>
        <v>6.5528373958717037</v>
      </c>
      <c r="Q251" s="51">
        <f t="shared" si="36"/>
        <v>6.7050567806644352</v>
      </c>
      <c r="R251" s="51">
        <f t="shared" si="36"/>
        <v>6.8901358691404644</v>
      </c>
      <c r="S251" s="51">
        <f t="shared" si="36"/>
        <v>7.2764187199894916</v>
      </c>
      <c r="T251" s="51">
        <f t="shared" si="36"/>
        <v>7.529543704647419</v>
      </c>
      <c r="U251" s="51">
        <f t="shared" si="36"/>
        <v>7.8976050029037319</v>
      </c>
      <c r="V251" s="51">
        <f t="shared" si="36"/>
        <v>8.4366667624431457</v>
      </c>
      <c r="W251" s="51">
        <f t="shared" si="36"/>
        <v>8.941824796812412</v>
      </c>
      <c r="X251" s="51">
        <f t="shared" si="36"/>
        <v>11.56230209721557</v>
      </c>
      <c r="Y251" s="51">
        <f t="shared" si="36"/>
        <v>11.567083443395285</v>
      </c>
      <c r="Z251" s="51">
        <f t="shared" si="36"/>
        <v>14.814838290593705</v>
      </c>
      <c r="AA251" s="51">
        <f t="shared" si="36"/>
        <v>14.841400140388831</v>
      </c>
      <c r="AB251" s="51">
        <f t="shared" si="36"/>
        <v>14.848402006443578</v>
      </c>
      <c r="AC251" s="51">
        <f t="shared" si="36"/>
        <v>14.890685375692001</v>
      </c>
      <c r="AD251" s="51">
        <f t="shared" si="36"/>
        <v>14.947517015583268</v>
      </c>
      <c r="AE251" s="51">
        <f t="shared" si="36"/>
        <v>15.084124680874144</v>
      </c>
      <c r="AF251" s="51">
        <f t="shared" si="36"/>
        <v>15.066497502862978</v>
      </c>
      <c r="AG251" s="51">
        <f t="shared" si="36"/>
        <v>15.084234778556592</v>
      </c>
      <c r="AH251" s="51">
        <f t="shared" si="36"/>
        <v>15.165046362999419</v>
      </c>
      <c r="AI251" s="51">
        <f t="shared" si="37"/>
        <v>15.16350785042515</v>
      </c>
      <c r="AJ251" s="51">
        <f t="shared" si="37"/>
        <v>4.6935785590251982</v>
      </c>
      <c r="AK251" s="51">
        <f t="shared" si="37"/>
        <v>4.3450216249461002</v>
      </c>
      <c r="AL251" s="51">
        <f t="shared" si="37"/>
        <v>4.2335144090047203</v>
      </c>
      <c r="AM251" s="51">
        <f t="shared" si="37"/>
        <v>3.8782891874088241</v>
      </c>
      <c r="AN251" s="51">
        <f t="shared" si="37"/>
        <v>4.9522514331614884</v>
      </c>
      <c r="AO251" s="51">
        <f t="shared" si="37"/>
        <v>4.7255400110526518</v>
      </c>
      <c r="AP251" s="51">
        <f t="shared" si="37"/>
        <v>2.8639944251077285</v>
      </c>
      <c r="AQ251" s="51">
        <f t="shared" si="37"/>
        <v>2.6323659364347796</v>
      </c>
      <c r="AR251" s="51">
        <f t="shared" si="37"/>
        <v>1.5953536965837316</v>
      </c>
    </row>
    <row r="252" spans="1:44">
      <c r="A252" s="12"/>
      <c r="B252" s="12"/>
      <c r="C252" t="s">
        <v>234</v>
      </c>
      <c r="D252" s="29"/>
      <c r="E252" s="34" t="s">
        <v>117</v>
      </c>
      <c r="F252" s="51">
        <f>SUM(F238:F239)</f>
        <v>14.763677217085995</v>
      </c>
      <c r="G252" s="51">
        <f t="shared" ref="G252:AR252" si="38">SUM(G238:G239)</f>
        <v>15.133713163887927</v>
      </c>
      <c r="H252" s="51">
        <f t="shared" si="38"/>
        <v>16.400242672177875</v>
      </c>
      <c r="I252" s="51">
        <f t="shared" si="38"/>
        <v>17.725451766551103</v>
      </c>
      <c r="J252" s="51">
        <f t="shared" si="38"/>
        <v>18.397713262277609</v>
      </c>
      <c r="K252" s="51">
        <f t="shared" si="38"/>
        <v>19.384086520442771</v>
      </c>
      <c r="L252" s="51">
        <f t="shared" si="38"/>
        <v>20.112554842404499</v>
      </c>
      <c r="M252" s="51">
        <f t="shared" si="38"/>
        <v>20.708429052104499</v>
      </c>
      <c r="N252" s="51">
        <f t="shared" si="38"/>
        <v>21.118183775962073</v>
      </c>
      <c r="O252" s="51">
        <f t="shared" si="38"/>
        <v>20.716889809894894</v>
      </c>
      <c r="P252" s="51">
        <f t="shared" si="38"/>
        <v>20.952075478429769</v>
      </c>
      <c r="Q252" s="51">
        <f t="shared" si="38"/>
        <v>21.052441243261114</v>
      </c>
      <c r="R252" s="51">
        <f t="shared" si="38"/>
        <v>21.550682165976355</v>
      </c>
      <c r="S252" s="51">
        <f t="shared" si="38"/>
        <v>22.21686290087327</v>
      </c>
      <c r="T252" s="51">
        <f t="shared" si="38"/>
        <v>21.943395178272777</v>
      </c>
      <c r="U252" s="51">
        <f t="shared" si="38"/>
        <v>21.604089747094203</v>
      </c>
      <c r="V252" s="51">
        <f t="shared" si="38"/>
        <v>21.189247498328939</v>
      </c>
      <c r="W252" s="51">
        <f t="shared" si="38"/>
        <v>20.728176301155926</v>
      </c>
      <c r="X252" s="51">
        <f t="shared" si="38"/>
        <v>20.406504971274057</v>
      </c>
      <c r="Y252" s="51">
        <f t="shared" si="38"/>
        <v>20.202105858052498</v>
      </c>
      <c r="Z252" s="51">
        <f t="shared" si="38"/>
        <v>19.208775029907287</v>
      </c>
      <c r="AA252" s="51">
        <f t="shared" si="38"/>
        <v>19.600186096756701</v>
      </c>
      <c r="AB252" s="51">
        <f t="shared" si="38"/>
        <v>19.106451449388185</v>
      </c>
      <c r="AC252" s="51">
        <f t="shared" si="38"/>
        <v>18.887362976652554</v>
      </c>
      <c r="AD252" s="51">
        <f t="shared" si="38"/>
        <v>18.677384811759843</v>
      </c>
      <c r="AE252" s="51">
        <f t="shared" si="38"/>
        <v>18.997389283859878</v>
      </c>
      <c r="AF252" s="51">
        <f t="shared" si="38"/>
        <v>19.221557440693644</v>
      </c>
      <c r="AG252" s="51">
        <f t="shared" si="38"/>
        <v>19.145083291064424</v>
      </c>
      <c r="AH252" s="51">
        <f t="shared" si="38"/>
        <v>19.102645137103512</v>
      </c>
      <c r="AI252" s="51">
        <f t="shared" si="38"/>
        <v>18.710414727642405</v>
      </c>
      <c r="AJ252" s="51">
        <f t="shared" si="38"/>
        <v>18.585898320971097</v>
      </c>
      <c r="AK252" s="51">
        <f t="shared" si="38"/>
        <v>18.263328208768449</v>
      </c>
      <c r="AL252" s="51">
        <f t="shared" si="38"/>
        <v>18.075226186258433</v>
      </c>
      <c r="AM252" s="51">
        <f t="shared" si="38"/>
        <v>18.549374703561185</v>
      </c>
      <c r="AN252" s="51">
        <f t="shared" si="38"/>
        <v>17.985743257849578</v>
      </c>
      <c r="AO252" s="51">
        <f t="shared" si="38"/>
        <v>18.211598822570764</v>
      </c>
      <c r="AP252" s="51">
        <f t="shared" si="38"/>
        <v>17.975778077450979</v>
      </c>
      <c r="AQ252" s="51">
        <f t="shared" si="38"/>
        <v>17.834430984686655</v>
      </c>
      <c r="AR252" s="51">
        <f t="shared" si="38"/>
        <v>17.613435779355761</v>
      </c>
    </row>
    <row r="253" spans="1:44">
      <c r="A253" s="12"/>
      <c r="B253" s="12"/>
      <c r="C253" t="s">
        <v>235</v>
      </c>
      <c r="D253" s="29"/>
      <c r="E253" s="34" t="s">
        <v>117</v>
      </c>
      <c r="F253" s="51">
        <f>SUM(F240:F241)</f>
        <v>27.408688098586644</v>
      </c>
      <c r="G253" s="51">
        <f t="shared" ref="G253:AR253" si="39">SUM(G240:G241)</f>
        <v>27.580073385985447</v>
      </c>
      <c r="H253" s="51">
        <f t="shared" si="39"/>
        <v>28.646712191872105</v>
      </c>
      <c r="I253" s="51">
        <f t="shared" si="39"/>
        <v>30.900679996329416</v>
      </c>
      <c r="J253" s="51">
        <f t="shared" si="39"/>
        <v>31.375515723240451</v>
      </c>
      <c r="K253" s="51">
        <f t="shared" si="39"/>
        <v>30.956255656375063</v>
      </c>
      <c r="L253" s="51">
        <f t="shared" si="39"/>
        <v>29.840303373845643</v>
      </c>
      <c r="M253" s="51">
        <f t="shared" si="39"/>
        <v>29.126188945209428</v>
      </c>
      <c r="N253" s="51">
        <f t="shared" si="39"/>
        <v>28.005384896921722</v>
      </c>
      <c r="O253" s="51">
        <f t="shared" si="39"/>
        <v>27.999831759899333</v>
      </c>
      <c r="P253" s="51">
        <f t="shared" si="39"/>
        <v>26.329211196123133</v>
      </c>
      <c r="Q253" s="51">
        <f t="shared" si="39"/>
        <v>19.950985932910292</v>
      </c>
      <c r="R253" s="51">
        <f t="shared" si="39"/>
        <v>17.965190582764556</v>
      </c>
      <c r="S253" s="51">
        <f t="shared" si="39"/>
        <v>14.100387323233013</v>
      </c>
      <c r="T253" s="51">
        <f t="shared" si="39"/>
        <v>9.2976896417038386</v>
      </c>
      <c r="U253" s="51">
        <f t="shared" si="39"/>
        <v>3.9981887968734791</v>
      </c>
      <c r="V253" s="51">
        <f t="shared" si="39"/>
        <v>2.8938293502097312</v>
      </c>
      <c r="W253" s="51">
        <f t="shared" si="39"/>
        <v>1.4622233706915508</v>
      </c>
      <c r="X253" s="51">
        <f t="shared" si="39"/>
        <v>1.5722892035545046</v>
      </c>
      <c r="Y253" s="51">
        <f t="shared" si="39"/>
        <v>0.29945598647658023</v>
      </c>
      <c r="Z253" s="51">
        <f t="shared" si="39"/>
        <v>6.2078279394353564E-2</v>
      </c>
      <c r="AA253" s="51">
        <f t="shared" si="39"/>
        <v>1.1347873725667532</v>
      </c>
      <c r="AB253" s="51">
        <f t="shared" si="39"/>
        <v>4.3358307568830151E-6</v>
      </c>
      <c r="AC253" s="51">
        <f t="shared" si="39"/>
        <v>4.3590093496091599E-6</v>
      </c>
      <c r="AD253" s="51">
        <f t="shared" si="39"/>
        <v>1.1503559385654429</v>
      </c>
      <c r="AE253" s="51">
        <f t="shared" si="39"/>
        <v>5.8959676309291095E-2</v>
      </c>
      <c r="AF253" s="51">
        <f t="shared" si="39"/>
        <v>1.3136465834509723</v>
      </c>
      <c r="AG253" s="51">
        <f t="shared" si="39"/>
        <v>0.20194217364528208</v>
      </c>
      <c r="AH253" s="51">
        <f t="shared" si="39"/>
        <v>0.27484540469706559</v>
      </c>
      <c r="AI253" s="51">
        <f t="shared" si="39"/>
        <v>9.7752787589616669E-2</v>
      </c>
      <c r="AJ253" s="51">
        <f t="shared" si="39"/>
        <v>1.7584024557022542</v>
      </c>
      <c r="AK253" s="51">
        <f t="shared" si="39"/>
        <v>0.42153204902401326</v>
      </c>
      <c r="AL253" s="51">
        <f t="shared" si="39"/>
        <v>0.3072116101055784</v>
      </c>
      <c r="AM253" s="51">
        <f t="shared" si="39"/>
        <v>0.59007867295529182</v>
      </c>
      <c r="AN253" s="51">
        <f t="shared" si="39"/>
        <v>0.42042740530297829</v>
      </c>
      <c r="AO253" s="51">
        <f t="shared" si="39"/>
        <v>0.43900719119130782</v>
      </c>
      <c r="AP253" s="51">
        <f t="shared" si="39"/>
        <v>0.45852505670074023</v>
      </c>
      <c r="AQ253" s="51">
        <f t="shared" si="39"/>
        <v>0.33379190132264119</v>
      </c>
      <c r="AR253" s="51">
        <f t="shared" si="39"/>
        <v>0.46261822749422293</v>
      </c>
    </row>
    <row r="254" spans="1:44">
      <c r="A254" s="12"/>
      <c r="B254" s="12"/>
      <c r="C254" t="s">
        <v>119</v>
      </c>
      <c r="D254" s="29"/>
      <c r="E254" s="34" t="s">
        <v>117</v>
      </c>
      <c r="F254" s="51">
        <f>F244</f>
        <v>2.3727341807860758</v>
      </c>
      <c r="G254" s="51">
        <f t="shared" ref="G254:AR254" si="40">G244</f>
        <v>2.0599115713620524</v>
      </c>
      <c r="H254" s="51">
        <f t="shared" si="40"/>
        <v>1.5858487364202862</v>
      </c>
      <c r="I254" s="51">
        <f t="shared" si="40"/>
        <v>1.0627802183370123</v>
      </c>
      <c r="J254" s="51">
        <f t="shared" si="40"/>
        <v>0.8395853781762922</v>
      </c>
      <c r="K254" s="51">
        <f t="shared" si="40"/>
        <v>1.0051514594693027</v>
      </c>
      <c r="L254" s="51">
        <f t="shared" si="40"/>
        <v>1.1794425328161608</v>
      </c>
      <c r="M254" s="51">
        <f t="shared" si="40"/>
        <v>1.4416609043707782</v>
      </c>
      <c r="N254" s="51">
        <f t="shared" si="40"/>
        <v>1.5933208456538364</v>
      </c>
      <c r="O254" s="51">
        <f t="shared" si="40"/>
        <v>1.8910035983365869</v>
      </c>
      <c r="P254" s="51">
        <f t="shared" si="40"/>
        <v>2.347189030588293</v>
      </c>
      <c r="Q254" s="51">
        <f t="shared" si="40"/>
        <v>2.7900804099520804</v>
      </c>
      <c r="R254" s="51">
        <f t="shared" si="40"/>
        <v>3.2819134836929829</v>
      </c>
      <c r="S254" s="51">
        <f t="shared" si="40"/>
        <v>3.8318060498156363</v>
      </c>
      <c r="T254" s="51">
        <f t="shared" si="40"/>
        <v>4.4053933706143331</v>
      </c>
      <c r="U254" s="51">
        <f t="shared" si="40"/>
        <v>5.0130605066903398</v>
      </c>
      <c r="V254" s="51">
        <f t="shared" si="40"/>
        <v>5.6566953342572504</v>
      </c>
      <c r="W254" s="51">
        <f t="shared" si="40"/>
        <v>6.3381606848992851</v>
      </c>
      <c r="X254" s="51">
        <f t="shared" si="40"/>
        <v>6.7766504218645105</v>
      </c>
      <c r="Y254" s="51">
        <f t="shared" si="40"/>
        <v>7.1796654907619866</v>
      </c>
      <c r="Z254" s="51">
        <f t="shared" si="40"/>
        <v>7.5422855419645609</v>
      </c>
      <c r="AA254" s="51">
        <f t="shared" si="40"/>
        <v>7.8795179539543421</v>
      </c>
      <c r="AB254" s="51">
        <f t="shared" si="40"/>
        <v>8.1093664233416565</v>
      </c>
      <c r="AC254" s="51">
        <f t="shared" si="40"/>
        <v>8.3099306273644604</v>
      </c>
      <c r="AD254" s="51">
        <f t="shared" si="40"/>
        <v>8.5003563593352585</v>
      </c>
      <c r="AE254" s="51">
        <f t="shared" si="40"/>
        <v>8.6472730593545961</v>
      </c>
      <c r="AF254" s="51">
        <f t="shared" si="40"/>
        <v>8.7049374551540861</v>
      </c>
      <c r="AG254" s="51">
        <f t="shared" si="40"/>
        <v>8.7817367289628745</v>
      </c>
      <c r="AH254" s="51">
        <f t="shared" si="40"/>
        <v>8.8239513867533521</v>
      </c>
      <c r="AI254" s="51">
        <f t="shared" si="40"/>
        <v>9.1351069390167829</v>
      </c>
      <c r="AJ254" s="51">
        <f t="shared" si="40"/>
        <v>9.0779549421637977</v>
      </c>
      <c r="AK254" s="51">
        <f t="shared" si="40"/>
        <v>9.0369412357260401</v>
      </c>
      <c r="AL254" s="51">
        <f t="shared" si="40"/>
        <v>9.0420662554044107</v>
      </c>
      <c r="AM254" s="51">
        <f t="shared" si="40"/>
        <v>9.0741234930235333</v>
      </c>
      <c r="AN254" s="51">
        <f t="shared" si="40"/>
        <v>9.1117222926592341</v>
      </c>
      <c r="AO254" s="51">
        <f t="shared" si="40"/>
        <v>9.1100205525687485</v>
      </c>
      <c r="AP254" s="51">
        <f t="shared" si="40"/>
        <v>9.1014217733240983</v>
      </c>
      <c r="AQ254" s="51">
        <f t="shared" si="40"/>
        <v>9.0507775744401311</v>
      </c>
      <c r="AR254" s="51">
        <f t="shared" si="40"/>
        <v>9.037302861309275</v>
      </c>
    </row>
    <row r="255" spans="1:44">
      <c r="A255" s="12"/>
      <c r="B255" s="12"/>
      <c r="C255" t="s">
        <v>236</v>
      </c>
      <c r="D255" s="29"/>
      <c r="E255" s="34" t="s">
        <v>117</v>
      </c>
      <c r="F255" s="51">
        <v>7.75</v>
      </c>
      <c r="G255" s="51">
        <v>7.75</v>
      </c>
      <c r="H255" s="51">
        <v>7.75</v>
      </c>
      <c r="I255" s="51">
        <v>7.75</v>
      </c>
      <c r="J255" s="51">
        <v>7.75</v>
      </c>
      <c r="K255" s="51">
        <v>7.75</v>
      </c>
      <c r="L255" s="51">
        <v>7.75</v>
      </c>
      <c r="M255" s="51">
        <v>7.75</v>
      </c>
      <c r="N255" s="51">
        <v>7.75</v>
      </c>
      <c r="O255" s="51">
        <v>7.75</v>
      </c>
      <c r="P255" s="51">
        <v>7.75</v>
      </c>
      <c r="Q255" s="51">
        <v>7.75</v>
      </c>
      <c r="R255" s="51">
        <v>7.75</v>
      </c>
      <c r="S255" s="51">
        <v>7.75</v>
      </c>
      <c r="T255" s="51">
        <v>7.75</v>
      </c>
      <c r="U255" s="51">
        <v>7.75</v>
      </c>
      <c r="V255" s="51">
        <v>7.75</v>
      </c>
      <c r="W255" s="51">
        <v>7.75</v>
      </c>
      <c r="X255" s="51">
        <v>7.75</v>
      </c>
      <c r="Y255" s="51">
        <v>7.75</v>
      </c>
      <c r="Z255" s="51">
        <v>7.75</v>
      </c>
      <c r="AA255" s="51">
        <v>7.75</v>
      </c>
      <c r="AB255" s="51">
        <v>7.75</v>
      </c>
      <c r="AC255" s="51">
        <v>7.75</v>
      </c>
      <c r="AD255" s="51">
        <v>7.75</v>
      </c>
      <c r="AE255" s="51">
        <v>7.75</v>
      </c>
      <c r="AF255" s="51">
        <v>7.75</v>
      </c>
      <c r="AG255" s="51">
        <v>7.75</v>
      </c>
      <c r="AH255" s="51">
        <v>7.75</v>
      </c>
      <c r="AI255" s="51">
        <v>7.75</v>
      </c>
      <c r="AJ255" s="51">
        <v>7.75</v>
      </c>
      <c r="AK255" s="51">
        <v>7.75</v>
      </c>
      <c r="AL255" s="51">
        <v>7.75</v>
      </c>
      <c r="AM255" s="51">
        <v>7.75</v>
      </c>
      <c r="AN255" s="51">
        <v>7.75</v>
      </c>
      <c r="AO255" s="51">
        <v>7.75</v>
      </c>
      <c r="AP255" s="51">
        <v>7.75</v>
      </c>
      <c r="AQ255" s="51">
        <v>7.75</v>
      </c>
      <c r="AR255" s="51">
        <v>7.75</v>
      </c>
    </row>
    <row r="256" spans="1:44">
      <c r="A256" s="12"/>
      <c r="B256" s="12"/>
      <c r="C256" t="s">
        <v>237</v>
      </c>
      <c r="D256" s="29"/>
      <c r="E256" s="34" t="s">
        <v>117</v>
      </c>
      <c r="F256" s="51" cm="1">
        <f t="array" ref="F256">SUM(F249:F255*0.19)</f>
        <v>44.913958507402178</v>
      </c>
      <c r="G256" s="51" cm="1">
        <f t="array" ref="G256">SUM(G249:G255*0.19)</f>
        <v>39.893129589336532</v>
      </c>
      <c r="H256" s="51" cm="1">
        <f t="array" ref="H256">SUM(H249:H255*0.19)</f>
        <v>33.53531357927227</v>
      </c>
      <c r="I256" s="51" cm="1">
        <f t="array" ref="I256">SUM(I249:I255*0.19)</f>
        <v>29.030366148506484</v>
      </c>
      <c r="J256" s="51" cm="1">
        <f t="array" ref="J256">SUM(J249:J255*0.19)</f>
        <v>26.21125230304251</v>
      </c>
      <c r="K256" s="51" cm="1">
        <f t="array" ref="K256">SUM(K249:K255*0.19)</f>
        <v>24.961890974768341</v>
      </c>
      <c r="L256" s="51" cm="1">
        <f t="array" ref="L256">SUM(L249:L255*0.19)</f>
        <v>23.573000934926934</v>
      </c>
      <c r="M256" s="51" cm="1">
        <f t="array" ref="M256">SUM(M249:M255*0.19)</f>
        <v>22.768293120780584</v>
      </c>
      <c r="N256" s="51" cm="1">
        <f t="array" ref="N256">SUM(N249:N255*0.19)</f>
        <v>21.320747376840053</v>
      </c>
      <c r="O256" s="51" cm="1">
        <f t="array" ref="O256">SUM(O249:O255*0.19)</f>
        <v>22.389553119615591</v>
      </c>
      <c r="P256" s="51" cm="1">
        <f t="array" ref="P256">SUM(P249:P255*0.19)</f>
        <v>21.684509268257191</v>
      </c>
      <c r="Q256" s="51" cm="1">
        <f t="array" ref="Q256">SUM(Q249:Q255*0.19)</f>
        <v>20.887693446025789</v>
      </c>
      <c r="R256" s="51" cm="1">
        <f t="array" ref="R256">SUM(R249:R255*0.19)</f>
        <v>20.634524013877503</v>
      </c>
      <c r="S256" s="51" cm="1">
        <f t="array" ref="S256">SUM(S249:S255*0.19)</f>
        <v>19.813008514805993</v>
      </c>
      <c r="T256" s="51" cm="1">
        <f t="array" ref="T256">SUM(T249:T255*0.19)</f>
        <v>19.174999108844698</v>
      </c>
      <c r="U256" s="51" cm="1">
        <f t="array" ref="U256">SUM(U249:U255*0.19)</f>
        <v>18.651326218247643</v>
      </c>
      <c r="V256" s="51" cm="1">
        <f t="array" ref="V256">SUM(V249:V255*0.19)</f>
        <v>19.043521510567714</v>
      </c>
      <c r="W256" s="51" cm="1">
        <f t="array" ref="W256">SUM(W249:W255*0.19)</f>
        <v>19.283404181945023</v>
      </c>
      <c r="X256" s="51" cm="1">
        <f t="array" ref="X256">SUM(X249:X255*0.19)</f>
        <v>19.955787614491655</v>
      </c>
      <c r="Y256" s="51" cm="1">
        <f t="array" ref="Y256">SUM(Y249:Y255*0.19)</f>
        <v>20.009940244602792</v>
      </c>
      <c r="Z256" s="51" cm="1">
        <f t="array" ref="Z256">SUM(Z249:Z255*0.19)</f>
        <v>20.727458751600476</v>
      </c>
      <c r="AA256" s="51" cm="1">
        <f t="array" ref="AA256">SUM(AA249:AA255*0.19)</f>
        <v>20.896343543218773</v>
      </c>
      <c r="AB256" s="51" cm="1">
        <f t="array" ref="AB256">SUM(AB249:AB255*0.19)</f>
        <v>20.43924451141287</v>
      </c>
      <c r="AC256" s="51" cm="1">
        <f t="array" ref="AC256">SUM(AC249:AC255*0.19)</f>
        <v>20.383072811931793</v>
      </c>
      <c r="AD256" s="51" cm="1">
        <f t="array" ref="AD256">SUM(AD249:AD255*0.19)</f>
        <v>20.487152145174278</v>
      </c>
      <c r="AE256" s="51" cm="1">
        <f t="array" ref="AE256">SUM(AE249:AE255*0.19)</f>
        <v>19.98114855590563</v>
      </c>
      <c r="AF256" s="51" cm="1">
        <f t="array" ref="AF256">SUM(AF249:AF255*0.19)</f>
        <v>19.856654347232482</v>
      </c>
      <c r="AG256" s="51" cm="1">
        <f t="array" ref="AG256">SUM(AG249:AG255*0.19)</f>
        <v>19.547991008129156</v>
      </c>
      <c r="AH256" s="51" cm="1">
        <f t="array" ref="AH256">SUM(AH249:AH255*0.19)</f>
        <v>19.643740684996249</v>
      </c>
      <c r="AI256" s="51" cm="1">
        <f t="array" ref="AI256">SUM(AI249:AI255*0.19)</f>
        <v>19.873881504897557</v>
      </c>
      <c r="AJ256" s="51" cm="1">
        <f t="array" ref="AJ256">SUM(AJ249:AJ255*0.19)</f>
        <v>18.171334960513445</v>
      </c>
      <c r="AK256" s="51" cm="1">
        <f t="array" ref="AK256">SUM(AK249:AK255*0.19)</f>
        <v>18.271987141647156</v>
      </c>
      <c r="AL256" s="51" cm="1">
        <f t="array" ref="AL256">SUM(AL249:AL255*0.19)</f>
        <v>18.344055952530535</v>
      </c>
      <c r="AM256" s="51" cm="1">
        <f t="array" ref="AM256">SUM(AM249:AM255*0.19)</f>
        <v>18.274439120388013</v>
      </c>
      <c r="AN256" s="51" cm="1">
        <f t="array" ref="AN256">SUM(AN249:AN255*0.19)</f>
        <v>17.883890873662438</v>
      </c>
      <c r="AO256" s="51" cm="1">
        <f t="array" ref="AO256">SUM(AO249:AO255*0.19)</f>
        <v>17.525485869684911</v>
      </c>
      <c r="AP256" s="51" cm="1">
        <f t="array" ref="AP256">SUM(AP249:AP255*0.19)</f>
        <v>17.078913970396304</v>
      </c>
      <c r="AQ256" s="51" cm="1">
        <f t="array" ref="AQ256">SUM(AQ249:AQ255*0.19)</f>
        <v>17.186866616776388</v>
      </c>
      <c r="AR256" s="51" cm="1">
        <f t="array" ref="AR256">SUM(AR249:AR255*0.19)</f>
        <v>16.8297294311587</v>
      </c>
    </row>
    <row r="257" spans="1:44">
      <c r="A257" s="12"/>
      <c r="B257" s="12"/>
      <c r="C257" t="s">
        <v>238</v>
      </c>
      <c r="D257" s="29"/>
      <c r="E257" s="34" t="s">
        <v>117</v>
      </c>
      <c r="F257" s="51">
        <f>(SUM(F249:F256)*0.05)</f>
        <v>14.065160690475944</v>
      </c>
      <c r="G257" s="51">
        <f t="shared" ref="G257:AR257" si="41">(SUM(G249:G256)*0.05)</f>
        <v>12.492848476660649</v>
      </c>
      <c r="H257" s="51">
        <f t="shared" si="41"/>
        <v>10.501848199824737</v>
      </c>
      <c r="I257" s="51">
        <f t="shared" si="41"/>
        <v>9.0910883465059804</v>
      </c>
      <c r="J257" s="51">
        <f t="shared" si="41"/>
        <v>8.2082605896369962</v>
      </c>
      <c r="K257" s="51">
        <f t="shared" si="41"/>
        <v>7.8170132263090331</v>
      </c>
      <c r="L257" s="51">
        <f t="shared" si="41"/>
        <v>7.3820713454113305</v>
      </c>
      <c r="M257" s="51">
        <f t="shared" si="41"/>
        <v>7.1300707404549746</v>
      </c>
      <c r="N257" s="51">
        <f t="shared" si="41"/>
        <v>6.67676036274728</v>
      </c>
      <c r="O257" s="51">
        <f t="shared" si="41"/>
        <v>7.0114653190375158</v>
      </c>
      <c r="P257" s="51">
        <f t="shared" si="41"/>
        <v>6.7906752708489639</v>
      </c>
      <c r="Q257" s="51">
        <f t="shared" si="41"/>
        <v>6.5411461054659714</v>
      </c>
      <c r="R257" s="51">
        <f t="shared" si="41"/>
        <v>6.4618640990826925</v>
      </c>
      <c r="S257" s="51">
        <f t="shared" si="41"/>
        <v>6.204600034899773</v>
      </c>
      <c r="T257" s="51">
        <f t="shared" si="41"/>
        <v>6.0048023525066299</v>
      </c>
      <c r="U257" s="51">
        <f t="shared" si="41"/>
        <v>5.840810052556499</v>
      </c>
      <c r="V257" s="51">
        <f t="shared" si="41"/>
        <v>5.9636291046251522</v>
      </c>
      <c r="W257" s="51">
        <f t="shared" si="41"/>
        <v>6.0387502569775213</v>
      </c>
      <c r="X257" s="51">
        <f t="shared" si="41"/>
        <v>6.2493124371697562</v>
      </c>
      <c r="Y257" s="51">
        <f t="shared" si="41"/>
        <v>6.2662707608098209</v>
      </c>
      <c r="Z257" s="51">
        <f t="shared" si="41"/>
        <v>6.4909673458959389</v>
      </c>
      <c r="AA257" s="51">
        <f t="shared" si="41"/>
        <v>6.543854951692194</v>
      </c>
      <c r="AB257" s="51">
        <f t="shared" si="41"/>
        <v>6.4007107812056097</v>
      </c>
      <c r="AC257" s="51">
        <f t="shared" si="41"/>
        <v>6.3831201700523259</v>
      </c>
      <c r="AD257" s="51">
        <f t="shared" si="41"/>
        <v>6.4157134349361549</v>
      </c>
      <c r="AE257" s="51">
        <f t="shared" si="41"/>
        <v>6.2572544161915005</v>
      </c>
      <c r="AF257" s="51">
        <f t="shared" si="41"/>
        <v>6.2182680718964871</v>
      </c>
      <c r="AG257" s="51">
        <f t="shared" si="41"/>
        <v>6.121607710440446</v>
      </c>
      <c r="AH257" s="51">
        <f t="shared" si="41"/>
        <v>6.151592477669876</v>
      </c>
      <c r="AI257" s="51">
        <f t="shared" si="41"/>
        <v>6.2236628923231825</v>
      </c>
      <c r="AJ257" s="51">
        <f t="shared" si="41"/>
        <v>5.6904970007923685</v>
      </c>
      <c r="AK257" s="51">
        <f t="shared" si="41"/>
        <v>5.7220170259368723</v>
      </c>
      <c r="AL257" s="51">
        <f t="shared" si="41"/>
        <v>5.7445859430293007</v>
      </c>
      <c r="AM257" s="51">
        <f t="shared" si="41"/>
        <v>5.7227848824372991</v>
      </c>
      <c r="AN257" s="51">
        <f t="shared" si="41"/>
        <v>5.6004816156995538</v>
      </c>
      <c r="AO257" s="51">
        <f t="shared" si="41"/>
        <v>5.4882442591908012</v>
      </c>
      <c r="AP257" s="51">
        <f t="shared" si="41"/>
        <v>5.3483967433609472</v>
      </c>
      <c r="AQ257" s="51">
        <f t="shared" si="41"/>
        <v>5.3822029668326072</v>
      </c>
      <c r="AR257" s="51">
        <f t="shared" si="41"/>
        <v>5.2703626376523296</v>
      </c>
    </row>
    <row r="258" spans="1:44">
      <c r="A258" s="12"/>
      <c r="B258" s="12"/>
      <c r="C258" t="s">
        <v>227</v>
      </c>
      <c r="D258" s="29"/>
      <c r="E258" s="34" t="s">
        <v>117</v>
      </c>
      <c r="F258" s="39">
        <f>SUM(F249:F257)</f>
        <v>295.36837449999479</v>
      </c>
      <c r="G258" s="39">
        <f t="shared" ref="G258:AR258" si="42">SUM(G249:G257)</f>
        <v>262.34981800987362</v>
      </c>
      <c r="H258" s="39">
        <f t="shared" si="42"/>
        <v>220.53881219631947</v>
      </c>
      <c r="I258" s="39">
        <f t="shared" si="42"/>
        <v>190.91285527662558</v>
      </c>
      <c r="J258" s="39">
        <f t="shared" si="42"/>
        <v>172.37347238237692</v>
      </c>
      <c r="K258" s="39">
        <f t="shared" si="42"/>
        <v>164.15727775248968</v>
      </c>
      <c r="L258" s="39">
        <f t="shared" si="42"/>
        <v>155.02349825363794</v>
      </c>
      <c r="M258" s="39">
        <f t="shared" si="42"/>
        <v>149.73148554955446</v>
      </c>
      <c r="N258" s="39">
        <f t="shared" si="42"/>
        <v>140.21196761769286</v>
      </c>
      <c r="O258" s="39">
        <f t="shared" si="42"/>
        <v>147.24077169978781</v>
      </c>
      <c r="P258" s="39">
        <f t="shared" si="42"/>
        <v>142.60418068782823</v>
      </c>
      <c r="Q258" s="39">
        <f t="shared" si="42"/>
        <v>137.36406821478539</v>
      </c>
      <c r="R258" s="39">
        <f t="shared" si="42"/>
        <v>135.69914608073654</v>
      </c>
      <c r="S258" s="39">
        <f t="shared" si="42"/>
        <v>130.29660073289523</v>
      </c>
      <c r="T258" s="39">
        <f t="shared" si="42"/>
        <v>126.10084940263921</v>
      </c>
      <c r="U258" s="39">
        <f t="shared" si="42"/>
        <v>122.65701110368647</v>
      </c>
      <c r="V258" s="39">
        <f t="shared" si="42"/>
        <v>125.2362111971282</v>
      </c>
      <c r="W258" s="39">
        <f t="shared" si="42"/>
        <v>126.81375539652794</v>
      </c>
      <c r="X258" s="39">
        <f t="shared" si="42"/>
        <v>131.23556118056487</v>
      </c>
      <c r="Y258" s="39">
        <f t="shared" si="42"/>
        <v>131.59168597700622</v>
      </c>
      <c r="Z258" s="39">
        <f t="shared" si="42"/>
        <v>136.31031426381472</v>
      </c>
      <c r="AA258" s="39">
        <f t="shared" si="42"/>
        <v>137.42095398553607</v>
      </c>
      <c r="AB258" s="39">
        <f t="shared" si="42"/>
        <v>134.4149264053178</v>
      </c>
      <c r="AC258" s="39">
        <f t="shared" si="42"/>
        <v>134.04552357109884</v>
      </c>
      <c r="AD258" s="39">
        <f t="shared" si="42"/>
        <v>134.72998213365923</v>
      </c>
      <c r="AE258" s="39">
        <f t="shared" si="42"/>
        <v>131.40234274002151</v>
      </c>
      <c r="AF258" s="39">
        <f t="shared" si="42"/>
        <v>130.58362950982621</v>
      </c>
      <c r="AG258" s="39">
        <f t="shared" si="42"/>
        <v>128.55376191924935</v>
      </c>
      <c r="AH258" s="39">
        <f t="shared" si="42"/>
        <v>129.18344203106739</v>
      </c>
      <c r="AI258" s="39">
        <f t="shared" si="42"/>
        <v>130.69692073878682</v>
      </c>
      <c r="AJ258" s="39">
        <f t="shared" si="42"/>
        <v>119.50043701663972</v>
      </c>
      <c r="AK258" s="39">
        <f t="shared" si="42"/>
        <v>120.16235754467432</v>
      </c>
      <c r="AL258" s="39">
        <f t="shared" si="42"/>
        <v>120.63630480361532</v>
      </c>
      <c r="AM258" s="39">
        <f t="shared" si="42"/>
        <v>120.17848253118328</v>
      </c>
      <c r="AN258" s="39">
        <f t="shared" si="42"/>
        <v>117.61011392969061</v>
      </c>
      <c r="AO258" s="39">
        <f t="shared" si="42"/>
        <v>115.25312944300683</v>
      </c>
      <c r="AP258" s="39">
        <f t="shared" si="42"/>
        <v>112.31633161057989</v>
      </c>
      <c r="AQ258" s="39">
        <f t="shared" si="42"/>
        <v>113.02626230348474</v>
      </c>
      <c r="AR258" s="39">
        <f t="shared" si="42"/>
        <v>110.67761539069892</v>
      </c>
    </row>
    <row r="259" spans="1:44">
      <c r="A259" s="12"/>
      <c r="B259" s="12"/>
      <c r="C259" s="8"/>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row>
    <row r="260" spans="1:44">
      <c r="A260" s="30" t="s">
        <v>75</v>
      </c>
      <c r="B260" s="30"/>
      <c r="C260" s="30"/>
      <c r="D260" s="30"/>
      <c r="E260" s="30"/>
      <c r="F260" s="30"/>
      <c r="G260" s="30"/>
      <c r="H260" s="30"/>
      <c r="I260" s="30"/>
      <c r="J260" s="30"/>
      <c r="K260" s="30"/>
      <c r="L260" s="30"/>
      <c r="M260" s="30"/>
      <c r="N260" s="30"/>
      <c r="O260" s="30"/>
      <c r="P260" s="30"/>
      <c r="Q260" s="30"/>
      <c r="R260" s="30"/>
      <c r="S260" s="30"/>
      <c r="T260" s="30"/>
      <c r="U260" s="30"/>
      <c r="V260" s="30"/>
      <c r="W260" s="30"/>
      <c r="X260" s="30"/>
      <c r="Y260" s="30"/>
      <c r="Z260" s="30"/>
      <c r="AA260" s="30"/>
      <c r="AB260" s="30"/>
      <c r="AC260" s="30"/>
      <c r="AD260" s="30"/>
      <c r="AE260" s="30"/>
      <c r="AF260" s="30"/>
      <c r="AG260" s="30"/>
      <c r="AH260" s="30"/>
      <c r="AI260" s="30"/>
      <c r="AJ260" s="30"/>
      <c r="AK260" s="30"/>
      <c r="AL260" s="30"/>
      <c r="AM260" s="30"/>
      <c r="AN260" s="30"/>
      <c r="AO260" s="30"/>
      <c r="AP260" s="30"/>
      <c r="AQ260" s="30"/>
      <c r="AR260" s="30"/>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A6E77-F41E-4669-B4B5-1A08E761D12F}">
  <dimension ref="A1:AT260"/>
  <sheetViews>
    <sheetView showGridLines="0" zoomScale="70" zoomScaleNormal="70" workbookViewId="0">
      <pane xSplit="5" ySplit="6" topLeftCell="F157" activePane="bottomRight" state="frozen"/>
      <selection pane="bottomRight" activeCell="C176" sqref="C176"/>
      <selection pane="bottomLeft" activeCell="A7" sqref="A7"/>
      <selection pane="topRight" activeCell="F1" sqref="F1"/>
    </sheetView>
  </sheetViews>
  <sheetFormatPr defaultColWidth="8.7109375" defaultRowHeight="14.45"/>
  <cols>
    <col min="1" max="1" width="5.5703125" customWidth="1"/>
    <col min="2" max="2" width="29.5703125" customWidth="1"/>
    <col min="3" max="3" width="28.7109375" customWidth="1"/>
    <col min="4" max="4" width="10.7109375" customWidth="1"/>
    <col min="5" max="5" width="12.42578125" customWidth="1"/>
    <col min="6" max="34" width="8.7109375" customWidth="1"/>
  </cols>
  <sheetData>
    <row r="1" spans="1:44">
      <c r="A1" s="12"/>
      <c r="B1" s="8"/>
      <c r="C1" s="12" t="s">
        <v>44</v>
      </c>
      <c r="D1" s="38" t="s">
        <v>76</v>
      </c>
      <c r="E1" s="8"/>
      <c r="F1" s="8"/>
      <c r="G1" s="8"/>
      <c r="H1" s="8"/>
      <c r="I1" s="8"/>
      <c r="J1" s="8"/>
      <c r="K1" s="8"/>
      <c r="L1" s="8"/>
      <c r="M1" s="8"/>
      <c r="N1" s="8"/>
      <c r="O1" s="8"/>
      <c r="P1" s="8"/>
      <c r="Q1" s="8"/>
      <c r="R1" s="8"/>
      <c r="S1" s="8"/>
      <c r="T1" s="8"/>
      <c r="U1" s="8"/>
      <c r="V1" s="8"/>
      <c r="W1" s="8"/>
      <c r="X1" s="8"/>
      <c r="Y1" s="8"/>
      <c r="Z1" s="8"/>
      <c r="AA1" s="8"/>
      <c r="AB1" s="8"/>
      <c r="AC1" s="8"/>
      <c r="AD1" s="8"/>
      <c r="AE1" s="8"/>
      <c r="AF1" s="8"/>
      <c r="AG1" s="8"/>
      <c r="AH1" s="8"/>
    </row>
    <row r="2" spans="1:44">
      <c r="A2" s="12"/>
      <c r="B2" s="8"/>
      <c r="C2" s="12" t="s">
        <v>8</v>
      </c>
      <c r="D2" s="38" t="s">
        <v>46</v>
      </c>
      <c r="E2" s="8"/>
      <c r="F2" s="8"/>
      <c r="G2" s="8"/>
      <c r="H2" s="8"/>
      <c r="I2" s="8"/>
      <c r="J2" s="8"/>
      <c r="K2" s="8"/>
      <c r="L2" s="8"/>
      <c r="M2" s="8"/>
      <c r="N2" s="8"/>
      <c r="O2" s="8"/>
      <c r="P2" s="8"/>
      <c r="Q2" s="8"/>
      <c r="R2" s="8"/>
      <c r="S2" s="8"/>
      <c r="T2" s="8"/>
      <c r="U2" s="8"/>
      <c r="V2" s="8"/>
      <c r="W2" s="8"/>
      <c r="X2" s="8"/>
      <c r="Y2" s="8"/>
      <c r="Z2" s="8"/>
      <c r="AA2" s="8"/>
      <c r="AB2" s="8"/>
      <c r="AC2" s="8"/>
      <c r="AD2" s="8"/>
      <c r="AE2" s="8"/>
      <c r="AF2" s="8"/>
      <c r="AG2" s="8"/>
      <c r="AH2" s="8"/>
    </row>
    <row r="3" spans="1:44">
      <c r="A3" s="12"/>
      <c r="B3" s="8"/>
      <c r="C3" s="12" t="s">
        <v>10</v>
      </c>
      <c r="D3" s="38" t="s">
        <v>47</v>
      </c>
      <c r="E3" s="8"/>
      <c r="F3" s="8"/>
      <c r="G3" s="8"/>
      <c r="H3" s="8"/>
      <c r="I3" s="8"/>
      <c r="J3" s="8"/>
      <c r="K3" s="8"/>
      <c r="L3" s="8"/>
      <c r="M3" s="8"/>
      <c r="N3" s="8"/>
      <c r="O3" s="8"/>
      <c r="P3" s="8"/>
      <c r="Q3" s="8"/>
      <c r="R3" s="8"/>
      <c r="S3" s="8"/>
      <c r="T3" s="8"/>
      <c r="U3" s="8"/>
      <c r="V3" s="8"/>
      <c r="W3" s="8"/>
      <c r="X3" s="8"/>
      <c r="Y3" s="8"/>
      <c r="Z3" s="8"/>
      <c r="AA3" s="8"/>
      <c r="AB3" s="8"/>
      <c r="AC3" s="8"/>
      <c r="AD3" s="8"/>
      <c r="AE3" s="8"/>
      <c r="AF3" s="8"/>
      <c r="AG3" s="8"/>
      <c r="AH3" s="8"/>
    </row>
    <row r="4" spans="1:44">
      <c r="A4" s="8"/>
      <c r="B4" s="8"/>
      <c r="C4" s="12" t="s">
        <v>48</v>
      </c>
      <c r="D4" s="38" t="s">
        <v>245</v>
      </c>
      <c r="E4" s="8"/>
      <c r="F4" s="8"/>
      <c r="G4" s="8"/>
      <c r="H4" s="8"/>
      <c r="I4" s="8"/>
      <c r="J4" s="8"/>
      <c r="K4" s="8"/>
      <c r="L4" s="8"/>
      <c r="M4" s="8"/>
      <c r="N4" s="8"/>
      <c r="O4" s="8"/>
      <c r="P4" s="8"/>
      <c r="Q4" s="8"/>
      <c r="R4" s="8"/>
      <c r="S4" s="8"/>
      <c r="T4" s="8"/>
      <c r="U4" s="8"/>
      <c r="V4" s="8"/>
      <c r="W4" s="8"/>
      <c r="X4" s="8"/>
      <c r="Y4" s="8"/>
      <c r="Z4" s="8"/>
      <c r="AA4" s="8"/>
      <c r="AB4" s="8"/>
      <c r="AC4" s="8"/>
      <c r="AD4" s="8"/>
      <c r="AE4" s="8"/>
      <c r="AF4" s="8"/>
      <c r="AG4" s="8"/>
      <c r="AH4" s="8"/>
    </row>
    <row r="5" spans="1:44" ht="14.1" customHeight="1">
      <c r="A5" s="12"/>
      <c r="B5" s="12"/>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row>
    <row r="6" spans="1:44">
      <c r="A6" s="30" t="s">
        <v>21</v>
      </c>
      <c r="B6" s="30"/>
      <c r="C6" s="31"/>
      <c r="D6" s="31"/>
      <c r="E6" s="31"/>
      <c r="F6" s="31"/>
      <c r="G6" s="31"/>
      <c r="H6" s="31"/>
      <c r="I6" s="31"/>
      <c r="J6" s="31"/>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row>
    <row r="7" spans="1:44">
      <c r="A7" s="32"/>
      <c r="B7" s="32"/>
      <c r="C7" s="32" t="s">
        <v>50</v>
      </c>
      <c r="D7" s="32"/>
      <c r="E7" s="32" t="s">
        <v>51</v>
      </c>
      <c r="F7" s="33">
        <v>2022</v>
      </c>
      <c r="G7" s="33">
        <v>2023</v>
      </c>
      <c r="H7" s="33">
        <v>2024</v>
      </c>
      <c r="I7" s="33">
        <v>2025</v>
      </c>
      <c r="J7" s="33">
        <v>2026</v>
      </c>
      <c r="K7" s="33">
        <v>2027</v>
      </c>
      <c r="L7" s="33">
        <v>2028</v>
      </c>
      <c r="M7" s="33">
        <v>2029</v>
      </c>
      <c r="N7" s="33">
        <v>2030</v>
      </c>
      <c r="O7" s="33">
        <v>2031</v>
      </c>
      <c r="P7" s="33">
        <v>2032</v>
      </c>
      <c r="Q7" s="33">
        <v>2033</v>
      </c>
      <c r="R7" s="33">
        <v>2034</v>
      </c>
      <c r="S7" s="33">
        <v>2035</v>
      </c>
      <c r="T7" s="33">
        <v>2036</v>
      </c>
      <c r="U7" s="33">
        <v>2037</v>
      </c>
      <c r="V7" s="33">
        <v>2038</v>
      </c>
      <c r="W7" s="33">
        <v>2039</v>
      </c>
      <c r="X7" s="33">
        <v>2040</v>
      </c>
      <c r="Y7" s="33">
        <v>2041</v>
      </c>
      <c r="Z7" s="33">
        <v>2042</v>
      </c>
      <c r="AA7" s="33">
        <v>2043</v>
      </c>
      <c r="AB7" s="33">
        <v>2044</v>
      </c>
      <c r="AC7" s="33">
        <v>2045</v>
      </c>
      <c r="AD7" s="33">
        <v>2046</v>
      </c>
      <c r="AE7" s="33">
        <v>2047</v>
      </c>
      <c r="AF7" s="33">
        <v>2048</v>
      </c>
      <c r="AG7" s="33">
        <v>2049</v>
      </c>
      <c r="AH7" s="33">
        <v>2050</v>
      </c>
      <c r="AI7" s="33">
        <v>2051</v>
      </c>
      <c r="AJ7" s="33">
        <v>2052</v>
      </c>
      <c r="AK7" s="33">
        <v>2053</v>
      </c>
      <c r="AL7" s="33">
        <v>2054</v>
      </c>
      <c r="AM7" s="33">
        <v>2055</v>
      </c>
      <c r="AN7" s="33">
        <v>2056</v>
      </c>
      <c r="AO7" s="33">
        <v>2057</v>
      </c>
      <c r="AP7" s="33">
        <v>2058</v>
      </c>
      <c r="AQ7" s="33">
        <v>2059</v>
      </c>
      <c r="AR7" s="33">
        <v>2060</v>
      </c>
    </row>
    <row r="8" spans="1:44">
      <c r="A8" s="12"/>
      <c r="B8" s="12" t="s">
        <v>120</v>
      </c>
      <c r="C8" s="8" t="s">
        <v>121</v>
      </c>
      <c r="D8" s="8"/>
      <c r="E8" s="34" t="s">
        <v>117</v>
      </c>
      <c r="F8" s="39">
        <v>66.12</v>
      </c>
      <c r="G8" s="39">
        <v>56.97</v>
      </c>
      <c r="H8" s="39">
        <v>40.72</v>
      </c>
      <c r="I8" s="39">
        <v>29.41</v>
      </c>
      <c r="J8" s="39">
        <v>23.5</v>
      </c>
      <c r="K8" s="39">
        <v>21.95</v>
      </c>
      <c r="L8" s="39">
        <v>20.100000000000001</v>
      </c>
      <c r="M8" s="39">
        <v>20.170000000000002</v>
      </c>
      <c r="N8" s="39">
        <v>20.329999999999998</v>
      </c>
      <c r="O8" s="39">
        <v>20.55</v>
      </c>
      <c r="P8" s="39">
        <v>20.78</v>
      </c>
      <c r="Q8" s="39">
        <v>20.95</v>
      </c>
      <c r="R8" s="39">
        <v>21.12</v>
      </c>
      <c r="S8" s="39">
        <v>21.3</v>
      </c>
      <c r="T8" s="39">
        <v>21.47</v>
      </c>
      <c r="U8" s="39">
        <v>21.64</v>
      </c>
      <c r="V8" s="39">
        <v>21.82</v>
      </c>
      <c r="W8" s="39">
        <v>22</v>
      </c>
      <c r="X8" s="39">
        <v>22.17</v>
      </c>
      <c r="Y8" s="39">
        <v>22.32</v>
      </c>
      <c r="Z8" s="39">
        <v>22.46</v>
      </c>
      <c r="AA8" s="39">
        <v>22.58</v>
      </c>
      <c r="AB8" s="39">
        <v>22.7</v>
      </c>
      <c r="AC8" s="39">
        <v>22.8</v>
      </c>
      <c r="AD8" s="39">
        <v>22.91</v>
      </c>
      <c r="AE8" s="39">
        <v>23.02</v>
      </c>
      <c r="AF8" s="39">
        <v>23.13</v>
      </c>
      <c r="AG8" s="39">
        <v>23.22</v>
      </c>
      <c r="AH8" s="39">
        <v>23.33</v>
      </c>
      <c r="AI8" s="39">
        <v>23.44</v>
      </c>
      <c r="AJ8" s="39">
        <v>23.55</v>
      </c>
      <c r="AK8" s="39">
        <v>23.65</v>
      </c>
      <c r="AL8" s="39">
        <v>23.75</v>
      </c>
      <c r="AM8" s="39">
        <v>23.86</v>
      </c>
      <c r="AN8" s="39">
        <v>23.97</v>
      </c>
      <c r="AO8" s="39">
        <v>24.07</v>
      </c>
      <c r="AP8" s="39">
        <v>24.18</v>
      </c>
      <c r="AQ8" s="39">
        <v>24.28</v>
      </c>
      <c r="AR8" s="39">
        <v>24.39</v>
      </c>
    </row>
    <row r="9" spans="1:44">
      <c r="A9" s="12"/>
      <c r="B9" s="12"/>
      <c r="C9" s="8" t="s">
        <v>122</v>
      </c>
      <c r="D9" s="8"/>
      <c r="E9" s="34" t="s">
        <v>123</v>
      </c>
      <c r="F9" s="39">
        <v>202.79</v>
      </c>
      <c r="G9" s="39">
        <v>138.80000000000001</v>
      </c>
      <c r="H9" s="39">
        <v>100.35</v>
      </c>
      <c r="I9" s="39">
        <v>80.77</v>
      </c>
      <c r="J9" s="39">
        <v>73.95</v>
      </c>
      <c r="K9" s="39">
        <v>67.540000000000006</v>
      </c>
      <c r="L9" s="39">
        <v>61.16</v>
      </c>
      <c r="M9" s="39">
        <v>57.1</v>
      </c>
      <c r="N9" s="39">
        <v>57.78</v>
      </c>
      <c r="O9" s="39">
        <v>58.47</v>
      </c>
      <c r="P9" s="39">
        <v>59.16</v>
      </c>
      <c r="Q9" s="39">
        <v>59.85</v>
      </c>
      <c r="R9" s="39">
        <v>60.54</v>
      </c>
      <c r="S9" s="39">
        <v>61.23</v>
      </c>
      <c r="T9" s="39">
        <v>61.23</v>
      </c>
      <c r="U9" s="39">
        <v>61.23</v>
      </c>
      <c r="V9" s="39">
        <v>61.23</v>
      </c>
      <c r="W9" s="39">
        <v>61.23</v>
      </c>
      <c r="X9" s="39">
        <v>61.23</v>
      </c>
      <c r="Y9" s="39">
        <v>63.43</v>
      </c>
      <c r="Z9" s="39">
        <v>63.98</v>
      </c>
      <c r="AA9" s="39">
        <v>64.53</v>
      </c>
      <c r="AB9" s="39">
        <v>65.08</v>
      </c>
      <c r="AC9" s="39">
        <v>65.63</v>
      </c>
      <c r="AD9" s="39">
        <v>66.180000000000007</v>
      </c>
      <c r="AE9" s="39">
        <v>66.73</v>
      </c>
      <c r="AF9" s="39">
        <v>67.28</v>
      </c>
      <c r="AG9" s="39">
        <v>67.83</v>
      </c>
      <c r="AH9" s="39">
        <v>68.38</v>
      </c>
      <c r="AI9" s="39">
        <v>68.930000000000007</v>
      </c>
      <c r="AJ9" s="39">
        <v>69.48</v>
      </c>
      <c r="AK9" s="39">
        <v>70.03</v>
      </c>
      <c r="AL9" s="39">
        <v>70.58</v>
      </c>
      <c r="AM9" s="39">
        <v>71.13</v>
      </c>
      <c r="AN9" s="39">
        <v>71.680000000000007</v>
      </c>
      <c r="AO9" s="39">
        <v>72.23</v>
      </c>
      <c r="AP9" s="39">
        <v>72.78</v>
      </c>
      <c r="AQ9" s="39">
        <v>73.33</v>
      </c>
      <c r="AR9" s="39">
        <v>73.88</v>
      </c>
    </row>
    <row r="10" spans="1:44">
      <c r="A10" s="40"/>
      <c r="B10" s="12"/>
      <c r="C10" s="8" t="s">
        <v>124</v>
      </c>
      <c r="D10" s="8"/>
      <c r="E10" s="34" t="s">
        <v>123</v>
      </c>
      <c r="F10" s="39">
        <v>94.17</v>
      </c>
      <c r="G10" s="39">
        <v>89.46</v>
      </c>
      <c r="H10" s="39">
        <v>89.57</v>
      </c>
      <c r="I10" s="39">
        <v>91.18</v>
      </c>
      <c r="J10" s="39">
        <v>93.88</v>
      </c>
      <c r="K10" s="39">
        <v>96.41</v>
      </c>
      <c r="L10" s="39">
        <v>101.84</v>
      </c>
      <c r="M10" s="39">
        <v>104.44</v>
      </c>
      <c r="N10" s="39">
        <v>107.03</v>
      </c>
      <c r="O10" s="39">
        <v>109.73</v>
      </c>
      <c r="P10" s="39">
        <v>112.43</v>
      </c>
      <c r="Q10" s="39">
        <v>115.13</v>
      </c>
      <c r="R10" s="39">
        <v>117.82</v>
      </c>
      <c r="S10" s="39">
        <v>120.52</v>
      </c>
      <c r="T10" s="39">
        <v>123.22</v>
      </c>
      <c r="U10" s="39">
        <v>125.91</v>
      </c>
      <c r="V10" s="39">
        <v>128.61000000000001</v>
      </c>
      <c r="W10" s="39">
        <v>131.31</v>
      </c>
      <c r="X10" s="39">
        <v>134.01</v>
      </c>
      <c r="Y10" s="39">
        <v>136.69999999999999</v>
      </c>
      <c r="Z10" s="39">
        <v>139.4</v>
      </c>
      <c r="AA10" s="39">
        <v>142.1</v>
      </c>
      <c r="AB10" s="39">
        <v>144.80000000000001</v>
      </c>
      <c r="AC10" s="39">
        <v>147.49</v>
      </c>
      <c r="AD10" s="39">
        <v>150.19</v>
      </c>
      <c r="AE10" s="39">
        <v>152.88999999999999</v>
      </c>
      <c r="AF10" s="39">
        <v>155.58000000000001</v>
      </c>
      <c r="AG10" s="39">
        <v>158.28</v>
      </c>
      <c r="AH10" s="39">
        <v>160.97999999999999</v>
      </c>
      <c r="AI10" s="39">
        <v>163.68</v>
      </c>
      <c r="AJ10" s="39">
        <v>166.37</v>
      </c>
      <c r="AK10" s="39">
        <v>169.07</v>
      </c>
      <c r="AL10" s="39">
        <v>171.77</v>
      </c>
      <c r="AM10" s="39">
        <v>174.46</v>
      </c>
      <c r="AN10" s="39">
        <v>177.16</v>
      </c>
      <c r="AO10" s="39">
        <v>179.86</v>
      </c>
      <c r="AP10" s="39">
        <v>182.56</v>
      </c>
      <c r="AQ10" s="39">
        <v>185.25</v>
      </c>
      <c r="AR10" s="39">
        <v>187.95</v>
      </c>
    </row>
    <row r="11" spans="1:44">
      <c r="A11" s="12"/>
      <c r="B11" s="12"/>
      <c r="C11" s="8"/>
      <c r="D11" s="8"/>
      <c r="E11" s="34"/>
      <c r="F11" s="39"/>
      <c r="G11" s="39"/>
      <c r="H11" s="39"/>
      <c r="I11" s="39"/>
      <c r="J11" s="39"/>
      <c r="K11" s="39"/>
      <c r="L11" s="39"/>
      <c r="M11" s="39"/>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row>
    <row r="12" spans="1:44">
      <c r="A12" s="12"/>
      <c r="B12" s="12" t="s">
        <v>125</v>
      </c>
      <c r="C12" s="8" t="s">
        <v>125</v>
      </c>
      <c r="D12" s="8"/>
      <c r="E12" s="34" t="s">
        <v>96</v>
      </c>
      <c r="F12" s="39">
        <v>318.29000000000002</v>
      </c>
      <c r="G12" s="39">
        <v>322.3</v>
      </c>
      <c r="H12" s="39">
        <v>328.45</v>
      </c>
      <c r="I12" s="39">
        <v>338.9</v>
      </c>
      <c r="J12" s="39">
        <v>349.24</v>
      </c>
      <c r="K12" s="39">
        <v>359.25</v>
      </c>
      <c r="L12" s="39">
        <v>370</v>
      </c>
      <c r="M12" s="39">
        <v>380.83</v>
      </c>
      <c r="N12" s="39">
        <v>400.86</v>
      </c>
      <c r="O12" s="39">
        <v>416.89</v>
      </c>
      <c r="P12" s="39">
        <v>428.27</v>
      </c>
      <c r="Q12" s="39">
        <v>440.82</v>
      </c>
      <c r="R12" s="39">
        <v>455.94</v>
      </c>
      <c r="S12" s="39">
        <v>472.11</v>
      </c>
      <c r="T12" s="39">
        <v>493.42</v>
      </c>
      <c r="U12" s="39">
        <v>512.17999999999995</v>
      </c>
      <c r="V12" s="39">
        <v>530.58000000000004</v>
      </c>
      <c r="W12" s="39">
        <v>547.96</v>
      </c>
      <c r="X12" s="39">
        <v>564.25</v>
      </c>
      <c r="Y12" s="39">
        <v>581.88</v>
      </c>
      <c r="Z12" s="39">
        <v>598.45000000000005</v>
      </c>
      <c r="AA12" s="39">
        <v>614.29</v>
      </c>
      <c r="AB12" s="39">
        <v>635.34</v>
      </c>
      <c r="AC12" s="39">
        <v>650.67999999999995</v>
      </c>
      <c r="AD12" s="39">
        <v>664.04</v>
      </c>
      <c r="AE12" s="39">
        <v>676.8</v>
      </c>
      <c r="AF12" s="39">
        <v>690.77</v>
      </c>
      <c r="AG12" s="39">
        <v>700.12</v>
      </c>
      <c r="AH12" s="39">
        <v>709.19</v>
      </c>
      <c r="AI12" s="39">
        <v>713.05</v>
      </c>
      <c r="AJ12" s="39">
        <v>714.4</v>
      </c>
      <c r="AK12" s="39">
        <v>717.97</v>
      </c>
      <c r="AL12" s="39">
        <v>719.74</v>
      </c>
      <c r="AM12" s="39">
        <v>720.16</v>
      </c>
      <c r="AN12" s="39">
        <v>724.19</v>
      </c>
      <c r="AO12" s="39">
        <v>727.16</v>
      </c>
      <c r="AP12" s="39">
        <v>730.74</v>
      </c>
      <c r="AQ12" s="39">
        <v>734.93</v>
      </c>
      <c r="AR12" s="39">
        <v>740.04</v>
      </c>
    </row>
    <row r="13" spans="1:44">
      <c r="A13" s="12"/>
      <c r="B13" s="12"/>
      <c r="C13" s="41" t="s">
        <v>126</v>
      </c>
      <c r="D13" s="41"/>
      <c r="E13" s="34" t="s">
        <v>96</v>
      </c>
      <c r="F13" s="39">
        <v>1.6</v>
      </c>
      <c r="G13" s="39">
        <v>2.21</v>
      </c>
      <c r="H13" s="39">
        <v>3.28</v>
      </c>
      <c r="I13" s="39">
        <v>6.59</v>
      </c>
      <c r="J13" s="39">
        <v>10.37</v>
      </c>
      <c r="K13" s="39">
        <v>14.66</v>
      </c>
      <c r="L13" s="39">
        <v>19.45</v>
      </c>
      <c r="M13" s="39">
        <v>24.82</v>
      </c>
      <c r="N13" s="39">
        <v>30.67</v>
      </c>
      <c r="O13" s="39">
        <v>36.299999999999997</v>
      </c>
      <c r="P13" s="39">
        <v>42.39</v>
      </c>
      <c r="Q13" s="39">
        <v>48.57</v>
      </c>
      <c r="R13" s="39">
        <v>54.4</v>
      </c>
      <c r="S13" s="39">
        <v>60.39</v>
      </c>
      <c r="T13" s="39">
        <v>66.709999999999994</v>
      </c>
      <c r="U13" s="39">
        <v>72.88</v>
      </c>
      <c r="V13" s="39">
        <v>78.95</v>
      </c>
      <c r="W13" s="39">
        <v>85.19</v>
      </c>
      <c r="X13" s="39">
        <v>91.32</v>
      </c>
      <c r="Y13" s="39">
        <v>97.4</v>
      </c>
      <c r="Z13" s="39">
        <v>103.45</v>
      </c>
      <c r="AA13" s="39">
        <v>109.65</v>
      </c>
      <c r="AB13" s="39">
        <v>116.9</v>
      </c>
      <c r="AC13" s="39">
        <v>121.71</v>
      </c>
      <c r="AD13" s="39">
        <v>125.01</v>
      </c>
      <c r="AE13" s="39">
        <v>127.74</v>
      </c>
      <c r="AF13" s="39">
        <v>130.16999999999999</v>
      </c>
      <c r="AG13" s="39">
        <v>132.78</v>
      </c>
      <c r="AH13" s="39">
        <v>134.62</v>
      </c>
      <c r="AI13" s="39">
        <v>135.38999999999999</v>
      </c>
      <c r="AJ13" s="39">
        <v>135.69</v>
      </c>
      <c r="AK13" s="39">
        <v>136.15</v>
      </c>
      <c r="AL13" s="39">
        <v>136.78</v>
      </c>
      <c r="AM13" s="39">
        <v>137.16999999999999</v>
      </c>
      <c r="AN13" s="39">
        <v>137.57</v>
      </c>
      <c r="AO13" s="39">
        <v>137.57</v>
      </c>
      <c r="AP13" s="39">
        <v>137.52000000000001</v>
      </c>
      <c r="AQ13" s="39">
        <v>137.6</v>
      </c>
      <c r="AR13" s="39">
        <v>137.66</v>
      </c>
    </row>
    <row r="14" spans="1:44">
      <c r="A14" s="12"/>
      <c r="B14" s="12"/>
      <c r="C14" s="41" t="s">
        <v>127</v>
      </c>
      <c r="D14" s="41"/>
      <c r="E14" s="34" t="s">
        <v>96</v>
      </c>
      <c r="F14" s="39">
        <v>28.69</v>
      </c>
      <c r="G14" s="39">
        <v>29.36</v>
      </c>
      <c r="H14" s="39">
        <v>31.19</v>
      </c>
      <c r="I14" s="39">
        <v>33.340000000000003</v>
      </c>
      <c r="J14" s="39">
        <v>35.68</v>
      </c>
      <c r="K14" s="39">
        <v>37.909999999999997</v>
      </c>
      <c r="L14" s="39">
        <v>40.04</v>
      </c>
      <c r="M14" s="39">
        <v>42.03</v>
      </c>
      <c r="N14" s="39">
        <v>44.64</v>
      </c>
      <c r="O14" s="39">
        <v>47.4</v>
      </c>
      <c r="P14" s="39">
        <v>50.13</v>
      </c>
      <c r="Q14" s="39">
        <v>52.76</v>
      </c>
      <c r="R14" s="39">
        <v>55.35</v>
      </c>
      <c r="S14" s="39">
        <v>57.88</v>
      </c>
      <c r="T14" s="39">
        <v>60.37</v>
      </c>
      <c r="U14" s="39">
        <v>62.74</v>
      </c>
      <c r="V14" s="39">
        <v>65.069999999999993</v>
      </c>
      <c r="W14" s="39">
        <v>67.34</v>
      </c>
      <c r="X14" s="39">
        <v>69.58</v>
      </c>
      <c r="Y14" s="39">
        <v>71.680000000000007</v>
      </c>
      <c r="Z14" s="39">
        <v>73.760000000000005</v>
      </c>
      <c r="AA14" s="39">
        <v>75.78</v>
      </c>
      <c r="AB14" s="39">
        <v>77.760000000000005</v>
      </c>
      <c r="AC14" s="39">
        <v>79.709999999999994</v>
      </c>
      <c r="AD14" s="39">
        <v>81.540000000000006</v>
      </c>
      <c r="AE14" s="39">
        <v>83.3</v>
      </c>
      <c r="AF14" s="39">
        <v>83.99</v>
      </c>
      <c r="AG14" s="39">
        <v>83.55</v>
      </c>
      <c r="AH14" s="39">
        <v>83.17</v>
      </c>
      <c r="AI14" s="39">
        <v>83.21</v>
      </c>
      <c r="AJ14" s="39">
        <v>82.84</v>
      </c>
      <c r="AK14" s="39">
        <v>82.36</v>
      </c>
      <c r="AL14" s="39">
        <v>82.12</v>
      </c>
      <c r="AM14" s="39">
        <v>81.87</v>
      </c>
      <c r="AN14" s="39">
        <v>81.67</v>
      </c>
      <c r="AO14" s="39">
        <v>81.5</v>
      </c>
      <c r="AP14" s="39">
        <v>81.38</v>
      </c>
      <c r="AQ14" s="39">
        <v>81.239999999999995</v>
      </c>
      <c r="AR14" s="39">
        <v>81.319999999999993</v>
      </c>
    </row>
    <row r="15" spans="1:44">
      <c r="A15" s="12"/>
      <c r="B15" s="12"/>
      <c r="C15" s="41" t="s">
        <v>128</v>
      </c>
      <c r="D15" s="41"/>
      <c r="E15" s="34" t="s">
        <v>96</v>
      </c>
      <c r="F15" s="39">
        <v>4.6500000000000004</v>
      </c>
      <c r="G15" s="39">
        <v>6.95</v>
      </c>
      <c r="H15" s="39">
        <v>9.84</v>
      </c>
      <c r="I15" s="39">
        <v>14.37</v>
      </c>
      <c r="J15" s="39">
        <v>18.22</v>
      </c>
      <c r="K15" s="39">
        <v>21.24</v>
      </c>
      <c r="L15" s="39">
        <v>24.82</v>
      </c>
      <c r="M15" s="39">
        <v>27.99</v>
      </c>
      <c r="N15" s="39">
        <v>39.36</v>
      </c>
      <c r="O15" s="39">
        <v>47.06</v>
      </c>
      <c r="P15" s="39">
        <v>49.91</v>
      </c>
      <c r="Q15" s="39">
        <v>53.53</v>
      </c>
      <c r="R15" s="39">
        <v>60.57</v>
      </c>
      <c r="S15" s="39">
        <v>68.52</v>
      </c>
      <c r="T15" s="39">
        <v>80.95</v>
      </c>
      <c r="U15" s="39">
        <v>91.23</v>
      </c>
      <c r="V15" s="39">
        <v>101.48</v>
      </c>
      <c r="W15" s="39">
        <v>111.15</v>
      </c>
      <c r="X15" s="39">
        <v>120.63</v>
      </c>
      <c r="Y15" s="39">
        <v>130.94</v>
      </c>
      <c r="Z15" s="39">
        <v>141.08000000000001</v>
      </c>
      <c r="AA15" s="39">
        <v>150.69999999999999</v>
      </c>
      <c r="AB15" s="39">
        <v>164.04</v>
      </c>
      <c r="AC15" s="39">
        <v>173.63</v>
      </c>
      <c r="AD15" s="39">
        <v>182.38</v>
      </c>
      <c r="AE15" s="39">
        <v>190.85</v>
      </c>
      <c r="AF15" s="39">
        <v>201.99</v>
      </c>
      <c r="AG15" s="39">
        <v>209.5</v>
      </c>
      <c r="AH15" s="39">
        <v>217.5</v>
      </c>
      <c r="AI15" s="39">
        <v>220.94</v>
      </c>
      <c r="AJ15" s="39">
        <v>222.78</v>
      </c>
      <c r="AK15" s="39">
        <v>226.73</v>
      </c>
      <c r="AL15" s="39">
        <v>228.5</v>
      </c>
      <c r="AM15" s="39">
        <v>229.17</v>
      </c>
      <c r="AN15" s="39">
        <v>233.41</v>
      </c>
      <c r="AO15" s="39">
        <v>236.92</v>
      </c>
      <c r="AP15" s="39">
        <v>241.07</v>
      </c>
      <c r="AQ15" s="39">
        <v>245.7</v>
      </c>
      <c r="AR15" s="39">
        <v>251.08</v>
      </c>
    </row>
    <row r="16" spans="1:44">
      <c r="A16" s="12"/>
      <c r="B16" s="12"/>
      <c r="C16" s="8" t="s">
        <v>129</v>
      </c>
      <c r="D16" s="8"/>
      <c r="E16" s="34" t="s">
        <v>92</v>
      </c>
      <c r="F16" s="39">
        <v>59.977411454524862</v>
      </c>
      <c r="G16" s="39">
        <v>60.257372954375874</v>
      </c>
      <c r="H16" s="39">
        <v>61.115518211387894</v>
      </c>
      <c r="I16" s="39">
        <v>62.632493627344211</v>
      </c>
      <c r="J16" s="39">
        <v>64.037093241598114</v>
      </c>
      <c r="K16" s="39">
        <v>65.138977026177216</v>
      </c>
      <c r="L16" s="39">
        <v>66.744778759811169</v>
      </c>
      <c r="M16" s="39">
        <v>68.135936362713792</v>
      </c>
      <c r="N16" s="39">
        <v>70.114927423350053</v>
      </c>
      <c r="O16" s="39">
        <v>72.135316333521615</v>
      </c>
      <c r="P16" s="39">
        <v>73.745792650960595</v>
      </c>
      <c r="Q16" s="39">
        <v>75.418769029460393</v>
      </c>
      <c r="R16" s="39">
        <v>77.115750624338403</v>
      </c>
      <c r="S16" s="39">
        <v>78.851935338694304</v>
      </c>
      <c r="T16" s="39">
        <v>80.503412462825949</v>
      </c>
      <c r="U16" s="39">
        <v>82.309318950286581</v>
      </c>
      <c r="V16" s="39">
        <v>83.981669008317056</v>
      </c>
      <c r="W16" s="39">
        <v>85.67716446513586</v>
      </c>
      <c r="X16" s="39">
        <v>87.462732053264148</v>
      </c>
      <c r="Y16" s="39">
        <v>89.364746676989</v>
      </c>
      <c r="Z16" s="39">
        <v>91.065868318947949</v>
      </c>
      <c r="AA16" s="39">
        <v>92.626649733652926</v>
      </c>
      <c r="AB16" s="39">
        <v>94.428865250576905</v>
      </c>
      <c r="AC16" s="39">
        <v>95.633652052032829</v>
      </c>
      <c r="AD16" s="39">
        <v>96.783307163052626</v>
      </c>
      <c r="AE16" s="39">
        <v>97.733104195056683</v>
      </c>
      <c r="AF16" s="39">
        <v>98.303744305450493</v>
      </c>
      <c r="AG16" s="39">
        <v>98.645810536225298</v>
      </c>
      <c r="AH16" s="39">
        <v>98.96115852146437</v>
      </c>
      <c r="AI16" s="51">
        <v>98.022413319814433</v>
      </c>
      <c r="AJ16" s="51">
        <v>97.072090835650187</v>
      </c>
      <c r="AK16" s="51">
        <v>95.956652272249741</v>
      </c>
      <c r="AL16" s="51">
        <v>95.000547606593699</v>
      </c>
      <c r="AM16" s="51">
        <v>94.159540328722287</v>
      </c>
      <c r="AN16" s="51">
        <v>93.285112802880661</v>
      </c>
      <c r="AO16" s="51">
        <v>92.481554069287057</v>
      </c>
      <c r="AP16" s="51">
        <v>91.651264740526955</v>
      </c>
      <c r="AQ16" s="51">
        <v>91.070469417775996</v>
      </c>
      <c r="AR16" s="51">
        <v>90.586853138303297</v>
      </c>
    </row>
    <row r="17" spans="1:44">
      <c r="A17" s="12"/>
      <c r="B17" s="12"/>
      <c r="C17" s="8"/>
      <c r="D17" s="8"/>
      <c r="E17" s="8"/>
      <c r="F17" s="35"/>
      <c r="G17" s="35"/>
      <c r="H17" s="35"/>
      <c r="I17" s="35"/>
      <c r="J17" s="35"/>
      <c r="K17" s="35"/>
      <c r="L17" s="35"/>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row>
    <row r="18" spans="1:44">
      <c r="A18" s="30" t="s">
        <v>130</v>
      </c>
      <c r="B18" s="30"/>
      <c r="C18" s="31"/>
      <c r="D18" s="31"/>
      <c r="E18" s="31"/>
      <c r="F18" s="31"/>
      <c r="G18" s="31"/>
      <c r="H18" s="31"/>
      <c r="I18" s="31"/>
      <c r="J18" s="31"/>
      <c r="K18" s="31"/>
      <c r="L18" s="31"/>
      <c r="M18" s="31"/>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row>
    <row r="19" spans="1:44">
      <c r="A19" s="32"/>
      <c r="B19" s="32"/>
      <c r="C19" s="32" t="s">
        <v>50</v>
      </c>
      <c r="D19" s="32"/>
      <c r="E19" s="32" t="s">
        <v>51</v>
      </c>
      <c r="F19" s="33">
        <v>2022</v>
      </c>
      <c r="G19" s="33">
        <v>2023</v>
      </c>
      <c r="H19" s="33">
        <v>2024</v>
      </c>
      <c r="I19" s="33">
        <v>2025</v>
      </c>
      <c r="J19" s="33">
        <v>2026</v>
      </c>
      <c r="K19" s="33">
        <v>2027</v>
      </c>
      <c r="L19" s="33">
        <v>2028</v>
      </c>
      <c r="M19" s="33">
        <v>2029</v>
      </c>
      <c r="N19" s="33">
        <v>2030</v>
      </c>
      <c r="O19" s="33">
        <v>2031</v>
      </c>
      <c r="P19" s="33">
        <v>2032</v>
      </c>
      <c r="Q19" s="33">
        <v>2033</v>
      </c>
      <c r="R19" s="33">
        <v>2034</v>
      </c>
      <c r="S19" s="33">
        <v>2035</v>
      </c>
      <c r="T19" s="33">
        <v>2036</v>
      </c>
      <c r="U19" s="33">
        <v>2037</v>
      </c>
      <c r="V19" s="33">
        <v>2038</v>
      </c>
      <c r="W19" s="33">
        <v>2039</v>
      </c>
      <c r="X19" s="33">
        <v>2040</v>
      </c>
      <c r="Y19" s="33">
        <v>2041</v>
      </c>
      <c r="Z19" s="33">
        <v>2042</v>
      </c>
      <c r="AA19" s="33">
        <v>2043</v>
      </c>
      <c r="AB19" s="33">
        <v>2044</v>
      </c>
      <c r="AC19" s="33">
        <v>2045</v>
      </c>
      <c r="AD19" s="33">
        <v>2046</v>
      </c>
      <c r="AE19" s="33">
        <v>2047</v>
      </c>
      <c r="AF19" s="33">
        <v>2048</v>
      </c>
      <c r="AG19" s="33">
        <v>2049</v>
      </c>
      <c r="AH19" s="33">
        <v>2050</v>
      </c>
      <c r="AI19" s="33">
        <v>2051</v>
      </c>
      <c r="AJ19" s="33">
        <v>2052</v>
      </c>
      <c r="AK19" s="33">
        <v>2053</v>
      </c>
      <c r="AL19" s="33">
        <v>2054</v>
      </c>
      <c r="AM19" s="33">
        <v>2055</v>
      </c>
      <c r="AN19" s="33">
        <v>2056</v>
      </c>
      <c r="AO19" s="33">
        <v>2057</v>
      </c>
      <c r="AP19" s="33">
        <v>2058</v>
      </c>
      <c r="AQ19" s="33">
        <v>2059</v>
      </c>
      <c r="AR19" s="33">
        <v>2060</v>
      </c>
    </row>
    <row r="20" spans="1:44">
      <c r="A20" s="12"/>
      <c r="B20" s="12" t="s">
        <v>131</v>
      </c>
      <c r="C20" s="8" t="s">
        <v>132</v>
      </c>
      <c r="D20" s="8"/>
      <c r="E20" s="34" t="s">
        <v>117</v>
      </c>
      <c r="F20" s="39">
        <v>171.56</v>
      </c>
      <c r="G20" s="39">
        <v>144.62</v>
      </c>
      <c r="H20" s="39">
        <v>111.13</v>
      </c>
      <c r="I20" s="39">
        <v>83.95</v>
      </c>
      <c r="J20" s="39">
        <v>68.849999999999994</v>
      </c>
      <c r="K20" s="39">
        <v>60.73</v>
      </c>
      <c r="L20" s="39">
        <v>53.62</v>
      </c>
      <c r="M20" s="39">
        <v>48.3</v>
      </c>
      <c r="N20" s="39">
        <v>44.57</v>
      </c>
      <c r="O20" s="39">
        <v>45.34</v>
      </c>
      <c r="P20" s="39">
        <v>43.92</v>
      </c>
      <c r="Q20" s="39">
        <v>45.11</v>
      </c>
      <c r="R20" s="39">
        <v>44.97</v>
      </c>
      <c r="S20" s="39">
        <v>42.85</v>
      </c>
      <c r="T20" s="39">
        <v>44.07</v>
      </c>
      <c r="U20" s="39">
        <v>46.66</v>
      </c>
      <c r="V20" s="39">
        <v>48.5</v>
      </c>
      <c r="W20" s="39">
        <v>50.28</v>
      </c>
      <c r="X20" s="39">
        <v>51.03</v>
      </c>
      <c r="Y20" s="39">
        <v>52.74</v>
      </c>
      <c r="Z20" s="39">
        <v>54.92</v>
      </c>
      <c r="AA20" s="39">
        <v>54.32</v>
      </c>
      <c r="AB20" s="39">
        <v>53.84</v>
      </c>
      <c r="AC20" s="39">
        <v>53.92</v>
      </c>
      <c r="AD20" s="39">
        <v>53.5</v>
      </c>
      <c r="AE20" s="39">
        <v>51.33</v>
      </c>
      <c r="AF20" s="39">
        <v>49.07</v>
      </c>
      <c r="AG20" s="39">
        <v>49.24</v>
      </c>
      <c r="AH20" s="39">
        <v>50.02</v>
      </c>
      <c r="AI20" s="39">
        <v>51.81</v>
      </c>
      <c r="AJ20" s="39">
        <v>52.47</v>
      </c>
      <c r="AK20" s="39">
        <v>55.06</v>
      </c>
      <c r="AL20" s="39">
        <v>56.72</v>
      </c>
      <c r="AM20" s="39">
        <v>55.03</v>
      </c>
      <c r="AN20" s="39">
        <v>50.93</v>
      </c>
      <c r="AO20" s="39">
        <v>48.65</v>
      </c>
      <c r="AP20" s="39">
        <v>46.13</v>
      </c>
      <c r="AQ20" s="39">
        <v>45.88</v>
      </c>
      <c r="AR20" s="39">
        <v>44.48</v>
      </c>
    </row>
    <row r="21" spans="1:44">
      <c r="A21" s="12"/>
      <c r="B21" s="12"/>
      <c r="C21" s="8" t="s">
        <v>133</v>
      </c>
      <c r="D21" s="8"/>
      <c r="E21" s="34" t="s">
        <v>117</v>
      </c>
      <c r="F21" s="39">
        <v>187.13</v>
      </c>
      <c r="G21" s="39">
        <v>158.78</v>
      </c>
      <c r="H21" s="39">
        <v>121.98</v>
      </c>
      <c r="I21" s="39">
        <v>93</v>
      </c>
      <c r="J21" s="39">
        <v>76.510000000000005</v>
      </c>
      <c r="K21" s="39">
        <v>66.64</v>
      </c>
      <c r="L21" s="39">
        <v>58.22</v>
      </c>
      <c r="M21" s="39">
        <v>51.6</v>
      </c>
      <c r="N21" s="39">
        <v>46.02</v>
      </c>
      <c r="O21" s="39">
        <v>45.68</v>
      </c>
      <c r="P21" s="39">
        <v>42.84</v>
      </c>
      <c r="Q21" s="39">
        <v>43.26</v>
      </c>
      <c r="R21" s="39">
        <v>42.49</v>
      </c>
      <c r="S21" s="39">
        <v>39.840000000000003</v>
      </c>
      <c r="T21" s="39">
        <v>40.85</v>
      </c>
      <c r="U21" s="39">
        <v>43.77</v>
      </c>
      <c r="V21" s="39">
        <v>45.71</v>
      </c>
      <c r="W21" s="39">
        <v>47.85</v>
      </c>
      <c r="X21" s="39">
        <v>48.69</v>
      </c>
      <c r="Y21" s="39">
        <v>50.4</v>
      </c>
      <c r="Z21" s="39">
        <v>52.9</v>
      </c>
      <c r="AA21" s="39">
        <v>52.51</v>
      </c>
      <c r="AB21" s="39">
        <v>52.22</v>
      </c>
      <c r="AC21" s="39">
        <v>52.63</v>
      </c>
      <c r="AD21" s="39">
        <v>52.69</v>
      </c>
      <c r="AE21" s="39">
        <v>50.09</v>
      </c>
      <c r="AF21" s="39">
        <v>47.52</v>
      </c>
      <c r="AG21" s="39">
        <v>47.67</v>
      </c>
      <c r="AH21" s="39">
        <v>47.89</v>
      </c>
      <c r="AI21" s="39">
        <v>49.6</v>
      </c>
      <c r="AJ21" s="39">
        <v>50.24</v>
      </c>
      <c r="AK21" s="39">
        <v>52.73</v>
      </c>
      <c r="AL21" s="39">
        <v>54.24</v>
      </c>
      <c r="AM21" s="39">
        <v>52.27</v>
      </c>
      <c r="AN21" s="39">
        <v>48.3</v>
      </c>
      <c r="AO21" s="39">
        <v>46.63</v>
      </c>
      <c r="AP21" s="39">
        <v>44.6</v>
      </c>
      <c r="AQ21" s="39">
        <v>44.58</v>
      </c>
      <c r="AR21" s="39">
        <v>42.91</v>
      </c>
    </row>
    <row r="22" spans="1:44">
      <c r="A22" s="12"/>
      <c r="B22" s="12"/>
      <c r="C22" s="8"/>
      <c r="D22" s="8"/>
      <c r="E22" s="34"/>
      <c r="F22" s="35"/>
      <c r="G22" s="35"/>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row>
    <row r="23" spans="1:44">
      <c r="A23" s="12"/>
      <c r="B23" s="12" t="s">
        <v>134</v>
      </c>
      <c r="C23" s="8" t="s">
        <v>135</v>
      </c>
      <c r="D23" s="8"/>
      <c r="E23" s="34" t="s">
        <v>136</v>
      </c>
      <c r="F23" s="39">
        <v>92.71</v>
      </c>
      <c r="G23" s="39">
        <v>93.74</v>
      </c>
      <c r="H23" s="39">
        <v>69.03</v>
      </c>
      <c r="I23" s="39">
        <v>26.16</v>
      </c>
      <c r="J23" s="39">
        <v>11.32</v>
      </c>
      <c r="K23" s="39">
        <v>8.65</v>
      </c>
      <c r="L23" s="39">
        <v>7.37</v>
      </c>
      <c r="M23" s="39">
        <v>7.38</v>
      </c>
      <c r="N23" s="39">
        <v>6.36</v>
      </c>
      <c r="O23" s="39">
        <v>7.02</v>
      </c>
      <c r="P23" s="39">
        <v>7.18</v>
      </c>
      <c r="Q23" s="39">
        <v>7.95</v>
      </c>
      <c r="R23" s="39">
        <v>8.09</v>
      </c>
      <c r="S23" s="39">
        <v>7.85</v>
      </c>
      <c r="T23" s="39">
        <v>8.64</v>
      </c>
      <c r="U23" s="39">
        <v>9.6199999999999992</v>
      </c>
      <c r="V23" s="39">
        <v>10.74</v>
      </c>
      <c r="W23" s="39">
        <v>11.72</v>
      </c>
      <c r="X23" s="39">
        <v>12.49</v>
      </c>
      <c r="Y23" s="39">
        <v>13.65</v>
      </c>
      <c r="Z23" s="39">
        <v>16.5</v>
      </c>
      <c r="AA23" s="39">
        <v>15.79</v>
      </c>
      <c r="AB23" s="39">
        <v>15.31</v>
      </c>
      <c r="AC23" s="39">
        <v>15.64</v>
      </c>
      <c r="AD23" s="39">
        <v>15.37</v>
      </c>
      <c r="AE23" s="39">
        <v>14.16</v>
      </c>
      <c r="AF23" s="39">
        <v>12.86</v>
      </c>
      <c r="AG23" s="39">
        <v>12.76</v>
      </c>
      <c r="AH23" s="39">
        <v>13.22</v>
      </c>
      <c r="AI23" s="39">
        <v>14.04</v>
      </c>
      <c r="AJ23" s="39">
        <v>14.49</v>
      </c>
      <c r="AK23" s="39">
        <v>15.54</v>
      </c>
      <c r="AL23" s="39">
        <v>16.16</v>
      </c>
      <c r="AM23" s="39">
        <v>15.72</v>
      </c>
      <c r="AN23" s="39">
        <v>14.06</v>
      </c>
      <c r="AO23" s="39">
        <v>12.56</v>
      </c>
      <c r="AP23" s="39">
        <v>11.06</v>
      </c>
      <c r="AQ23" s="39">
        <v>10.61</v>
      </c>
      <c r="AR23" s="39">
        <v>10.35</v>
      </c>
    </row>
    <row r="24" spans="1:44">
      <c r="A24" s="12"/>
      <c r="B24" s="12"/>
      <c r="C24" s="8" t="s">
        <v>137</v>
      </c>
      <c r="D24" s="8"/>
      <c r="E24" s="34" t="s">
        <v>136</v>
      </c>
      <c r="F24" s="39">
        <v>4.3899999999999997</v>
      </c>
      <c r="G24" s="39">
        <v>2.0299999999999998</v>
      </c>
      <c r="H24" s="39">
        <v>21.32</v>
      </c>
      <c r="I24" s="39">
        <v>39.36</v>
      </c>
      <c r="J24" s="39">
        <v>27.2</v>
      </c>
      <c r="K24" s="39">
        <v>20.59</v>
      </c>
      <c r="L24" s="39">
        <v>15.04</v>
      </c>
      <c r="M24" s="39">
        <v>13.77</v>
      </c>
      <c r="N24" s="39">
        <v>12.12</v>
      </c>
      <c r="O24" s="39">
        <v>12.74</v>
      </c>
      <c r="P24" s="39">
        <v>12.98</v>
      </c>
      <c r="Q24" s="39">
        <v>13.89</v>
      </c>
      <c r="R24" s="39">
        <v>14.08</v>
      </c>
      <c r="S24" s="39">
        <v>13.18</v>
      </c>
      <c r="T24" s="39">
        <v>13.59</v>
      </c>
      <c r="U24" s="39">
        <v>14.93</v>
      </c>
      <c r="V24" s="39">
        <v>15.31</v>
      </c>
      <c r="W24" s="39">
        <v>16.02</v>
      </c>
      <c r="X24" s="39">
        <v>15.99</v>
      </c>
      <c r="Y24" s="39">
        <v>16.38</v>
      </c>
      <c r="Z24" s="39">
        <v>14.26</v>
      </c>
      <c r="AA24" s="39">
        <v>14.29</v>
      </c>
      <c r="AB24" s="39">
        <v>13.94</v>
      </c>
      <c r="AC24" s="39">
        <v>13.52</v>
      </c>
      <c r="AD24" s="39">
        <v>11.78</v>
      </c>
      <c r="AE24" s="39">
        <v>11.69</v>
      </c>
      <c r="AF24" s="39">
        <v>11.28</v>
      </c>
      <c r="AG24" s="39">
        <v>10.64</v>
      </c>
      <c r="AH24" s="39">
        <v>9.67</v>
      </c>
      <c r="AI24" s="39">
        <v>9.23</v>
      </c>
      <c r="AJ24" s="39">
        <v>8.06</v>
      </c>
      <c r="AK24" s="39">
        <v>7.96</v>
      </c>
      <c r="AL24" s="39">
        <v>7.11</v>
      </c>
      <c r="AM24" s="39">
        <v>6.84</v>
      </c>
      <c r="AN24" s="39">
        <v>6.48</v>
      </c>
      <c r="AO24" s="39">
        <v>5.75</v>
      </c>
      <c r="AP24" s="39">
        <v>5.1100000000000003</v>
      </c>
      <c r="AQ24" s="39">
        <v>4.83</v>
      </c>
      <c r="AR24" s="39">
        <v>4.2699999999999996</v>
      </c>
    </row>
    <row r="25" spans="1:44">
      <c r="A25" s="12"/>
      <c r="B25" s="12"/>
      <c r="C25" s="8" t="s">
        <v>138</v>
      </c>
      <c r="D25" s="8"/>
      <c r="E25" s="34" t="s">
        <v>136</v>
      </c>
      <c r="F25" s="39">
        <v>1.08</v>
      </c>
      <c r="G25" s="39">
        <v>1.58</v>
      </c>
      <c r="H25" s="39">
        <v>3.95</v>
      </c>
      <c r="I25" s="39">
        <v>18.690000000000001</v>
      </c>
      <c r="J25" s="39">
        <v>31.82</v>
      </c>
      <c r="K25" s="39">
        <v>31.74</v>
      </c>
      <c r="L25" s="39">
        <v>28.28</v>
      </c>
      <c r="M25" s="39">
        <v>22.15</v>
      </c>
      <c r="N25" s="39">
        <v>19.54</v>
      </c>
      <c r="O25" s="39">
        <v>18.87</v>
      </c>
      <c r="P25" s="39">
        <v>16.809999999999999</v>
      </c>
      <c r="Q25" s="39">
        <v>15.78</v>
      </c>
      <c r="R25" s="39">
        <v>14.39</v>
      </c>
      <c r="S25" s="39">
        <v>13.57</v>
      </c>
      <c r="T25" s="39">
        <v>12.49</v>
      </c>
      <c r="U25" s="39">
        <v>12.6</v>
      </c>
      <c r="V25" s="39">
        <v>12.62</v>
      </c>
      <c r="W25" s="39">
        <v>12.14</v>
      </c>
      <c r="X25" s="39">
        <v>12.14</v>
      </c>
      <c r="Y25" s="39">
        <v>11.21</v>
      </c>
      <c r="Z25" s="39">
        <v>11.01</v>
      </c>
      <c r="AA25" s="39">
        <v>10.91</v>
      </c>
      <c r="AB25" s="39">
        <v>11.5</v>
      </c>
      <c r="AC25" s="39">
        <v>11.76</v>
      </c>
      <c r="AD25" s="39">
        <v>12.96</v>
      </c>
      <c r="AE25" s="39">
        <v>12.77</v>
      </c>
      <c r="AF25" s="39">
        <v>12.53</v>
      </c>
      <c r="AG25" s="39">
        <v>12.95</v>
      </c>
      <c r="AH25" s="39">
        <v>13.65</v>
      </c>
      <c r="AI25" s="39">
        <v>14.87</v>
      </c>
      <c r="AJ25" s="39">
        <v>15.53</v>
      </c>
      <c r="AK25" s="39">
        <v>17</v>
      </c>
      <c r="AL25" s="39">
        <v>17.850000000000001</v>
      </c>
      <c r="AM25" s="39">
        <v>17.47</v>
      </c>
      <c r="AN25" s="39">
        <v>17.05</v>
      </c>
      <c r="AO25" s="39">
        <v>17.149999999999999</v>
      </c>
      <c r="AP25" s="39">
        <v>17</v>
      </c>
      <c r="AQ25" s="39">
        <v>17.309999999999999</v>
      </c>
      <c r="AR25" s="39">
        <v>17.100000000000001</v>
      </c>
    </row>
    <row r="26" spans="1:44">
      <c r="A26" s="12"/>
      <c r="B26" s="12"/>
      <c r="C26" s="8" t="s">
        <v>139</v>
      </c>
      <c r="D26" s="8"/>
      <c r="E26" s="34" t="s">
        <v>136</v>
      </c>
      <c r="F26" s="39">
        <v>0.33</v>
      </c>
      <c r="G26" s="39">
        <v>0.39</v>
      </c>
      <c r="H26" s="39">
        <v>1.1499999999999999</v>
      </c>
      <c r="I26" s="39">
        <v>3.57</v>
      </c>
      <c r="J26" s="39">
        <v>8.17</v>
      </c>
      <c r="K26" s="39">
        <v>9.26</v>
      </c>
      <c r="L26" s="39">
        <v>12.92</v>
      </c>
      <c r="M26" s="39">
        <v>12.71</v>
      </c>
      <c r="N26" s="39">
        <v>14.12</v>
      </c>
      <c r="O26" s="39">
        <v>13.76</v>
      </c>
      <c r="P26" s="39">
        <v>12.59</v>
      </c>
      <c r="Q26" s="39">
        <v>13.01</v>
      </c>
      <c r="R26" s="39">
        <v>13.11</v>
      </c>
      <c r="S26" s="39">
        <v>10.9</v>
      </c>
      <c r="T26" s="39">
        <v>12.49</v>
      </c>
      <c r="U26" s="39">
        <v>13.36</v>
      </c>
      <c r="V26" s="39">
        <v>13.7</v>
      </c>
      <c r="W26" s="39">
        <v>13.49</v>
      </c>
      <c r="X26" s="39">
        <v>12.37</v>
      </c>
      <c r="Y26" s="39">
        <v>12.63</v>
      </c>
      <c r="Z26" s="39">
        <v>13.16</v>
      </c>
      <c r="AA26" s="39">
        <v>12.93</v>
      </c>
      <c r="AB26" s="39">
        <v>12.92</v>
      </c>
      <c r="AC26" s="39">
        <v>12.59</v>
      </c>
      <c r="AD26" s="39">
        <v>12.04</v>
      </c>
      <c r="AE26" s="39">
        <v>12.32</v>
      </c>
      <c r="AF26" s="39">
        <v>12.67</v>
      </c>
      <c r="AG26" s="39">
        <v>12.46</v>
      </c>
      <c r="AH26" s="39">
        <v>12.76</v>
      </c>
      <c r="AI26" s="39">
        <v>12.69</v>
      </c>
      <c r="AJ26" s="39">
        <v>13.02</v>
      </c>
      <c r="AK26" s="39">
        <v>13.5</v>
      </c>
      <c r="AL26" s="39">
        <v>13.09</v>
      </c>
      <c r="AM26" s="39">
        <v>13.26</v>
      </c>
      <c r="AN26" s="39">
        <v>12.4</v>
      </c>
      <c r="AO26" s="39">
        <v>12.08</v>
      </c>
      <c r="AP26" s="39">
        <v>11.47</v>
      </c>
      <c r="AQ26" s="39">
        <v>11.14</v>
      </c>
      <c r="AR26" s="39">
        <v>10.71</v>
      </c>
    </row>
    <row r="27" spans="1:44">
      <c r="A27" s="40"/>
      <c r="B27" s="12"/>
      <c r="C27" s="8" t="s">
        <v>140</v>
      </c>
      <c r="D27" s="8"/>
      <c r="E27" s="34" t="s">
        <v>136</v>
      </c>
      <c r="F27" s="39">
        <v>0.24</v>
      </c>
      <c r="G27" s="39">
        <v>0.3</v>
      </c>
      <c r="H27" s="39">
        <v>1.03</v>
      </c>
      <c r="I27" s="39">
        <v>3.72</v>
      </c>
      <c r="J27" s="39">
        <v>5.71</v>
      </c>
      <c r="K27" s="39">
        <v>7</v>
      </c>
      <c r="L27" s="39">
        <v>6.08</v>
      </c>
      <c r="M27" s="39">
        <v>5.8</v>
      </c>
      <c r="N27" s="39">
        <v>6.79</v>
      </c>
      <c r="O27" s="39">
        <v>6.43</v>
      </c>
      <c r="P27" s="39">
        <v>6.54</v>
      </c>
      <c r="Q27" s="39">
        <v>5.71</v>
      </c>
      <c r="R27" s="39">
        <v>6.35</v>
      </c>
      <c r="S27" s="39">
        <v>7.46</v>
      </c>
      <c r="T27" s="39">
        <v>6.61</v>
      </c>
      <c r="U27" s="39">
        <v>5.52</v>
      </c>
      <c r="V27" s="39">
        <v>5.15</v>
      </c>
      <c r="W27" s="39">
        <v>5.59</v>
      </c>
      <c r="X27" s="39">
        <v>6.25</v>
      </c>
      <c r="Y27" s="39">
        <v>7.49</v>
      </c>
      <c r="Z27" s="39">
        <v>8.4700000000000006</v>
      </c>
      <c r="AA27" s="39">
        <v>9.8699999999999992</v>
      </c>
      <c r="AB27" s="39">
        <v>9.41</v>
      </c>
      <c r="AC27" s="39">
        <v>9.6300000000000008</v>
      </c>
      <c r="AD27" s="39">
        <v>10.01</v>
      </c>
      <c r="AE27" s="39">
        <v>8.8800000000000008</v>
      </c>
      <c r="AF27" s="39">
        <v>7.95</v>
      </c>
      <c r="AG27" s="39">
        <v>8.77</v>
      </c>
      <c r="AH27" s="39">
        <v>8.3000000000000007</v>
      </c>
      <c r="AI27" s="39">
        <v>8.66</v>
      </c>
      <c r="AJ27" s="39">
        <v>8.52</v>
      </c>
      <c r="AK27" s="39">
        <v>8.25</v>
      </c>
      <c r="AL27" s="39">
        <v>8.4600000000000009</v>
      </c>
      <c r="AM27" s="39">
        <v>9.06</v>
      </c>
      <c r="AN27" s="39">
        <v>10.25</v>
      </c>
      <c r="AO27" s="39">
        <v>10.11</v>
      </c>
      <c r="AP27" s="39">
        <v>9.51</v>
      </c>
      <c r="AQ27" s="39">
        <v>9.24</v>
      </c>
      <c r="AR27" s="39">
        <v>9.9</v>
      </c>
    </row>
    <row r="28" spans="1:44">
      <c r="A28" s="40"/>
      <c r="B28" s="12"/>
      <c r="C28" s="8" t="s">
        <v>141</v>
      </c>
      <c r="D28" s="8"/>
      <c r="E28" s="34" t="s">
        <v>136</v>
      </c>
      <c r="F28" s="39">
        <v>1.08</v>
      </c>
      <c r="G28" s="39">
        <v>1.59</v>
      </c>
      <c r="H28" s="39">
        <v>3.32</v>
      </c>
      <c r="I28" s="39">
        <v>6.95</v>
      </c>
      <c r="J28" s="39">
        <v>14.55</v>
      </c>
      <c r="K28" s="39">
        <v>22.68</v>
      </c>
      <c r="L28" s="39">
        <v>30.31</v>
      </c>
      <c r="M28" s="39">
        <v>38.19</v>
      </c>
      <c r="N28" s="39">
        <v>41.04</v>
      </c>
      <c r="O28" s="39">
        <v>41.06</v>
      </c>
      <c r="P28" s="39">
        <v>43.76</v>
      </c>
      <c r="Q28" s="39">
        <v>43.51</v>
      </c>
      <c r="R28" s="39">
        <v>43.8</v>
      </c>
      <c r="S28" s="39">
        <v>46.87</v>
      </c>
      <c r="T28" s="39">
        <v>46.04</v>
      </c>
      <c r="U28" s="39">
        <v>43.89</v>
      </c>
      <c r="V28" s="39">
        <v>42.4</v>
      </c>
      <c r="W28" s="39">
        <v>40.98</v>
      </c>
      <c r="X28" s="39">
        <v>40.74</v>
      </c>
      <c r="Y28" s="39">
        <v>38.619999999999997</v>
      </c>
      <c r="Z28" s="39">
        <v>36.590000000000003</v>
      </c>
      <c r="AA28" s="39">
        <v>36.19</v>
      </c>
      <c r="AB28" s="39">
        <v>36.909999999999997</v>
      </c>
      <c r="AC28" s="39">
        <v>36.85</v>
      </c>
      <c r="AD28" s="39">
        <v>37.840000000000003</v>
      </c>
      <c r="AE28" s="39">
        <v>40.18</v>
      </c>
      <c r="AF28" s="39">
        <v>42.68</v>
      </c>
      <c r="AG28" s="39">
        <v>42.37</v>
      </c>
      <c r="AH28" s="39">
        <v>42.25</v>
      </c>
      <c r="AI28" s="39">
        <v>40.409999999999997</v>
      </c>
      <c r="AJ28" s="39">
        <v>40.24</v>
      </c>
      <c r="AK28" s="39">
        <v>37.53</v>
      </c>
      <c r="AL28" s="39">
        <v>37.270000000000003</v>
      </c>
      <c r="AM28" s="39">
        <v>37.42</v>
      </c>
      <c r="AN28" s="39">
        <v>39.619999999999997</v>
      </c>
      <c r="AO28" s="39">
        <v>42.19</v>
      </c>
      <c r="AP28" s="39">
        <v>45.66</v>
      </c>
      <c r="AQ28" s="39">
        <v>46.72</v>
      </c>
      <c r="AR28" s="39">
        <v>47.52</v>
      </c>
    </row>
    <row r="29" spans="1:44">
      <c r="A29" s="40"/>
      <c r="B29" s="12"/>
      <c r="C29" s="8" t="s">
        <v>142</v>
      </c>
      <c r="D29" s="8"/>
      <c r="E29" s="34" t="s">
        <v>136</v>
      </c>
      <c r="F29" s="39">
        <v>0.17</v>
      </c>
      <c r="G29" s="39">
        <v>0.37</v>
      </c>
      <c r="H29" s="39">
        <v>0.19</v>
      </c>
      <c r="I29" s="39">
        <v>1.56</v>
      </c>
      <c r="J29" s="39">
        <v>1.22</v>
      </c>
      <c r="K29" s="39">
        <v>0.09</v>
      </c>
      <c r="L29" s="39">
        <v>0</v>
      </c>
      <c r="M29" s="39">
        <v>0</v>
      </c>
      <c r="N29" s="39">
        <v>0.03</v>
      </c>
      <c r="O29" s="39">
        <v>0.11</v>
      </c>
      <c r="P29" s="39">
        <v>0.14000000000000001</v>
      </c>
      <c r="Q29" s="39">
        <v>0.15</v>
      </c>
      <c r="R29" s="39">
        <v>0.19</v>
      </c>
      <c r="S29" s="39">
        <v>0.16</v>
      </c>
      <c r="T29" s="39">
        <v>0.14000000000000001</v>
      </c>
      <c r="U29" s="39">
        <v>0.08</v>
      </c>
      <c r="V29" s="39">
        <v>7.0000000000000007E-2</v>
      </c>
      <c r="W29" s="39">
        <v>0.06</v>
      </c>
      <c r="X29" s="39">
        <v>0.01</v>
      </c>
      <c r="Y29" s="39">
        <v>0.02</v>
      </c>
      <c r="Z29" s="39">
        <v>0.01</v>
      </c>
      <c r="AA29" s="39">
        <v>0.03</v>
      </c>
      <c r="AB29" s="39">
        <v>0.01</v>
      </c>
      <c r="AC29" s="39">
        <v>0</v>
      </c>
      <c r="AD29" s="39">
        <v>0.01</v>
      </c>
      <c r="AE29" s="39">
        <v>0</v>
      </c>
      <c r="AF29" s="39">
        <v>0.03</v>
      </c>
      <c r="AG29" s="39">
        <v>0.05</v>
      </c>
      <c r="AH29" s="39">
        <v>0.14000000000000001</v>
      </c>
      <c r="AI29" s="39">
        <v>0.09</v>
      </c>
      <c r="AJ29" s="39">
        <v>0.14000000000000001</v>
      </c>
      <c r="AK29" s="39">
        <v>0.21</v>
      </c>
      <c r="AL29" s="39">
        <v>0.06</v>
      </c>
      <c r="AM29" s="39">
        <v>0.23</v>
      </c>
      <c r="AN29" s="39">
        <v>0.15</v>
      </c>
      <c r="AO29" s="39">
        <v>0.16</v>
      </c>
      <c r="AP29" s="39">
        <v>0.18</v>
      </c>
      <c r="AQ29" s="39">
        <v>0.15</v>
      </c>
      <c r="AR29" s="39">
        <v>0.14000000000000001</v>
      </c>
    </row>
    <row r="30" spans="1:44">
      <c r="A30" s="12"/>
      <c r="B30" s="12"/>
      <c r="C30" s="8"/>
      <c r="D30" s="8"/>
      <c r="E30" s="34"/>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row>
    <row r="31" spans="1:44">
      <c r="A31" s="12"/>
      <c r="B31" s="12"/>
      <c r="C31" s="8" t="s">
        <v>143</v>
      </c>
      <c r="D31" s="8"/>
      <c r="E31" s="34" t="s">
        <v>117</v>
      </c>
      <c r="F31" s="39">
        <v>92.61</v>
      </c>
      <c r="G31" s="39">
        <v>90.2</v>
      </c>
      <c r="H31" s="39">
        <v>47.64</v>
      </c>
      <c r="I31" s="39">
        <v>4.12</v>
      </c>
      <c r="J31" s="39">
        <v>2.0499999999999998</v>
      </c>
      <c r="K31" s="39">
        <v>0.05</v>
      </c>
      <c r="L31" s="39">
        <v>0.05</v>
      </c>
      <c r="M31" s="39">
        <v>0.05</v>
      </c>
      <c r="N31" s="39">
        <v>0.05</v>
      </c>
      <c r="O31" s="39">
        <v>0.05</v>
      </c>
      <c r="P31" s="39">
        <v>0.05</v>
      </c>
      <c r="Q31" s="39">
        <v>0.05</v>
      </c>
      <c r="R31" s="39">
        <v>0.05</v>
      </c>
      <c r="S31" s="39">
        <v>0.05</v>
      </c>
      <c r="T31" s="39">
        <v>0.1</v>
      </c>
      <c r="U31" s="39">
        <v>2.0499999999999998</v>
      </c>
      <c r="V31" s="39">
        <v>2.0499999999999998</v>
      </c>
      <c r="W31" s="39">
        <v>2.0499999999999998</v>
      </c>
      <c r="X31" s="39">
        <v>2.0499999999999998</v>
      </c>
      <c r="Y31" s="39">
        <v>2.0499999999999998</v>
      </c>
      <c r="Z31" s="39">
        <v>2.0499999999999998</v>
      </c>
      <c r="AA31" s="39">
        <v>2.0499999999999998</v>
      </c>
      <c r="AB31" s="39">
        <v>2.0699999999999998</v>
      </c>
      <c r="AC31" s="39">
        <v>2.11</v>
      </c>
      <c r="AD31" s="39">
        <v>2.08</v>
      </c>
      <c r="AE31" s="39">
        <v>2.0699999999999998</v>
      </c>
      <c r="AF31" s="39">
        <v>2.0499999999999998</v>
      </c>
      <c r="AG31" s="39">
        <v>2.0499999999999998</v>
      </c>
      <c r="AH31" s="39">
        <v>2.0499999999999998</v>
      </c>
      <c r="AI31" s="39">
        <v>2.06</v>
      </c>
      <c r="AJ31" s="39">
        <v>2.14</v>
      </c>
      <c r="AK31" s="39">
        <v>3.06</v>
      </c>
      <c r="AL31" s="39">
        <v>3.56</v>
      </c>
      <c r="AM31" s="39">
        <v>3.71</v>
      </c>
      <c r="AN31" s="39">
        <v>3.79</v>
      </c>
      <c r="AO31" s="39">
        <v>3.68</v>
      </c>
      <c r="AP31" s="39">
        <v>3.6</v>
      </c>
      <c r="AQ31" s="39">
        <v>3.58</v>
      </c>
      <c r="AR31" s="39">
        <v>3.85</v>
      </c>
    </row>
    <row r="32" spans="1:44">
      <c r="A32" s="12"/>
      <c r="B32" s="12"/>
      <c r="C32" s="8" t="s">
        <v>144</v>
      </c>
      <c r="D32" s="8"/>
      <c r="E32" s="34" t="s">
        <v>117</v>
      </c>
      <c r="F32" s="39">
        <v>110.5</v>
      </c>
      <c r="G32" s="39">
        <v>109.63</v>
      </c>
      <c r="H32" s="39">
        <v>80.91</v>
      </c>
      <c r="I32" s="39">
        <v>26.49</v>
      </c>
      <c r="J32" s="39">
        <v>7.34</v>
      </c>
      <c r="K32" s="39">
        <v>2.13</v>
      </c>
      <c r="L32" s="39">
        <v>0.05</v>
      </c>
      <c r="M32" s="39">
        <v>0.05</v>
      </c>
      <c r="N32" s="39">
        <v>0.05</v>
      </c>
      <c r="O32" s="39">
        <v>0.05</v>
      </c>
      <c r="P32" s="39">
        <v>0.05</v>
      </c>
      <c r="Q32" s="39">
        <v>0.05</v>
      </c>
      <c r="R32" s="39">
        <v>0.1</v>
      </c>
      <c r="S32" s="39">
        <v>0.13</v>
      </c>
      <c r="T32" s="39">
        <v>1.96</v>
      </c>
      <c r="U32" s="39">
        <v>2.0499999999999998</v>
      </c>
      <c r="V32" s="39">
        <v>2.0499999999999998</v>
      </c>
      <c r="W32" s="39">
        <v>2.0499999999999998</v>
      </c>
      <c r="X32" s="39">
        <v>2.0499999999999998</v>
      </c>
      <c r="Y32" s="39">
        <v>2.06</v>
      </c>
      <c r="Z32" s="39">
        <v>2.1800000000000002</v>
      </c>
      <c r="AA32" s="39">
        <v>4.6100000000000003</v>
      </c>
      <c r="AB32" s="39">
        <v>4.9000000000000004</v>
      </c>
      <c r="AC32" s="39">
        <v>5.17</v>
      </c>
      <c r="AD32" s="39">
        <v>5.0599999999999996</v>
      </c>
      <c r="AE32" s="39">
        <v>4.9000000000000004</v>
      </c>
      <c r="AF32" s="39">
        <v>4.3600000000000003</v>
      </c>
      <c r="AG32" s="39">
        <v>3.82</v>
      </c>
      <c r="AH32" s="39">
        <v>4.4000000000000004</v>
      </c>
      <c r="AI32" s="39">
        <v>5.32</v>
      </c>
      <c r="AJ32" s="39">
        <v>5.17</v>
      </c>
      <c r="AK32" s="39">
        <v>6.84</v>
      </c>
      <c r="AL32" s="39">
        <v>7.04</v>
      </c>
      <c r="AM32" s="39">
        <v>7.12</v>
      </c>
      <c r="AN32" s="39">
        <v>6.96</v>
      </c>
      <c r="AO32" s="39">
        <v>6.87</v>
      </c>
      <c r="AP32" s="39">
        <v>6.67</v>
      </c>
      <c r="AQ32" s="39">
        <v>6.55</v>
      </c>
      <c r="AR32" s="39">
        <v>6.49</v>
      </c>
    </row>
    <row r="33" spans="1:44">
      <c r="A33" s="12"/>
      <c r="B33" s="12"/>
      <c r="C33" s="8" t="s">
        <v>145</v>
      </c>
      <c r="D33" s="8"/>
      <c r="E33" s="34" t="s">
        <v>117</v>
      </c>
      <c r="F33" s="39">
        <v>235.7</v>
      </c>
      <c r="G33" s="39">
        <v>188.44</v>
      </c>
      <c r="H33" s="39">
        <v>145.47</v>
      </c>
      <c r="I33" s="39">
        <v>116.21</v>
      </c>
      <c r="J33" s="39">
        <v>101.79</v>
      </c>
      <c r="K33" s="39">
        <v>97.4</v>
      </c>
      <c r="L33" s="39">
        <v>94.06</v>
      </c>
      <c r="M33" s="39">
        <v>93.99</v>
      </c>
      <c r="N33" s="39">
        <v>91.09</v>
      </c>
      <c r="O33" s="39">
        <v>92.55</v>
      </c>
      <c r="P33" s="39">
        <v>92.88</v>
      </c>
      <c r="Q33" s="39">
        <v>94.92</v>
      </c>
      <c r="R33" s="39">
        <v>95.1</v>
      </c>
      <c r="S33" s="39">
        <v>94.73</v>
      </c>
      <c r="T33" s="39">
        <v>96.65</v>
      </c>
      <c r="U33" s="39">
        <v>99.03</v>
      </c>
      <c r="V33" s="39">
        <v>101.67</v>
      </c>
      <c r="W33" s="39">
        <v>103.88</v>
      </c>
      <c r="X33" s="39">
        <v>107.41</v>
      </c>
      <c r="Y33" s="39">
        <v>112.98</v>
      </c>
      <c r="Z33" s="39">
        <v>120.86</v>
      </c>
      <c r="AA33" s="39">
        <v>119.07</v>
      </c>
      <c r="AB33" s="39">
        <v>117.41</v>
      </c>
      <c r="AC33" s="39">
        <v>116.66</v>
      </c>
      <c r="AD33" s="39">
        <v>116.3</v>
      </c>
      <c r="AE33" s="39">
        <v>112.08</v>
      </c>
      <c r="AF33" s="39">
        <v>106.51</v>
      </c>
      <c r="AG33" s="39">
        <v>105.8</v>
      </c>
      <c r="AH33" s="39">
        <v>106.82</v>
      </c>
      <c r="AI33" s="39">
        <v>107.79</v>
      </c>
      <c r="AJ33" s="39">
        <v>109.8</v>
      </c>
      <c r="AK33" s="39">
        <v>111.52</v>
      </c>
      <c r="AL33" s="39">
        <v>114.21</v>
      </c>
      <c r="AM33" s="39">
        <v>112.76</v>
      </c>
      <c r="AN33" s="39">
        <v>109.36</v>
      </c>
      <c r="AO33" s="39">
        <v>108.21</v>
      </c>
      <c r="AP33" s="39">
        <v>104.36</v>
      </c>
      <c r="AQ33" s="39">
        <v>103.64</v>
      </c>
      <c r="AR33" s="39">
        <v>101.93</v>
      </c>
    </row>
    <row r="34" spans="1:44">
      <c r="A34" s="12"/>
      <c r="B34" s="12"/>
      <c r="C34" s="8" t="s">
        <v>146</v>
      </c>
      <c r="D34" s="8"/>
      <c r="E34" s="34" t="s">
        <v>117</v>
      </c>
      <c r="F34" s="39">
        <v>253.96</v>
      </c>
      <c r="G34" s="39">
        <v>208.65</v>
      </c>
      <c r="H34" s="39">
        <v>162.68</v>
      </c>
      <c r="I34" s="39">
        <v>132.22999999999999</v>
      </c>
      <c r="J34" s="39">
        <v>119.41</v>
      </c>
      <c r="K34" s="39">
        <v>112.47</v>
      </c>
      <c r="L34" s="39">
        <v>111.1</v>
      </c>
      <c r="M34" s="39">
        <v>112.66</v>
      </c>
      <c r="N34" s="39">
        <v>107.57</v>
      </c>
      <c r="O34" s="39">
        <v>110.98</v>
      </c>
      <c r="P34" s="39">
        <v>110.94</v>
      </c>
      <c r="Q34" s="39">
        <v>115.52</v>
      </c>
      <c r="R34" s="39">
        <v>116.23</v>
      </c>
      <c r="S34" s="39">
        <v>113.79</v>
      </c>
      <c r="T34" s="39">
        <v>116.06</v>
      </c>
      <c r="U34" s="39">
        <v>118.19</v>
      </c>
      <c r="V34" s="39">
        <v>122.58</v>
      </c>
      <c r="W34" s="39">
        <v>124.23</v>
      </c>
      <c r="X34" s="39">
        <v>128.25</v>
      </c>
      <c r="Y34" s="39">
        <v>130.82</v>
      </c>
      <c r="Z34" s="39">
        <v>136.36000000000001</v>
      </c>
      <c r="AA34" s="39">
        <v>135.16999999999999</v>
      </c>
      <c r="AB34" s="39">
        <v>134.4</v>
      </c>
      <c r="AC34" s="39">
        <v>134.22</v>
      </c>
      <c r="AD34" s="39">
        <v>137.09</v>
      </c>
      <c r="AE34" s="39">
        <v>135.31</v>
      </c>
      <c r="AF34" s="39">
        <v>134.19999999999999</v>
      </c>
      <c r="AG34" s="39">
        <v>134.82</v>
      </c>
      <c r="AH34" s="39">
        <v>137.80000000000001</v>
      </c>
      <c r="AI34" s="39">
        <v>140.13999999999999</v>
      </c>
      <c r="AJ34" s="39">
        <v>142.22999999999999</v>
      </c>
      <c r="AK34" s="39">
        <v>145.85</v>
      </c>
      <c r="AL34" s="39">
        <v>150.94999999999999</v>
      </c>
      <c r="AM34" s="39">
        <v>145.36000000000001</v>
      </c>
      <c r="AN34" s="39">
        <v>131.52000000000001</v>
      </c>
      <c r="AO34" s="39">
        <v>130.31</v>
      </c>
      <c r="AP34" s="39">
        <v>129.29</v>
      </c>
      <c r="AQ34" s="39">
        <v>130.74</v>
      </c>
      <c r="AR34" s="39">
        <v>126.09</v>
      </c>
    </row>
    <row r="35" spans="1:44">
      <c r="A35" s="12"/>
      <c r="B35" s="12"/>
      <c r="C35" s="8"/>
      <c r="D35" s="8"/>
      <c r="E35" s="34"/>
      <c r="F35" s="39"/>
      <c r="G35" s="39"/>
      <c r="H35" s="39"/>
      <c r="I35" s="39"/>
      <c r="J35" s="39"/>
      <c r="K35" s="39"/>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row>
    <row r="36" spans="1:44">
      <c r="A36" s="12"/>
      <c r="B36" s="12"/>
      <c r="C36" s="8" t="s">
        <v>147</v>
      </c>
      <c r="D36" s="8"/>
      <c r="E36" s="34" t="s">
        <v>117</v>
      </c>
      <c r="F36" s="39">
        <v>49.84</v>
      </c>
      <c r="G36" s="39">
        <v>39.92</v>
      </c>
      <c r="H36" s="39">
        <v>34.72</v>
      </c>
      <c r="I36" s="39">
        <v>36.33</v>
      </c>
      <c r="J36" s="39">
        <v>40.9</v>
      </c>
      <c r="K36" s="39">
        <v>42.04</v>
      </c>
      <c r="L36" s="39">
        <v>44.54</v>
      </c>
      <c r="M36" s="39">
        <v>46.64</v>
      </c>
      <c r="N36" s="39">
        <v>44.78</v>
      </c>
      <c r="O36" s="39">
        <v>46.2</v>
      </c>
      <c r="P36" s="39">
        <v>46.51</v>
      </c>
      <c r="Q36" s="39">
        <v>47.7</v>
      </c>
      <c r="R36" s="39">
        <v>48.2</v>
      </c>
      <c r="S36" s="39">
        <v>47.86</v>
      </c>
      <c r="T36" s="39">
        <v>47.88</v>
      </c>
      <c r="U36" s="39">
        <v>47.8</v>
      </c>
      <c r="V36" s="39">
        <v>47.89</v>
      </c>
      <c r="W36" s="39">
        <v>48.02</v>
      </c>
      <c r="X36" s="39">
        <v>47.71</v>
      </c>
      <c r="Y36" s="39">
        <v>47.67</v>
      </c>
      <c r="Z36" s="39">
        <v>49.09</v>
      </c>
      <c r="AA36" s="39">
        <v>47.87</v>
      </c>
      <c r="AB36" s="39">
        <v>46.61</v>
      </c>
      <c r="AC36" s="39">
        <v>45.94</v>
      </c>
      <c r="AD36" s="39">
        <v>47.85</v>
      </c>
      <c r="AE36" s="39">
        <v>45.68</v>
      </c>
      <c r="AF36" s="39">
        <v>45.1</v>
      </c>
      <c r="AG36" s="39">
        <v>48.28</v>
      </c>
      <c r="AH36" s="39">
        <v>50.4</v>
      </c>
      <c r="AI36" s="39">
        <v>49.53</v>
      </c>
      <c r="AJ36" s="39">
        <v>52.18</v>
      </c>
      <c r="AK36" s="39">
        <v>53.13</v>
      </c>
      <c r="AL36" s="39">
        <v>57.84</v>
      </c>
      <c r="AM36" s="39">
        <v>55.04</v>
      </c>
      <c r="AN36" s="39">
        <v>49.28</v>
      </c>
      <c r="AO36" s="39">
        <v>47.79</v>
      </c>
      <c r="AP36" s="39">
        <v>46.64</v>
      </c>
      <c r="AQ36" s="39">
        <v>48.53</v>
      </c>
      <c r="AR36" s="39">
        <v>47.21</v>
      </c>
    </row>
    <row r="37" spans="1:44">
      <c r="A37" s="12"/>
      <c r="B37" s="37"/>
      <c r="C37" s="8"/>
      <c r="D37" s="8"/>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row>
    <row r="38" spans="1:44">
      <c r="A38" s="30" t="s">
        <v>148</v>
      </c>
      <c r="B38" s="30"/>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row>
    <row r="39" spans="1:44">
      <c r="A39" s="32"/>
      <c r="B39" s="32"/>
      <c r="C39" s="32" t="s">
        <v>50</v>
      </c>
      <c r="D39" s="32"/>
      <c r="E39" s="32" t="s">
        <v>51</v>
      </c>
      <c r="F39" s="33">
        <v>2022</v>
      </c>
      <c r="G39" s="33">
        <v>2023</v>
      </c>
      <c r="H39" s="33">
        <v>2024</v>
      </c>
      <c r="I39" s="33">
        <v>2025</v>
      </c>
      <c r="J39" s="33">
        <v>2026</v>
      </c>
      <c r="K39" s="33">
        <v>2027</v>
      </c>
      <c r="L39" s="33">
        <v>2028</v>
      </c>
      <c r="M39" s="33">
        <v>2029</v>
      </c>
      <c r="N39" s="33">
        <v>2030</v>
      </c>
      <c r="O39" s="33">
        <v>2031</v>
      </c>
      <c r="P39" s="33">
        <v>2032</v>
      </c>
      <c r="Q39" s="33">
        <v>2033</v>
      </c>
      <c r="R39" s="33">
        <v>2034</v>
      </c>
      <c r="S39" s="33">
        <v>2035</v>
      </c>
      <c r="T39" s="33">
        <v>2036</v>
      </c>
      <c r="U39" s="33">
        <v>2037</v>
      </c>
      <c r="V39" s="33">
        <v>2038</v>
      </c>
      <c r="W39" s="33">
        <v>2039</v>
      </c>
      <c r="X39" s="33">
        <v>2040</v>
      </c>
      <c r="Y39" s="33">
        <v>2041</v>
      </c>
      <c r="Z39" s="33">
        <v>2042</v>
      </c>
      <c r="AA39" s="33">
        <v>2043</v>
      </c>
      <c r="AB39" s="33">
        <v>2044</v>
      </c>
      <c r="AC39" s="33">
        <v>2045</v>
      </c>
      <c r="AD39" s="33">
        <v>2046</v>
      </c>
      <c r="AE39" s="33">
        <v>2047</v>
      </c>
      <c r="AF39" s="33">
        <v>2048</v>
      </c>
      <c r="AG39" s="33">
        <v>2049</v>
      </c>
      <c r="AH39" s="33">
        <v>2050</v>
      </c>
      <c r="AI39" s="33">
        <v>2051</v>
      </c>
      <c r="AJ39" s="33">
        <v>2052</v>
      </c>
      <c r="AK39" s="33">
        <v>2053</v>
      </c>
      <c r="AL39" s="33">
        <v>2054</v>
      </c>
      <c r="AM39" s="33">
        <v>2055</v>
      </c>
      <c r="AN39" s="33">
        <v>2056</v>
      </c>
      <c r="AO39" s="33">
        <v>2057</v>
      </c>
      <c r="AP39" s="33">
        <v>2058</v>
      </c>
      <c r="AQ39" s="33">
        <v>2059</v>
      </c>
      <c r="AR39" s="33">
        <v>2060</v>
      </c>
    </row>
    <row r="40" spans="1:44">
      <c r="A40" s="12"/>
      <c r="B40" s="12" t="s">
        <v>149</v>
      </c>
      <c r="C40" s="8" t="s">
        <v>150</v>
      </c>
      <c r="D40" s="8"/>
      <c r="E40" s="34" t="s">
        <v>117</v>
      </c>
      <c r="F40" s="39">
        <v>232.13</v>
      </c>
      <c r="G40" s="39">
        <v>199.59</v>
      </c>
      <c r="H40" s="39">
        <v>160.88</v>
      </c>
      <c r="I40" s="39">
        <v>124.36</v>
      </c>
      <c r="J40" s="39">
        <v>102.81</v>
      </c>
      <c r="K40" s="39">
        <v>91.49</v>
      </c>
      <c r="L40" s="39">
        <v>81.709999999999994</v>
      </c>
      <c r="M40" s="39">
        <v>75.95</v>
      </c>
      <c r="N40" s="39">
        <v>71.83</v>
      </c>
      <c r="O40" s="39">
        <v>71.5</v>
      </c>
      <c r="P40" s="39">
        <v>70.86</v>
      </c>
      <c r="Q40" s="39">
        <v>72.430000000000007</v>
      </c>
      <c r="R40" s="39">
        <v>73.5</v>
      </c>
      <c r="S40" s="39">
        <v>71.739999999999995</v>
      </c>
      <c r="T40" s="39">
        <v>76.180000000000007</v>
      </c>
      <c r="U40" s="39">
        <v>83.78</v>
      </c>
      <c r="V40" s="39">
        <v>87.6</v>
      </c>
      <c r="W40" s="39">
        <v>88.32</v>
      </c>
      <c r="X40" s="39">
        <v>86.9</v>
      </c>
      <c r="Y40" s="39">
        <v>89.95</v>
      </c>
      <c r="Z40" s="39">
        <v>94.16</v>
      </c>
      <c r="AA40" s="39">
        <v>92.13</v>
      </c>
      <c r="AB40" s="39">
        <v>91.03</v>
      </c>
      <c r="AC40" s="39">
        <v>91.38</v>
      </c>
      <c r="AD40" s="39">
        <v>91.94</v>
      </c>
      <c r="AE40" s="39">
        <v>89.8</v>
      </c>
      <c r="AF40" s="39">
        <v>88.76</v>
      </c>
      <c r="AG40" s="39">
        <v>92.49</v>
      </c>
      <c r="AH40" s="39">
        <v>99.95</v>
      </c>
      <c r="AI40" s="39">
        <v>106.2</v>
      </c>
      <c r="AJ40" s="39">
        <v>109.97</v>
      </c>
      <c r="AK40" s="39">
        <v>122.49</v>
      </c>
      <c r="AL40" s="39">
        <v>131.16</v>
      </c>
      <c r="AM40" s="39">
        <v>128.04</v>
      </c>
      <c r="AN40" s="39">
        <v>118.64</v>
      </c>
      <c r="AO40" s="39">
        <v>120.25</v>
      </c>
      <c r="AP40" s="39">
        <v>118.96</v>
      </c>
      <c r="AQ40" s="39">
        <v>120.56</v>
      </c>
      <c r="AR40" s="39">
        <v>118.8</v>
      </c>
    </row>
    <row r="41" spans="1:44">
      <c r="A41" s="12"/>
      <c r="B41" s="12"/>
      <c r="C41" s="8" t="s">
        <v>151</v>
      </c>
      <c r="D41" s="8"/>
      <c r="E41" s="34" t="s">
        <v>117</v>
      </c>
      <c r="F41" s="39">
        <v>341.42</v>
      </c>
      <c r="G41" s="39">
        <v>276.92</v>
      </c>
      <c r="H41" s="39">
        <v>213.48</v>
      </c>
      <c r="I41" s="39">
        <v>178.64</v>
      </c>
      <c r="J41" s="39">
        <v>160.79</v>
      </c>
      <c r="K41" s="39">
        <v>155.38999999999999</v>
      </c>
      <c r="L41" s="39">
        <v>150.4</v>
      </c>
      <c r="M41" s="39">
        <v>156.41999999999999</v>
      </c>
      <c r="N41" s="39">
        <v>151.26</v>
      </c>
      <c r="O41" s="39">
        <v>153.37</v>
      </c>
      <c r="P41" s="39">
        <v>151.97</v>
      </c>
      <c r="Q41" s="39">
        <v>158.76</v>
      </c>
      <c r="R41" s="39">
        <v>160.65</v>
      </c>
      <c r="S41" s="39">
        <v>161.07</v>
      </c>
      <c r="T41" s="39">
        <v>161.71</v>
      </c>
      <c r="U41" s="39">
        <v>168.23</v>
      </c>
      <c r="V41" s="39">
        <v>171.38</v>
      </c>
      <c r="W41" s="39">
        <v>171.55</v>
      </c>
      <c r="X41" s="39">
        <v>168.74</v>
      </c>
      <c r="Y41" s="39">
        <v>171.11</v>
      </c>
      <c r="Z41" s="39">
        <v>176.99</v>
      </c>
      <c r="AA41" s="39">
        <v>174.02</v>
      </c>
      <c r="AB41" s="39">
        <v>174.28</v>
      </c>
      <c r="AC41" s="39">
        <v>176.39</v>
      </c>
      <c r="AD41" s="39">
        <v>181.95</v>
      </c>
      <c r="AE41" s="39">
        <v>180.64</v>
      </c>
      <c r="AF41" s="39">
        <v>177.88</v>
      </c>
      <c r="AG41" s="39">
        <v>184.74</v>
      </c>
      <c r="AH41" s="39">
        <v>189.85</v>
      </c>
      <c r="AI41" s="39">
        <v>190.74</v>
      </c>
      <c r="AJ41" s="39">
        <v>194.46</v>
      </c>
      <c r="AK41" s="39">
        <v>201.41</v>
      </c>
      <c r="AL41" s="39">
        <v>207.74</v>
      </c>
      <c r="AM41" s="39">
        <v>205.77</v>
      </c>
      <c r="AN41" s="39">
        <v>196.1</v>
      </c>
      <c r="AO41" s="39">
        <v>201.44</v>
      </c>
      <c r="AP41" s="39">
        <v>203.76</v>
      </c>
      <c r="AQ41" s="39">
        <v>207.42</v>
      </c>
      <c r="AR41" s="39">
        <v>197.39</v>
      </c>
    </row>
    <row r="42" spans="1:44">
      <c r="A42" s="12"/>
      <c r="B42" s="12"/>
      <c r="C42" s="8" t="s">
        <v>152</v>
      </c>
      <c r="D42" s="8"/>
      <c r="E42" s="34" t="s">
        <v>117</v>
      </c>
      <c r="F42" s="39">
        <v>123.47</v>
      </c>
      <c r="G42" s="39">
        <v>101.78</v>
      </c>
      <c r="H42" s="39">
        <v>75.8</v>
      </c>
      <c r="I42" s="39">
        <v>54.51</v>
      </c>
      <c r="J42" s="39">
        <v>42.8</v>
      </c>
      <c r="K42" s="39">
        <v>37.67</v>
      </c>
      <c r="L42" s="39">
        <v>33.26</v>
      </c>
      <c r="M42" s="39">
        <v>29.15</v>
      </c>
      <c r="N42" s="39">
        <v>26.63</v>
      </c>
      <c r="O42" s="39">
        <v>27.03</v>
      </c>
      <c r="P42" s="39">
        <v>25.61</v>
      </c>
      <c r="Q42" s="39">
        <v>26.57</v>
      </c>
      <c r="R42" s="39">
        <v>26.1</v>
      </c>
      <c r="S42" s="39">
        <v>24.6</v>
      </c>
      <c r="T42" s="39">
        <v>24.96</v>
      </c>
      <c r="U42" s="39">
        <v>26.78</v>
      </c>
      <c r="V42" s="39">
        <v>27.85</v>
      </c>
      <c r="W42" s="39">
        <v>29.04</v>
      </c>
      <c r="X42" s="39">
        <v>29.25</v>
      </c>
      <c r="Y42" s="39">
        <v>30.11</v>
      </c>
      <c r="Z42" s="39">
        <v>30.64</v>
      </c>
      <c r="AA42" s="39">
        <v>30.3</v>
      </c>
      <c r="AB42" s="39">
        <v>29.93</v>
      </c>
      <c r="AC42" s="39">
        <v>30.16</v>
      </c>
      <c r="AD42" s="39">
        <v>29.57</v>
      </c>
      <c r="AE42" s="39">
        <v>28.38</v>
      </c>
      <c r="AF42" s="39">
        <v>26.32</v>
      </c>
      <c r="AG42" s="39">
        <v>25.88</v>
      </c>
      <c r="AH42" s="39">
        <v>25.72</v>
      </c>
      <c r="AI42" s="39">
        <v>26.57</v>
      </c>
      <c r="AJ42" s="39">
        <v>26.04</v>
      </c>
      <c r="AK42" s="39">
        <v>27.7</v>
      </c>
      <c r="AL42" s="39">
        <v>27.87</v>
      </c>
      <c r="AM42" s="39">
        <v>26.92</v>
      </c>
      <c r="AN42" s="39">
        <v>24.48</v>
      </c>
      <c r="AO42" s="39">
        <v>23.39</v>
      </c>
      <c r="AP42" s="39">
        <v>21.52</v>
      </c>
      <c r="AQ42" s="39">
        <v>21.07</v>
      </c>
      <c r="AR42" s="39">
        <v>20.079999999999998</v>
      </c>
    </row>
    <row r="43" spans="1:44">
      <c r="A43" s="12"/>
      <c r="B43" s="12"/>
      <c r="C43" s="8" t="s">
        <v>153</v>
      </c>
      <c r="D43" s="8"/>
      <c r="E43" s="34" t="s">
        <v>117</v>
      </c>
      <c r="F43" s="39">
        <v>20.37</v>
      </c>
      <c r="G43" s="39">
        <v>15.03</v>
      </c>
      <c r="H43" s="39">
        <v>1.9</v>
      </c>
      <c r="I43" s="39">
        <v>0.94</v>
      </c>
      <c r="J43" s="39">
        <v>0.24</v>
      </c>
      <c r="K43" s="39">
        <v>0.02</v>
      </c>
      <c r="L43" s="39">
        <v>0.02</v>
      </c>
      <c r="M43" s="39">
        <v>0.02</v>
      </c>
      <c r="N43" s="39">
        <v>0.02</v>
      </c>
      <c r="O43" s="39">
        <v>0.02</v>
      </c>
      <c r="P43" s="39">
        <v>0.02</v>
      </c>
      <c r="Q43" s="39">
        <v>0.02</v>
      </c>
      <c r="R43" s="39">
        <v>0.02</v>
      </c>
      <c r="S43" s="39">
        <v>0.02</v>
      </c>
      <c r="T43" s="39">
        <v>0.03</v>
      </c>
      <c r="U43" s="39">
        <v>0.05</v>
      </c>
      <c r="V43" s="39">
        <v>0.05</v>
      </c>
      <c r="W43" s="39">
        <v>0.7</v>
      </c>
      <c r="X43" s="39">
        <v>1.03</v>
      </c>
      <c r="Y43" s="39">
        <v>1.03</v>
      </c>
      <c r="Z43" s="39">
        <v>1.03</v>
      </c>
      <c r="AA43" s="39">
        <v>1.03</v>
      </c>
      <c r="AB43" s="39">
        <v>1.03</v>
      </c>
      <c r="AC43" s="39">
        <v>1.03</v>
      </c>
      <c r="AD43" s="39">
        <v>1.03</v>
      </c>
      <c r="AE43" s="39">
        <v>1.03</v>
      </c>
      <c r="AF43" s="39">
        <v>1.03</v>
      </c>
      <c r="AG43" s="39">
        <v>0.93</v>
      </c>
      <c r="AH43" s="39">
        <v>-0.27</v>
      </c>
      <c r="AI43" s="39">
        <v>-0.75</v>
      </c>
      <c r="AJ43" s="39">
        <v>-1.77</v>
      </c>
      <c r="AK43" s="39">
        <v>-2.39</v>
      </c>
      <c r="AL43" s="39">
        <v>-2.71</v>
      </c>
      <c r="AM43" s="39">
        <v>-2.9</v>
      </c>
      <c r="AN43" s="39">
        <v>-2.93</v>
      </c>
      <c r="AO43" s="39">
        <v>-2.87</v>
      </c>
      <c r="AP43" s="39">
        <v>-3.02</v>
      </c>
      <c r="AQ43" s="39">
        <v>-3.3</v>
      </c>
      <c r="AR43" s="39">
        <v>-3.29</v>
      </c>
    </row>
    <row r="44" spans="1:44">
      <c r="A44" s="12"/>
      <c r="B44" s="12"/>
      <c r="C44" s="8"/>
      <c r="D44" s="8"/>
      <c r="E44" s="8"/>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row>
    <row r="45" spans="1:44">
      <c r="A45" s="30" t="s">
        <v>25</v>
      </c>
      <c r="B45" s="30"/>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row>
    <row r="46" spans="1:44">
      <c r="A46" s="32"/>
      <c r="B46" s="32"/>
      <c r="C46" s="32" t="s">
        <v>50</v>
      </c>
      <c r="D46" s="32"/>
      <c r="E46" s="32" t="s">
        <v>51</v>
      </c>
      <c r="F46" s="33">
        <v>2022</v>
      </c>
      <c r="G46" s="33">
        <v>2023</v>
      </c>
      <c r="H46" s="33">
        <v>2024</v>
      </c>
      <c r="I46" s="33">
        <v>2025</v>
      </c>
      <c r="J46" s="33">
        <v>2026</v>
      </c>
      <c r="K46" s="33">
        <v>2027</v>
      </c>
      <c r="L46" s="33">
        <v>2028</v>
      </c>
      <c r="M46" s="33">
        <v>2029</v>
      </c>
      <c r="N46" s="33">
        <v>2030</v>
      </c>
      <c r="O46" s="33">
        <v>2031</v>
      </c>
      <c r="P46" s="33">
        <v>2032</v>
      </c>
      <c r="Q46" s="33">
        <v>2033</v>
      </c>
      <c r="R46" s="33">
        <v>2034</v>
      </c>
      <c r="S46" s="33">
        <v>2035</v>
      </c>
      <c r="T46" s="33">
        <v>2036</v>
      </c>
      <c r="U46" s="33">
        <v>2037</v>
      </c>
      <c r="V46" s="33">
        <v>2038</v>
      </c>
      <c r="W46" s="33">
        <v>2039</v>
      </c>
      <c r="X46" s="33">
        <v>2040</v>
      </c>
      <c r="Y46" s="33">
        <v>2041</v>
      </c>
      <c r="Z46" s="33">
        <v>2042</v>
      </c>
      <c r="AA46" s="33">
        <v>2043</v>
      </c>
      <c r="AB46" s="33">
        <v>2044</v>
      </c>
      <c r="AC46" s="33">
        <v>2045</v>
      </c>
      <c r="AD46" s="33">
        <v>2046</v>
      </c>
      <c r="AE46" s="33">
        <v>2047</v>
      </c>
      <c r="AF46" s="33">
        <v>2048</v>
      </c>
      <c r="AG46" s="33">
        <v>2049</v>
      </c>
      <c r="AH46" s="33">
        <v>2050</v>
      </c>
      <c r="AI46" s="33">
        <v>2051</v>
      </c>
      <c r="AJ46" s="33">
        <v>2052</v>
      </c>
      <c r="AK46" s="33">
        <v>2053</v>
      </c>
      <c r="AL46" s="33">
        <v>2054</v>
      </c>
      <c r="AM46" s="33">
        <v>2055</v>
      </c>
      <c r="AN46" s="33">
        <v>2056</v>
      </c>
      <c r="AO46" s="33">
        <v>2057</v>
      </c>
      <c r="AP46" s="33">
        <v>2058</v>
      </c>
      <c r="AQ46" s="33">
        <v>2059</v>
      </c>
      <c r="AR46" s="33">
        <v>2060</v>
      </c>
    </row>
    <row r="47" spans="1:44">
      <c r="A47" s="12"/>
      <c r="B47" s="12" t="s">
        <v>154</v>
      </c>
      <c r="C47" s="8" t="s">
        <v>155</v>
      </c>
      <c r="D47" s="8"/>
      <c r="E47" s="34" t="s">
        <v>101</v>
      </c>
      <c r="F47" s="39">
        <v>6.79</v>
      </c>
      <c r="G47" s="39">
        <v>16.84</v>
      </c>
      <c r="H47" s="39">
        <v>18.38</v>
      </c>
      <c r="I47" s="39">
        <v>31.24</v>
      </c>
      <c r="J47" s="39">
        <v>13.41</v>
      </c>
      <c r="K47" s="39">
        <v>13.83</v>
      </c>
      <c r="L47" s="39">
        <v>5.14</v>
      </c>
      <c r="M47" s="39">
        <v>9.3699999999999992</v>
      </c>
      <c r="N47" s="39">
        <v>5.14</v>
      </c>
      <c r="O47" s="39">
        <v>24.13</v>
      </c>
      <c r="P47" s="39">
        <v>26.75</v>
      </c>
      <c r="Q47" s="39">
        <v>26.53</v>
      </c>
      <c r="R47" s="39">
        <v>7.2</v>
      </c>
      <c r="S47" s="39">
        <v>27.88</v>
      </c>
      <c r="T47" s="39">
        <v>31.65</v>
      </c>
      <c r="U47" s="39">
        <v>31.38</v>
      </c>
      <c r="V47" s="39">
        <v>33.24</v>
      </c>
      <c r="W47" s="39">
        <v>43.75</v>
      </c>
      <c r="X47" s="39">
        <v>48.38</v>
      </c>
      <c r="Y47" s="39">
        <v>48.38</v>
      </c>
      <c r="Z47" s="39">
        <v>53.86</v>
      </c>
      <c r="AA47" s="39">
        <v>53.86</v>
      </c>
      <c r="AB47" s="39">
        <v>75.010000000000005</v>
      </c>
      <c r="AC47" s="39">
        <v>75.010000000000005</v>
      </c>
      <c r="AD47" s="39">
        <v>7.2</v>
      </c>
      <c r="AE47" s="39">
        <v>7.2</v>
      </c>
      <c r="AF47" s="39">
        <v>7.2</v>
      </c>
      <c r="AG47" s="39">
        <v>7.2</v>
      </c>
      <c r="AH47" s="39">
        <v>7.2</v>
      </c>
      <c r="AI47" s="39">
        <v>7.2</v>
      </c>
      <c r="AJ47" s="39">
        <v>7.2</v>
      </c>
      <c r="AK47" s="39">
        <v>7.2</v>
      </c>
      <c r="AL47" s="39">
        <v>7.2</v>
      </c>
      <c r="AM47" s="39">
        <v>7.2</v>
      </c>
      <c r="AN47" s="39">
        <v>9.61</v>
      </c>
      <c r="AO47" s="39">
        <v>9.61</v>
      </c>
      <c r="AP47" s="39">
        <v>8.58</v>
      </c>
      <c r="AQ47" s="39">
        <v>8.58</v>
      </c>
      <c r="AR47" s="39">
        <v>7.2</v>
      </c>
    </row>
    <row r="48" spans="1:44">
      <c r="A48" s="12"/>
      <c r="B48" s="37" t="s">
        <v>156</v>
      </c>
      <c r="C48" s="8"/>
      <c r="D48" s="8"/>
      <c r="E48" s="34"/>
      <c r="F48" s="42"/>
      <c r="G48" s="42"/>
      <c r="H48" s="42"/>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row>
    <row r="49" spans="1:44">
      <c r="A49" s="12"/>
      <c r="B49" s="40"/>
      <c r="C49" s="8"/>
      <c r="D49" s="8"/>
      <c r="E49" s="34"/>
      <c r="F49" s="42"/>
      <c r="G49" s="42"/>
      <c r="H49" s="42"/>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row>
    <row r="50" spans="1:44">
      <c r="A50" s="12"/>
      <c r="B50" s="12" t="s">
        <v>157</v>
      </c>
      <c r="C50" s="8" t="s">
        <v>158</v>
      </c>
      <c r="D50" s="8"/>
      <c r="E50" s="34" t="s">
        <v>92</v>
      </c>
      <c r="F50" s="39">
        <v>0</v>
      </c>
      <c r="G50" s="39">
        <v>0</v>
      </c>
      <c r="H50" s="39">
        <v>0</v>
      </c>
      <c r="I50" s="39">
        <v>0</v>
      </c>
      <c r="J50" s="39">
        <v>1.39</v>
      </c>
      <c r="K50" s="39">
        <v>1.79</v>
      </c>
      <c r="L50" s="39">
        <v>0</v>
      </c>
      <c r="M50" s="39">
        <v>0</v>
      </c>
      <c r="N50" s="39">
        <v>0</v>
      </c>
      <c r="O50" s="39">
        <v>1.94</v>
      </c>
      <c r="P50" s="39">
        <v>0.37</v>
      </c>
      <c r="Q50" s="39">
        <v>0</v>
      </c>
      <c r="R50" s="39">
        <v>0</v>
      </c>
      <c r="S50" s="39">
        <v>0.46</v>
      </c>
      <c r="T50" s="39">
        <v>0.14000000000000001</v>
      </c>
      <c r="U50" s="39">
        <v>0</v>
      </c>
      <c r="V50" s="39">
        <v>0.21</v>
      </c>
      <c r="W50" s="39">
        <v>1.18</v>
      </c>
      <c r="X50" s="39">
        <v>4</v>
      </c>
      <c r="Y50" s="39">
        <v>0</v>
      </c>
      <c r="Z50" s="39">
        <v>2.02</v>
      </c>
      <c r="AA50" s="39">
        <v>0</v>
      </c>
      <c r="AB50" s="39">
        <v>2.04</v>
      </c>
      <c r="AC50" s="39">
        <v>0</v>
      </c>
      <c r="AD50" s="39">
        <v>0.08</v>
      </c>
      <c r="AE50" s="39">
        <v>0</v>
      </c>
      <c r="AF50" s="39">
        <v>0.16</v>
      </c>
      <c r="AG50" s="39">
        <v>0</v>
      </c>
      <c r="AH50" s="39">
        <v>1.18</v>
      </c>
      <c r="AI50" s="39">
        <v>0</v>
      </c>
      <c r="AJ50" s="39">
        <v>0.86</v>
      </c>
      <c r="AK50" s="39">
        <v>0</v>
      </c>
      <c r="AL50" s="39">
        <v>1.1200000000000001</v>
      </c>
      <c r="AM50" s="39">
        <v>0</v>
      </c>
      <c r="AN50" s="39">
        <v>2.38</v>
      </c>
      <c r="AO50" s="39">
        <v>0</v>
      </c>
      <c r="AP50" s="39">
        <v>0.16</v>
      </c>
      <c r="AQ50" s="39">
        <v>0</v>
      </c>
      <c r="AR50" s="39">
        <v>0.72</v>
      </c>
    </row>
    <row r="51" spans="1:44">
      <c r="A51" s="12"/>
      <c r="B51" s="12" t="s">
        <v>159</v>
      </c>
      <c r="C51" s="8" t="s">
        <v>160</v>
      </c>
      <c r="D51" s="8"/>
      <c r="E51" s="34" t="s">
        <v>92</v>
      </c>
      <c r="F51" s="39">
        <v>0</v>
      </c>
      <c r="G51" s="39">
        <v>0</v>
      </c>
      <c r="H51" s="39">
        <v>0</v>
      </c>
      <c r="I51" s="39">
        <v>0</v>
      </c>
      <c r="J51" s="39">
        <v>0</v>
      </c>
      <c r="K51" s="39">
        <v>0</v>
      </c>
      <c r="L51" s="39">
        <v>0</v>
      </c>
      <c r="M51" s="39">
        <v>0</v>
      </c>
      <c r="N51" s="39">
        <v>0</v>
      </c>
      <c r="O51" s="39">
        <v>0</v>
      </c>
      <c r="P51" s="39">
        <v>0</v>
      </c>
      <c r="Q51" s="39">
        <v>0</v>
      </c>
      <c r="R51" s="39">
        <v>0</v>
      </c>
      <c r="S51" s="39">
        <v>0</v>
      </c>
      <c r="T51" s="39">
        <v>0.5</v>
      </c>
      <c r="U51" s="39">
        <v>0.5</v>
      </c>
      <c r="V51" s="39">
        <v>0.5</v>
      </c>
      <c r="W51" s="39">
        <v>0.5</v>
      </c>
      <c r="X51" s="39">
        <v>0.5</v>
      </c>
      <c r="Y51" s="39">
        <v>0</v>
      </c>
      <c r="Z51" s="39">
        <v>1</v>
      </c>
      <c r="AA51" s="39">
        <v>0</v>
      </c>
      <c r="AB51" s="39">
        <v>1</v>
      </c>
      <c r="AC51" s="39">
        <v>0</v>
      </c>
      <c r="AD51" s="39">
        <v>0</v>
      </c>
      <c r="AE51" s="39">
        <v>0</v>
      </c>
      <c r="AF51" s="39">
        <v>0</v>
      </c>
      <c r="AG51" s="39">
        <v>0</v>
      </c>
      <c r="AH51" s="39">
        <v>0</v>
      </c>
      <c r="AI51" s="39">
        <v>0</v>
      </c>
      <c r="AJ51" s="39">
        <v>0</v>
      </c>
      <c r="AK51" s="39">
        <v>0</v>
      </c>
      <c r="AL51" s="39">
        <v>0</v>
      </c>
      <c r="AM51" s="39">
        <v>0</v>
      </c>
      <c r="AN51" s="39">
        <v>0</v>
      </c>
      <c r="AO51" s="39">
        <v>0</v>
      </c>
      <c r="AP51" s="39">
        <v>0</v>
      </c>
      <c r="AQ51" s="39">
        <v>0</v>
      </c>
      <c r="AR51" s="39">
        <v>0</v>
      </c>
    </row>
    <row r="52" spans="1:44">
      <c r="A52" s="12"/>
      <c r="B52" s="12" t="s">
        <v>159</v>
      </c>
      <c r="C52" s="8" t="s">
        <v>161</v>
      </c>
      <c r="D52" s="8"/>
      <c r="E52" s="34" t="s">
        <v>92</v>
      </c>
      <c r="F52" s="39">
        <v>0</v>
      </c>
      <c r="G52" s="39">
        <v>0</v>
      </c>
      <c r="H52" s="39">
        <v>0</v>
      </c>
      <c r="I52" s="39">
        <v>0</v>
      </c>
      <c r="J52" s="39">
        <v>0</v>
      </c>
      <c r="K52" s="39">
        <v>0</v>
      </c>
      <c r="L52" s="39">
        <v>0</v>
      </c>
      <c r="M52" s="39">
        <v>0</v>
      </c>
      <c r="N52" s="39">
        <v>0</v>
      </c>
      <c r="O52" s="39">
        <v>0</v>
      </c>
      <c r="P52" s="39">
        <v>0</v>
      </c>
      <c r="Q52" s="39">
        <v>0</v>
      </c>
      <c r="R52" s="39">
        <v>0</v>
      </c>
      <c r="S52" s="39">
        <v>0</v>
      </c>
      <c r="T52" s="39">
        <v>0</v>
      </c>
      <c r="U52" s="39">
        <v>0</v>
      </c>
      <c r="V52" s="39">
        <v>7.0000000000000007E-2</v>
      </c>
      <c r="W52" s="39">
        <v>1.1000000000000001</v>
      </c>
      <c r="X52" s="39">
        <v>1.1000000000000001</v>
      </c>
      <c r="Y52" s="39">
        <v>0</v>
      </c>
      <c r="Z52" s="39">
        <v>6</v>
      </c>
      <c r="AA52" s="39">
        <v>0</v>
      </c>
      <c r="AB52" s="39">
        <v>0.73</v>
      </c>
      <c r="AC52" s="39">
        <v>0</v>
      </c>
      <c r="AD52" s="39">
        <v>0</v>
      </c>
      <c r="AE52" s="39">
        <v>0</v>
      </c>
      <c r="AF52" s="39">
        <v>0</v>
      </c>
      <c r="AG52" s="39">
        <v>0</v>
      </c>
      <c r="AH52" s="39">
        <v>0</v>
      </c>
      <c r="AI52" s="39">
        <v>0</v>
      </c>
      <c r="AJ52" s="39">
        <v>0</v>
      </c>
      <c r="AK52" s="39">
        <v>0</v>
      </c>
      <c r="AL52" s="39">
        <v>0</v>
      </c>
      <c r="AM52" s="39">
        <v>0</v>
      </c>
      <c r="AN52" s="39">
        <v>0</v>
      </c>
      <c r="AO52" s="39">
        <v>0</v>
      </c>
      <c r="AP52" s="39">
        <v>0</v>
      </c>
      <c r="AQ52" s="39">
        <v>0</v>
      </c>
      <c r="AR52" s="39">
        <v>0</v>
      </c>
    </row>
    <row r="53" spans="1:44">
      <c r="A53" s="12"/>
      <c r="B53" s="12" t="s">
        <v>159</v>
      </c>
      <c r="C53" s="8" t="s">
        <v>162</v>
      </c>
      <c r="D53" s="8"/>
      <c r="E53" s="34" t="s">
        <v>92</v>
      </c>
      <c r="F53" s="39">
        <v>0</v>
      </c>
      <c r="G53" s="39">
        <v>0</v>
      </c>
      <c r="H53" s="39">
        <v>0</v>
      </c>
      <c r="I53" s="39">
        <v>0</v>
      </c>
      <c r="J53" s="39">
        <v>0</v>
      </c>
      <c r="K53" s="39">
        <v>0</v>
      </c>
      <c r="L53" s="39">
        <v>0</v>
      </c>
      <c r="M53" s="39">
        <v>0</v>
      </c>
      <c r="N53" s="39">
        <v>0</v>
      </c>
      <c r="O53" s="39">
        <v>0.03</v>
      </c>
      <c r="P53" s="39">
        <v>0.3</v>
      </c>
      <c r="Q53" s="39">
        <v>0.3</v>
      </c>
      <c r="R53" s="39">
        <v>0</v>
      </c>
      <c r="S53" s="39">
        <v>0.18</v>
      </c>
      <c r="T53" s="39">
        <v>0.3</v>
      </c>
      <c r="U53" s="39">
        <v>0.3</v>
      </c>
      <c r="V53" s="39">
        <v>0.3</v>
      </c>
      <c r="W53" s="39">
        <v>0.3</v>
      </c>
      <c r="X53" s="39">
        <v>0.3</v>
      </c>
      <c r="Y53" s="39">
        <v>0</v>
      </c>
      <c r="Z53" s="39">
        <v>0.6</v>
      </c>
      <c r="AA53" s="39">
        <v>0</v>
      </c>
      <c r="AB53" s="39">
        <v>0.09</v>
      </c>
      <c r="AC53" s="39">
        <v>0</v>
      </c>
      <c r="AD53" s="39">
        <v>0</v>
      </c>
      <c r="AE53" s="39">
        <v>0</v>
      </c>
      <c r="AF53" s="39">
        <v>0</v>
      </c>
      <c r="AG53" s="39">
        <v>0</v>
      </c>
      <c r="AH53" s="39">
        <v>0</v>
      </c>
      <c r="AI53" s="39">
        <v>0</v>
      </c>
      <c r="AJ53" s="39">
        <v>0</v>
      </c>
      <c r="AK53" s="39">
        <v>0</v>
      </c>
      <c r="AL53" s="39">
        <v>0</v>
      </c>
      <c r="AM53" s="39">
        <v>0</v>
      </c>
      <c r="AN53" s="39">
        <v>0</v>
      </c>
      <c r="AO53" s="39">
        <v>0</v>
      </c>
      <c r="AP53" s="39">
        <v>0</v>
      </c>
      <c r="AQ53" s="39">
        <v>0</v>
      </c>
      <c r="AR53" s="39">
        <v>0</v>
      </c>
    </row>
    <row r="54" spans="1:44">
      <c r="A54" s="12"/>
      <c r="B54" s="12" t="s">
        <v>159</v>
      </c>
      <c r="C54" s="8" t="s">
        <v>163</v>
      </c>
      <c r="D54" s="8"/>
      <c r="E54" s="34" t="s">
        <v>92</v>
      </c>
      <c r="F54" s="39">
        <v>0</v>
      </c>
      <c r="G54" s="39">
        <v>0</v>
      </c>
      <c r="H54" s="39">
        <v>0</v>
      </c>
      <c r="I54" s="39">
        <v>0</v>
      </c>
      <c r="J54" s="39">
        <v>0</v>
      </c>
      <c r="K54" s="39">
        <v>0</v>
      </c>
      <c r="L54" s="39">
        <v>0</v>
      </c>
      <c r="M54" s="39">
        <v>0</v>
      </c>
      <c r="N54" s="39">
        <v>0</v>
      </c>
      <c r="O54" s="39">
        <v>0</v>
      </c>
      <c r="P54" s="39">
        <v>0</v>
      </c>
      <c r="Q54" s="39">
        <v>0</v>
      </c>
      <c r="R54" s="39">
        <v>0</v>
      </c>
      <c r="S54" s="39">
        <v>0</v>
      </c>
      <c r="T54" s="39">
        <v>0.05</v>
      </c>
      <c r="U54" s="39">
        <v>0.1</v>
      </c>
      <c r="V54" s="39">
        <v>0.55000000000000004</v>
      </c>
      <c r="W54" s="39">
        <v>1.05</v>
      </c>
      <c r="X54" s="39">
        <v>1.05</v>
      </c>
      <c r="Y54" s="39">
        <v>0</v>
      </c>
      <c r="Z54" s="39">
        <v>2.1</v>
      </c>
      <c r="AA54" s="39">
        <v>0</v>
      </c>
      <c r="AB54" s="39">
        <v>2.98</v>
      </c>
      <c r="AC54" s="39">
        <v>0</v>
      </c>
      <c r="AD54" s="39">
        <v>4.6500000000000004</v>
      </c>
      <c r="AE54" s="39">
        <v>0</v>
      </c>
      <c r="AF54" s="39">
        <v>1.78</v>
      </c>
      <c r="AG54" s="39">
        <v>0</v>
      </c>
      <c r="AH54" s="39">
        <v>0.3</v>
      </c>
      <c r="AI54" s="39">
        <v>0</v>
      </c>
      <c r="AJ54" s="39">
        <v>0.3</v>
      </c>
      <c r="AK54" s="39">
        <v>0</v>
      </c>
      <c r="AL54" s="39">
        <v>0.3</v>
      </c>
      <c r="AM54" s="39">
        <v>0</v>
      </c>
      <c r="AN54" s="39">
        <v>0.3</v>
      </c>
      <c r="AO54" s="39">
        <v>0</v>
      </c>
      <c r="AP54" s="39">
        <v>0.3</v>
      </c>
      <c r="AQ54" s="39">
        <v>0</v>
      </c>
      <c r="AR54" s="39">
        <v>0.3</v>
      </c>
    </row>
    <row r="55" spans="1:44">
      <c r="A55" s="12"/>
      <c r="B55" s="12"/>
      <c r="C55" s="8"/>
      <c r="D55" s="8"/>
      <c r="E55" s="8"/>
      <c r="F55" s="35"/>
      <c r="G55" s="35"/>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35"/>
      <c r="AN55" s="35"/>
      <c r="AO55" s="35"/>
      <c r="AP55" s="35"/>
      <c r="AQ55" s="35"/>
      <c r="AR55" s="35"/>
    </row>
    <row r="56" spans="1:44">
      <c r="A56" s="30" t="s">
        <v>26</v>
      </c>
      <c r="B56" s="30"/>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row>
    <row r="57" spans="1:44">
      <c r="A57" s="32"/>
      <c r="B57" s="32"/>
      <c r="C57" s="32" t="s">
        <v>164</v>
      </c>
      <c r="D57" s="32"/>
      <c r="E57" s="32" t="s">
        <v>51</v>
      </c>
      <c r="F57" s="33">
        <v>2022</v>
      </c>
      <c r="G57" s="33">
        <v>2023</v>
      </c>
      <c r="H57" s="33">
        <v>2024</v>
      </c>
      <c r="I57" s="33">
        <v>2025</v>
      </c>
      <c r="J57" s="33">
        <v>2026</v>
      </c>
      <c r="K57" s="33">
        <v>2027</v>
      </c>
      <c r="L57" s="33">
        <v>2028</v>
      </c>
      <c r="M57" s="33">
        <v>2029</v>
      </c>
      <c r="N57" s="33">
        <v>2030</v>
      </c>
      <c r="O57" s="33">
        <v>2031</v>
      </c>
      <c r="P57" s="33">
        <v>2032</v>
      </c>
      <c r="Q57" s="33">
        <v>2033</v>
      </c>
      <c r="R57" s="33">
        <v>2034</v>
      </c>
      <c r="S57" s="33">
        <v>2035</v>
      </c>
      <c r="T57" s="33">
        <v>2036</v>
      </c>
      <c r="U57" s="33">
        <v>2037</v>
      </c>
      <c r="V57" s="33">
        <v>2038</v>
      </c>
      <c r="W57" s="33">
        <v>2039</v>
      </c>
      <c r="X57" s="33">
        <v>2040</v>
      </c>
      <c r="Y57" s="33">
        <v>2041</v>
      </c>
      <c r="Z57" s="33">
        <v>2042</v>
      </c>
      <c r="AA57" s="33">
        <v>2043</v>
      </c>
      <c r="AB57" s="33">
        <v>2044</v>
      </c>
      <c r="AC57" s="33">
        <v>2045</v>
      </c>
      <c r="AD57" s="33">
        <v>2046</v>
      </c>
      <c r="AE57" s="33">
        <v>2047</v>
      </c>
      <c r="AF57" s="33">
        <v>2048</v>
      </c>
      <c r="AG57" s="33">
        <v>2049</v>
      </c>
      <c r="AH57" s="33">
        <v>2050</v>
      </c>
      <c r="AI57" s="33">
        <v>2051</v>
      </c>
      <c r="AJ57" s="33">
        <v>2052</v>
      </c>
      <c r="AK57" s="33">
        <v>2053</v>
      </c>
      <c r="AL57" s="33">
        <v>2054</v>
      </c>
      <c r="AM57" s="33">
        <v>2055</v>
      </c>
      <c r="AN57" s="33">
        <v>2056</v>
      </c>
      <c r="AO57" s="33">
        <v>2057</v>
      </c>
      <c r="AP57" s="33">
        <v>2058</v>
      </c>
      <c r="AQ57" s="33">
        <v>2059</v>
      </c>
      <c r="AR57" s="33">
        <v>2060</v>
      </c>
    </row>
    <row r="58" spans="1:44">
      <c r="A58" s="12"/>
      <c r="B58" s="12" t="s">
        <v>165</v>
      </c>
      <c r="C58" s="8" t="s" cm="1">
        <v>166</v>
      </c>
      <c r="D58" s="8"/>
      <c r="E58" s="34" t="s">
        <v>92</v>
      </c>
      <c r="F58" s="39">
        <v>8.4</v>
      </c>
      <c r="G58" s="39">
        <v>10.3</v>
      </c>
      <c r="H58" s="39">
        <v>13.1</v>
      </c>
      <c r="I58" s="39">
        <v>15.9</v>
      </c>
      <c r="J58" s="39">
        <v>15.9</v>
      </c>
      <c r="K58" s="39">
        <v>15.9</v>
      </c>
      <c r="L58" s="39">
        <v>15.9</v>
      </c>
      <c r="M58" s="39">
        <v>15.9</v>
      </c>
      <c r="N58" s="39">
        <v>17.899999999999999</v>
      </c>
      <c r="O58" s="39">
        <v>17.899999999999999</v>
      </c>
      <c r="P58" s="39">
        <v>17.899999999999999</v>
      </c>
      <c r="Q58" s="39">
        <v>17.899999999999999</v>
      </c>
      <c r="R58" s="39">
        <v>17.899999999999999</v>
      </c>
      <c r="S58" s="39">
        <v>17.899999999999999</v>
      </c>
      <c r="T58" s="39">
        <v>17.899999999999999</v>
      </c>
      <c r="U58" s="39">
        <v>17.899999999999999</v>
      </c>
      <c r="V58" s="39">
        <v>17.899999999999999</v>
      </c>
      <c r="W58" s="39">
        <v>17.899999999999999</v>
      </c>
      <c r="X58" s="39">
        <v>17.899999999999999</v>
      </c>
      <c r="Y58" s="39">
        <v>17.899999999999999</v>
      </c>
      <c r="Z58" s="39">
        <v>17.899999999999999</v>
      </c>
      <c r="AA58" s="39">
        <v>17.899999999999999</v>
      </c>
      <c r="AB58" s="39">
        <v>17.899999999999999</v>
      </c>
      <c r="AC58" s="39">
        <v>17.899999999999999</v>
      </c>
      <c r="AD58" s="39">
        <v>17.899999999999999</v>
      </c>
      <c r="AE58" s="39">
        <v>17.899999999999999</v>
      </c>
      <c r="AF58" s="39">
        <v>17.899999999999999</v>
      </c>
      <c r="AG58" s="39">
        <v>17.899999999999999</v>
      </c>
      <c r="AH58" s="39">
        <v>17.899999999999999</v>
      </c>
      <c r="AI58" s="39">
        <v>17.899999999999999</v>
      </c>
      <c r="AJ58" s="39">
        <v>17.899999999999999</v>
      </c>
      <c r="AK58" s="39">
        <v>17.899999999999999</v>
      </c>
      <c r="AL58" s="39">
        <v>17.899999999999999</v>
      </c>
      <c r="AM58" s="39">
        <v>17.899999999999999</v>
      </c>
      <c r="AN58" s="39">
        <v>17.899999999999999</v>
      </c>
      <c r="AO58" s="39">
        <v>17.899999999999999</v>
      </c>
      <c r="AP58" s="39">
        <v>17.899999999999999</v>
      </c>
      <c r="AQ58" s="39">
        <v>17.899999999999999</v>
      </c>
      <c r="AR58" s="39">
        <v>17.899999999999999</v>
      </c>
    </row>
    <row r="59" spans="1:44" s="35" customFormat="1">
      <c r="A59" s="12"/>
      <c r="B59" s="12"/>
      <c r="C59" s="8" t="s">
        <v>167</v>
      </c>
      <c r="D59" s="8"/>
      <c r="E59" s="34" t="s">
        <v>92</v>
      </c>
      <c r="F59" s="39">
        <v>1.8</v>
      </c>
      <c r="G59" s="39">
        <v>2.1</v>
      </c>
      <c r="H59" s="39">
        <v>2.5099999999999998</v>
      </c>
      <c r="I59" s="39">
        <v>2.9</v>
      </c>
      <c r="J59" s="39">
        <v>3.32</v>
      </c>
      <c r="K59" s="39">
        <v>3.74</v>
      </c>
      <c r="L59" s="39">
        <v>4.16</v>
      </c>
      <c r="M59" s="39">
        <v>4.58</v>
      </c>
      <c r="N59" s="39">
        <v>5</v>
      </c>
      <c r="O59" s="39">
        <v>5.4</v>
      </c>
      <c r="P59" s="39">
        <v>5.76</v>
      </c>
      <c r="Q59" s="39">
        <v>6.12</v>
      </c>
      <c r="R59" s="39">
        <v>6.48</v>
      </c>
      <c r="S59" s="39">
        <v>6.8</v>
      </c>
      <c r="T59" s="39">
        <v>7.1</v>
      </c>
      <c r="U59" s="39">
        <v>7.35</v>
      </c>
      <c r="V59" s="39">
        <v>7.55</v>
      </c>
      <c r="W59" s="39">
        <v>7.7</v>
      </c>
      <c r="X59" s="39">
        <v>7.85</v>
      </c>
      <c r="Y59" s="39">
        <v>7.99</v>
      </c>
      <c r="Z59" s="39">
        <v>8.14</v>
      </c>
      <c r="AA59" s="39">
        <v>8.3000000000000007</v>
      </c>
      <c r="AB59" s="39">
        <v>8.4700000000000006</v>
      </c>
      <c r="AC59" s="39">
        <v>8.64</v>
      </c>
      <c r="AD59" s="39">
        <v>8.82</v>
      </c>
      <c r="AE59" s="39">
        <v>9</v>
      </c>
      <c r="AF59" s="39">
        <v>9.1999999999999993</v>
      </c>
      <c r="AG59" s="39">
        <v>9.39</v>
      </c>
      <c r="AH59" s="39">
        <v>9.5</v>
      </c>
      <c r="AI59" s="39">
        <v>9.65</v>
      </c>
      <c r="AJ59" s="39">
        <v>9.81</v>
      </c>
      <c r="AK59" s="39">
        <v>9.9600000000000009</v>
      </c>
      <c r="AL59" s="39">
        <v>10.119999999999999</v>
      </c>
      <c r="AM59" s="39">
        <v>10.27</v>
      </c>
      <c r="AN59" s="39">
        <v>10.43</v>
      </c>
      <c r="AO59" s="39">
        <v>10.58</v>
      </c>
      <c r="AP59" s="39">
        <v>10.74</v>
      </c>
      <c r="AQ59" s="39">
        <v>10.89</v>
      </c>
      <c r="AR59" s="39">
        <v>11.05</v>
      </c>
    </row>
    <row r="60" spans="1:44">
      <c r="A60" s="12"/>
      <c r="B60" s="12"/>
      <c r="C60" s="8" t="s">
        <v>158</v>
      </c>
      <c r="D60" s="8"/>
      <c r="E60" s="34" t="s">
        <v>92</v>
      </c>
      <c r="F60" s="39">
        <v>2.13</v>
      </c>
      <c r="G60" s="39">
        <v>2.61</v>
      </c>
      <c r="H60" s="39">
        <v>3.19</v>
      </c>
      <c r="I60" s="39">
        <v>6.16</v>
      </c>
      <c r="J60" s="39">
        <v>7.56</v>
      </c>
      <c r="K60" s="39">
        <v>9.35</v>
      </c>
      <c r="L60" s="39">
        <v>9.35</v>
      </c>
      <c r="M60" s="39">
        <v>9.35</v>
      </c>
      <c r="N60" s="39">
        <v>9.35</v>
      </c>
      <c r="O60" s="39">
        <v>11.29</v>
      </c>
      <c r="P60" s="39">
        <v>11.65</v>
      </c>
      <c r="Q60" s="39">
        <v>11.65</v>
      </c>
      <c r="R60" s="39">
        <v>11.7</v>
      </c>
      <c r="S60" s="39">
        <v>11.48</v>
      </c>
      <c r="T60" s="39">
        <v>10.029999999999999</v>
      </c>
      <c r="U60" s="39">
        <v>8.15</v>
      </c>
      <c r="V60" s="39">
        <v>8.02</v>
      </c>
      <c r="W60" s="39">
        <v>8.7100000000000009</v>
      </c>
      <c r="X60" s="39">
        <v>9.67</v>
      </c>
      <c r="Y60" s="39">
        <v>9.5299999999999994</v>
      </c>
      <c r="Z60" s="39">
        <v>9.39</v>
      </c>
      <c r="AA60" s="39">
        <v>10.41</v>
      </c>
      <c r="AB60" s="39">
        <v>11.43</v>
      </c>
      <c r="AC60" s="39">
        <v>11.47</v>
      </c>
      <c r="AD60" s="39">
        <v>11.51</v>
      </c>
      <c r="AE60" s="39">
        <v>11.51</v>
      </c>
      <c r="AF60" s="39">
        <v>11.51</v>
      </c>
      <c r="AG60" s="39">
        <v>10.52</v>
      </c>
      <c r="AH60" s="39">
        <v>9.5299999999999994</v>
      </c>
      <c r="AI60" s="39">
        <v>8.8800000000000008</v>
      </c>
      <c r="AJ60" s="39">
        <v>8.23</v>
      </c>
      <c r="AK60" s="39">
        <v>7.57</v>
      </c>
      <c r="AL60" s="39">
        <v>6.9</v>
      </c>
      <c r="AM60" s="39">
        <v>6.99</v>
      </c>
      <c r="AN60" s="39">
        <v>7.08</v>
      </c>
      <c r="AO60" s="39">
        <v>7.08</v>
      </c>
      <c r="AP60" s="39">
        <v>7.08</v>
      </c>
      <c r="AQ60" s="39">
        <v>7.08</v>
      </c>
      <c r="AR60" s="39">
        <v>7.08</v>
      </c>
    </row>
    <row r="61" spans="1:44">
      <c r="A61" s="12"/>
      <c r="B61" s="12"/>
      <c r="C61" s="8" t="s">
        <v>160</v>
      </c>
      <c r="D61" s="8"/>
      <c r="E61" s="34" t="s">
        <v>92</v>
      </c>
      <c r="F61" s="39">
        <v>0</v>
      </c>
      <c r="G61" s="39">
        <v>0</v>
      </c>
      <c r="H61" s="39">
        <v>0</v>
      </c>
      <c r="I61" s="39">
        <v>0</v>
      </c>
      <c r="J61" s="39">
        <v>0</v>
      </c>
      <c r="K61" s="39">
        <v>0</v>
      </c>
      <c r="L61" s="39">
        <v>0</v>
      </c>
      <c r="M61" s="39">
        <v>0</v>
      </c>
      <c r="N61" s="39">
        <v>0.3</v>
      </c>
      <c r="O61" s="39">
        <v>0.3</v>
      </c>
      <c r="P61" s="39">
        <v>0.3</v>
      </c>
      <c r="Q61" s="39">
        <v>0.6</v>
      </c>
      <c r="R61" s="39">
        <v>0.6</v>
      </c>
      <c r="S61" s="39">
        <v>0.6</v>
      </c>
      <c r="T61" s="39">
        <v>1.1000000000000001</v>
      </c>
      <c r="U61" s="39">
        <v>1.9</v>
      </c>
      <c r="V61" s="39">
        <v>2.7</v>
      </c>
      <c r="W61" s="39">
        <v>3.5</v>
      </c>
      <c r="X61" s="39">
        <v>4.3</v>
      </c>
      <c r="Y61" s="39">
        <v>5</v>
      </c>
      <c r="Z61" s="39">
        <v>5.65</v>
      </c>
      <c r="AA61" s="39">
        <v>6.35</v>
      </c>
      <c r="AB61" s="39">
        <v>7.05</v>
      </c>
      <c r="AC61" s="39">
        <v>7.45</v>
      </c>
      <c r="AD61" s="39">
        <v>7.69</v>
      </c>
      <c r="AE61" s="39">
        <v>8.1300000000000008</v>
      </c>
      <c r="AF61" s="39">
        <v>8.3699999999999992</v>
      </c>
      <c r="AG61" s="39">
        <v>8.91</v>
      </c>
      <c r="AH61" s="39">
        <v>9.35</v>
      </c>
      <c r="AI61" s="39">
        <v>9.65</v>
      </c>
      <c r="AJ61" s="39">
        <v>10</v>
      </c>
      <c r="AK61" s="39">
        <v>10.4</v>
      </c>
      <c r="AL61" s="39">
        <v>10.83</v>
      </c>
      <c r="AM61" s="39">
        <v>11.33</v>
      </c>
      <c r="AN61" s="39">
        <v>11.74</v>
      </c>
      <c r="AO61" s="39">
        <v>12.19</v>
      </c>
      <c r="AP61" s="39">
        <v>12.69</v>
      </c>
      <c r="AQ61" s="39">
        <v>13.19</v>
      </c>
      <c r="AR61" s="39">
        <v>13.71</v>
      </c>
    </row>
    <row r="62" spans="1:44">
      <c r="A62" s="12"/>
      <c r="B62" s="12"/>
      <c r="C62" s="8" t="s">
        <v>161</v>
      </c>
      <c r="D62" s="8"/>
      <c r="E62" s="34" t="s">
        <v>92</v>
      </c>
      <c r="F62" s="39">
        <v>4.7699999999999996</v>
      </c>
      <c r="G62" s="39">
        <v>5.74</v>
      </c>
      <c r="H62" s="39">
        <v>6.37</v>
      </c>
      <c r="I62" s="39">
        <v>7.12</v>
      </c>
      <c r="J62" s="39">
        <v>7.62</v>
      </c>
      <c r="K62" s="39">
        <v>7.76</v>
      </c>
      <c r="L62" s="39">
        <v>8.07</v>
      </c>
      <c r="M62" s="39">
        <v>8.35</v>
      </c>
      <c r="N62" s="39">
        <v>8.49</v>
      </c>
      <c r="O62" s="39">
        <v>8.57</v>
      </c>
      <c r="P62" s="39">
        <v>8.69</v>
      </c>
      <c r="Q62" s="39">
        <v>8.8000000000000007</v>
      </c>
      <c r="R62" s="39">
        <v>8.8699999999999992</v>
      </c>
      <c r="S62" s="39">
        <v>8.91</v>
      </c>
      <c r="T62" s="39">
        <v>8.93</v>
      </c>
      <c r="U62" s="39">
        <v>9</v>
      </c>
      <c r="V62" s="39">
        <v>9.1199999999999992</v>
      </c>
      <c r="W62" s="39">
        <v>10.27</v>
      </c>
      <c r="X62" s="39">
        <v>11.38</v>
      </c>
      <c r="Y62" s="39">
        <v>14.38</v>
      </c>
      <c r="Z62" s="39">
        <v>17.170000000000002</v>
      </c>
      <c r="AA62" s="39">
        <v>17.53</v>
      </c>
      <c r="AB62" s="39">
        <v>15.79</v>
      </c>
      <c r="AC62" s="39">
        <v>15.79</v>
      </c>
      <c r="AD62" s="39">
        <v>13.99</v>
      </c>
      <c r="AE62" s="39">
        <v>13.99</v>
      </c>
      <c r="AF62" s="39">
        <v>12.99</v>
      </c>
      <c r="AG62" s="39">
        <v>12.99</v>
      </c>
      <c r="AH62" s="39">
        <v>12.01</v>
      </c>
      <c r="AI62" s="39">
        <v>12.01</v>
      </c>
      <c r="AJ62" s="39">
        <v>12.01</v>
      </c>
      <c r="AK62" s="39">
        <v>12.01</v>
      </c>
      <c r="AL62" s="39">
        <v>12.01</v>
      </c>
      <c r="AM62" s="39">
        <v>12.01</v>
      </c>
      <c r="AN62" s="39">
        <v>12.01</v>
      </c>
      <c r="AO62" s="39">
        <v>12.01</v>
      </c>
      <c r="AP62" s="39">
        <v>12.01</v>
      </c>
      <c r="AQ62" s="39">
        <v>12.01</v>
      </c>
      <c r="AR62" s="39">
        <v>12.01</v>
      </c>
    </row>
    <row r="63" spans="1:44">
      <c r="A63" s="12"/>
      <c r="B63" s="12"/>
      <c r="C63" s="8" t="s">
        <v>162</v>
      </c>
      <c r="D63" s="8"/>
      <c r="E63" s="34" t="s">
        <v>92</v>
      </c>
      <c r="F63" s="39">
        <v>1.81</v>
      </c>
      <c r="G63" s="39">
        <v>1.83</v>
      </c>
      <c r="H63" s="39">
        <v>2.73</v>
      </c>
      <c r="I63" s="39">
        <v>2.41</v>
      </c>
      <c r="J63" s="39">
        <v>1.54</v>
      </c>
      <c r="K63" s="39">
        <v>1.54</v>
      </c>
      <c r="L63" s="39">
        <v>1.54</v>
      </c>
      <c r="M63" s="39">
        <v>2.11</v>
      </c>
      <c r="N63" s="39">
        <v>1.54</v>
      </c>
      <c r="O63" s="39">
        <v>2.44</v>
      </c>
      <c r="P63" s="39">
        <v>2.74</v>
      </c>
      <c r="Q63" s="39">
        <v>3.04</v>
      </c>
      <c r="R63" s="39">
        <v>3.04</v>
      </c>
      <c r="S63" s="39">
        <v>3.22</v>
      </c>
      <c r="T63" s="39">
        <v>3.52</v>
      </c>
      <c r="U63" s="39">
        <v>3.82</v>
      </c>
      <c r="V63" s="39">
        <v>4.12</v>
      </c>
      <c r="W63" s="39">
        <v>4.42</v>
      </c>
      <c r="X63" s="39">
        <v>4.72</v>
      </c>
      <c r="Y63" s="39">
        <v>5.0199999999999996</v>
      </c>
      <c r="Z63" s="39">
        <v>5.31</v>
      </c>
      <c r="AA63" s="39">
        <v>5.36</v>
      </c>
      <c r="AB63" s="39">
        <v>4.54</v>
      </c>
      <c r="AC63" s="39">
        <v>4.54</v>
      </c>
      <c r="AD63" s="39">
        <v>4.22</v>
      </c>
      <c r="AE63" s="39">
        <v>4.22</v>
      </c>
      <c r="AF63" s="39">
        <v>4.2</v>
      </c>
      <c r="AG63" s="39">
        <v>4.2</v>
      </c>
      <c r="AH63" s="39">
        <v>4.2</v>
      </c>
      <c r="AI63" s="39">
        <v>4.2</v>
      </c>
      <c r="AJ63" s="39">
        <v>4.2</v>
      </c>
      <c r="AK63" s="39">
        <v>4.2</v>
      </c>
      <c r="AL63" s="39">
        <v>4.2</v>
      </c>
      <c r="AM63" s="39">
        <v>4.18</v>
      </c>
      <c r="AN63" s="39">
        <v>4.17</v>
      </c>
      <c r="AO63" s="39">
        <v>3.87</v>
      </c>
      <c r="AP63" s="39">
        <v>3.57</v>
      </c>
      <c r="AQ63" s="39">
        <v>3.48</v>
      </c>
      <c r="AR63" s="39">
        <v>3.38</v>
      </c>
    </row>
    <row r="64" spans="1:44">
      <c r="A64" s="12"/>
      <c r="B64" s="12"/>
      <c r="C64" s="8" t="s">
        <v>168</v>
      </c>
      <c r="D64" s="8"/>
      <c r="E64" s="34" t="s">
        <v>92</v>
      </c>
      <c r="F64" s="39">
        <v>0.13</v>
      </c>
      <c r="G64" s="39">
        <v>0.13</v>
      </c>
      <c r="H64" s="39">
        <v>0.13</v>
      </c>
      <c r="I64" s="39">
        <v>0.13</v>
      </c>
      <c r="J64" s="39">
        <v>0.13</v>
      </c>
      <c r="K64" s="39">
        <v>0.13</v>
      </c>
      <c r="L64" s="39">
        <v>0.13</v>
      </c>
      <c r="M64" s="39">
        <v>0.13</v>
      </c>
      <c r="N64" s="39">
        <v>0.13</v>
      </c>
      <c r="O64" s="39">
        <v>0.13</v>
      </c>
      <c r="P64" s="39">
        <v>0.13</v>
      </c>
      <c r="Q64" s="39">
        <v>0.13</v>
      </c>
      <c r="R64" s="39">
        <v>0.13</v>
      </c>
      <c r="S64" s="39">
        <v>0.13</v>
      </c>
      <c r="T64" s="39">
        <v>0.13</v>
      </c>
      <c r="U64" s="39">
        <v>0.13</v>
      </c>
      <c r="V64" s="39">
        <v>0.13</v>
      </c>
      <c r="W64" s="39">
        <v>0.13</v>
      </c>
      <c r="X64" s="39">
        <v>0.13</v>
      </c>
      <c r="Y64" s="39">
        <v>0.13</v>
      </c>
      <c r="Z64" s="39">
        <v>0.13</v>
      </c>
      <c r="AA64" s="39">
        <v>0.13</v>
      </c>
      <c r="AB64" s="39">
        <v>0.13</v>
      </c>
      <c r="AC64" s="39">
        <v>0.13</v>
      </c>
      <c r="AD64" s="39">
        <v>0.13</v>
      </c>
      <c r="AE64" s="39">
        <v>0.13</v>
      </c>
      <c r="AF64" s="39">
        <v>0.13</v>
      </c>
      <c r="AG64" s="39">
        <v>0.13</v>
      </c>
      <c r="AH64" s="39">
        <v>0.13</v>
      </c>
      <c r="AI64" s="39">
        <v>0.13</v>
      </c>
      <c r="AJ64" s="39">
        <v>0.13</v>
      </c>
      <c r="AK64" s="39">
        <v>0.13</v>
      </c>
      <c r="AL64" s="39">
        <v>0.13</v>
      </c>
      <c r="AM64" s="39">
        <v>0.13</v>
      </c>
      <c r="AN64" s="39">
        <v>0.13</v>
      </c>
      <c r="AO64" s="39">
        <v>0.13</v>
      </c>
      <c r="AP64" s="39">
        <v>0.13</v>
      </c>
      <c r="AQ64" s="39">
        <v>0.13</v>
      </c>
      <c r="AR64" s="39">
        <v>0.13</v>
      </c>
    </row>
    <row r="65" spans="1:44">
      <c r="A65" s="12"/>
      <c r="B65" s="12"/>
      <c r="C65" s="8" t="s">
        <v>169</v>
      </c>
      <c r="D65" s="8"/>
      <c r="E65" s="34" t="s">
        <v>92</v>
      </c>
      <c r="F65" s="39">
        <v>2.81</v>
      </c>
      <c r="G65" s="39">
        <v>2.81</v>
      </c>
      <c r="H65" s="39">
        <v>2.81</v>
      </c>
      <c r="I65" s="39">
        <v>2.81</v>
      </c>
      <c r="J65" s="39">
        <v>2.81</v>
      </c>
      <c r="K65" s="39">
        <v>2.81</v>
      </c>
      <c r="L65" s="39">
        <v>2.81</v>
      </c>
      <c r="M65" s="39">
        <v>2.81</v>
      </c>
      <c r="N65" s="39">
        <v>4.01</v>
      </c>
      <c r="O65" s="39">
        <v>4.01</v>
      </c>
      <c r="P65" s="39">
        <v>3.41</v>
      </c>
      <c r="Q65" s="39">
        <v>3.41</v>
      </c>
      <c r="R65" s="39">
        <v>3.41</v>
      </c>
      <c r="S65" s="39">
        <v>3.41</v>
      </c>
      <c r="T65" s="39">
        <v>3.41</v>
      </c>
      <c r="U65" s="39">
        <v>4</v>
      </c>
      <c r="V65" s="39">
        <v>4</v>
      </c>
      <c r="W65" s="39">
        <v>4</v>
      </c>
      <c r="X65" s="39">
        <v>4</v>
      </c>
      <c r="Y65" s="39">
        <v>4</v>
      </c>
      <c r="Z65" s="39">
        <v>4</v>
      </c>
      <c r="AA65" s="39">
        <v>4.2</v>
      </c>
      <c r="AB65" s="39">
        <v>4.2</v>
      </c>
      <c r="AC65" s="39">
        <v>4.2</v>
      </c>
      <c r="AD65" s="39">
        <v>4.2</v>
      </c>
      <c r="AE65" s="39">
        <v>4.5</v>
      </c>
      <c r="AF65" s="39">
        <v>4.5</v>
      </c>
      <c r="AG65" s="39">
        <v>4.5</v>
      </c>
      <c r="AH65" s="39">
        <v>4.5</v>
      </c>
      <c r="AI65" s="39">
        <v>4.5</v>
      </c>
      <c r="AJ65" s="39">
        <v>4.7</v>
      </c>
      <c r="AK65" s="39">
        <v>4.7</v>
      </c>
      <c r="AL65" s="39">
        <v>4.7</v>
      </c>
      <c r="AM65" s="39">
        <v>4.7</v>
      </c>
      <c r="AN65" s="39">
        <v>4.7</v>
      </c>
      <c r="AO65" s="39">
        <v>4.7</v>
      </c>
      <c r="AP65" s="39">
        <v>4.7</v>
      </c>
      <c r="AQ65" s="39">
        <v>4.7</v>
      </c>
      <c r="AR65" s="39">
        <v>4.7</v>
      </c>
    </row>
    <row r="66" spans="1:44">
      <c r="A66" s="40"/>
      <c r="B66" s="12"/>
      <c r="C66" s="8" t="s">
        <v>170</v>
      </c>
      <c r="D66" s="8"/>
      <c r="E66" s="34" t="s">
        <v>92</v>
      </c>
      <c r="F66" s="39">
        <v>13.36</v>
      </c>
      <c r="G66" s="39">
        <v>14.14</v>
      </c>
      <c r="H66" s="39">
        <v>15.4</v>
      </c>
      <c r="I66" s="39">
        <v>17.88</v>
      </c>
      <c r="J66" s="39">
        <v>19.41</v>
      </c>
      <c r="K66" s="39">
        <v>20.88</v>
      </c>
      <c r="L66" s="39">
        <v>22.35</v>
      </c>
      <c r="M66" s="39">
        <v>22.85</v>
      </c>
      <c r="N66" s="39">
        <v>23.35</v>
      </c>
      <c r="O66" s="39">
        <v>23.64</v>
      </c>
      <c r="P66" s="39">
        <v>23.85</v>
      </c>
      <c r="Q66" s="39">
        <v>24.29</v>
      </c>
      <c r="R66" s="39">
        <v>24.31</v>
      </c>
      <c r="S66" s="39">
        <v>24.91</v>
      </c>
      <c r="T66" s="39">
        <v>25.51</v>
      </c>
      <c r="U66" s="39">
        <v>26.08</v>
      </c>
      <c r="V66" s="39">
        <v>26.78</v>
      </c>
      <c r="W66" s="39">
        <v>27.68</v>
      </c>
      <c r="X66" s="39">
        <v>28.78</v>
      </c>
      <c r="Y66" s="39">
        <v>30.2</v>
      </c>
      <c r="Z66" s="39">
        <v>31.1</v>
      </c>
      <c r="AA66" s="39">
        <v>31.99</v>
      </c>
      <c r="AB66" s="39">
        <v>32.89</v>
      </c>
      <c r="AC66" s="39">
        <v>33.79</v>
      </c>
      <c r="AD66" s="39">
        <v>34.29</v>
      </c>
      <c r="AE66" s="39">
        <v>34.81</v>
      </c>
      <c r="AF66" s="39">
        <v>35.299999999999997</v>
      </c>
      <c r="AG66" s="39">
        <v>35.799999999999997</v>
      </c>
      <c r="AH66" s="39">
        <v>36.380000000000003</v>
      </c>
      <c r="AI66" s="39">
        <v>36.64</v>
      </c>
      <c r="AJ66" s="39">
        <v>36.6</v>
      </c>
      <c r="AK66" s="39">
        <v>36.44</v>
      </c>
      <c r="AL66" s="39">
        <v>36.72</v>
      </c>
      <c r="AM66" s="39">
        <v>36.31</v>
      </c>
      <c r="AN66" s="39">
        <v>36.31</v>
      </c>
      <c r="AO66" s="39">
        <v>36.31</v>
      </c>
      <c r="AP66" s="39">
        <v>36.31</v>
      </c>
      <c r="AQ66" s="39">
        <v>36.31</v>
      </c>
      <c r="AR66" s="39">
        <v>36.31</v>
      </c>
    </row>
    <row r="67" spans="1:44">
      <c r="A67" s="12"/>
      <c r="B67" s="12"/>
      <c r="C67" s="8" t="s">
        <v>171</v>
      </c>
      <c r="D67" s="8"/>
      <c r="E67" s="34" t="s">
        <v>92</v>
      </c>
      <c r="F67" s="39">
        <v>11.93</v>
      </c>
      <c r="G67" s="39">
        <v>13.05</v>
      </c>
      <c r="H67" s="39">
        <v>15.19</v>
      </c>
      <c r="I67" s="39">
        <v>21</v>
      </c>
      <c r="J67" s="39">
        <v>27.18</v>
      </c>
      <c r="K67" s="39">
        <v>34.770000000000003</v>
      </c>
      <c r="L67" s="39">
        <v>40.86</v>
      </c>
      <c r="M67" s="39">
        <v>45.99</v>
      </c>
      <c r="N67" s="39">
        <v>50.06</v>
      </c>
      <c r="O67" s="39">
        <v>52</v>
      </c>
      <c r="P67" s="39">
        <v>53.61</v>
      </c>
      <c r="Q67" s="39">
        <v>55.03</v>
      </c>
      <c r="R67" s="39">
        <v>56.4</v>
      </c>
      <c r="S67" s="39">
        <v>57.71</v>
      </c>
      <c r="T67" s="39">
        <v>58.92</v>
      </c>
      <c r="U67" s="39">
        <v>59.77</v>
      </c>
      <c r="V67" s="39">
        <v>60.77</v>
      </c>
      <c r="W67" s="39">
        <v>61.65</v>
      </c>
      <c r="X67" s="39">
        <v>62.46</v>
      </c>
      <c r="Y67" s="39">
        <v>63.25</v>
      </c>
      <c r="Z67" s="39">
        <v>64.34</v>
      </c>
      <c r="AA67" s="39">
        <v>65.349999999999994</v>
      </c>
      <c r="AB67" s="39">
        <v>67.989999999999995</v>
      </c>
      <c r="AC67" s="39">
        <v>70.599999999999994</v>
      </c>
      <c r="AD67" s="39">
        <v>73.53</v>
      </c>
      <c r="AE67" s="39">
        <v>76.709999999999994</v>
      </c>
      <c r="AF67" s="39">
        <v>79.72</v>
      </c>
      <c r="AG67" s="39">
        <v>82.42</v>
      </c>
      <c r="AH67" s="39">
        <v>84.66</v>
      </c>
      <c r="AI67" s="39">
        <v>85.22</v>
      </c>
      <c r="AJ67" s="39">
        <v>85.38</v>
      </c>
      <c r="AK67" s="39">
        <v>85.51</v>
      </c>
      <c r="AL67" s="39">
        <v>85.96</v>
      </c>
      <c r="AM67" s="39">
        <v>86.32</v>
      </c>
      <c r="AN67" s="39">
        <v>86.4</v>
      </c>
      <c r="AO67" s="39">
        <v>86.59</v>
      </c>
      <c r="AP67" s="39">
        <v>86.87</v>
      </c>
      <c r="AQ67" s="39">
        <v>86.97</v>
      </c>
      <c r="AR67" s="39">
        <v>87.22</v>
      </c>
    </row>
    <row r="68" spans="1:44">
      <c r="A68" s="12"/>
      <c r="B68" s="12"/>
      <c r="C68" s="8" t="s">
        <v>172</v>
      </c>
      <c r="D68" s="8"/>
      <c r="E68" s="34" t="s">
        <v>92</v>
      </c>
      <c r="F68" s="39">
        <v>1.71</v>
      </c>
      <c r="G68" s="39">
        <v>1.72</v>
      </c>
      <c r="H68" s="39">
        <v>1.74</v>
      </c>
      <c r="I68" s="39">
        <v>1.75</v>
      </c>
      <c r="J68" s="39">
        <v>1.77</v>
      </c>
      <c r="K68" s="39">
        <v>1.79</v>
      </c>
      <c r="L68" s="39">
        <v>1.8</v>
      </c>
      <c r="M68" s="39">
        <v>1.82</v>
      </c>
      <c r="N68" s="39">
        <v>1.84</v>
      </c>
      <c r="O68" s="39">
        <v>1.86</v>
      </c>
      <c r="P68" s="39">
        <v>1.87</v>
      </c>
      <c r="Q68" s="39">
        <v>1.87</v>
      </c>
      <c r="R68" s="39">
        <v>1.87</v>
      </c>
      <c r="S68" s="39">
        <v>1.87</v>
      </c>
      <c r="T68" s="39">
        <v>1.87</v>
      </c>
      <c r="U68" s="39">
        <v>1.87</v>
      </c>
      <c r="V68" s="39">
        <v>1.87</v>
      </c>
      <c r="W68" s="39">
        <v>1.87</v>
      </c>
      <c r="X68" s="39">
        <v>1.87</v>
      </c>
      <c r="Y68" s="39">
        <v>1.87</v>
      </c>
      <c r="Z68" s="39">
        <v>1.87</v>
      </c>
      <c r="AA68" s="39">
        <v>1.87</v>
      </c>
      <c r="AB68" s="39">
        <v>1.87</v>
      </c>
      <c r="AC68" s="39">
        <v>1.87</v>
      </c>
      <c r="AD68" s="39">
        <v>1.87</v>
      </c>
      <c r="AE68" s="39">
        <v>1.87</v>
      </c>
      <c r="AF68" s="39">
        <v>1.87</v>
      </c>
      <c r="AG68" s="39">
        <v>1.87</v>
      </c>
      <c r="AH68" s="39">
        <v>1.87</v>
      </c>
      <c r="AI68" s="39">
        <v>1.87</v>
      </c>
      <c r="AJ68" s="39">
        <v>1.87</v>
      </c>
      <c r="AK68" s="39">
        <v>1.87</v>
      </c>
      <c r="AL68" s="39">
        <v>1.87</v>
      </c>
      <c r="AM68" s="39">
        <v>1.87</v>
      </c>
      <c r="AN68" s="39">
        <v>1.87</v>
      </c>
      <c r="AO68" s="39">
        <v>1.87</v>
      </c>
      <c r="AP68" s="39">
        <v>1.87</v>
      </c>
      <c r="AQ68" s="39">
        <v>1.87</v>
      </c>
      <c r="AR68" s="39">
        <v>1.87</v>
      </c>
    </row>
    <row r="69" spans="1:44">
      <c r="A69" s="40"/>
      <c r="B69" s="12"/>
      <c r="C69" s="8" t="s">
        <v>173</v>
      </c>
      <c r="D69" s="8"/>
      <c r="E69" s="34" t="s">
        <v>92</v>
      </c>
      <c r="F69" s="39">
        <v>0</v>
      </c>
      <c r="G69" s="39">
        <v>0</v>
      </c>
      <c r="H69" s="39">
        <v>0</v>
      </c>
      <c r="I69" s="39">
        <v>0</v>
      </c>
      <c r="J69" s="39">
        <v>0</v>
      </c>
      <c r="K69" s="39">
        <v>0</v>
      </c>
      <c r="L69" s="39">
        <v>0</v>
      </c>
      <c r="M69" s="39">
        <v>0</v>
      </c>
      <c r="N69" s="39">
        <v>0.1</v>
      </c>
      <c r="O69" s="39">
        <v>0.68</v>
      </c>
      <c r="P69" s="39">
        <v>1.26</v>
      </c>
      <c r="Q69" s="39">
        <v>1.26</v>
      </c>
      <c r="R69" s="39">
        <v>1.84</v>
      </c>
      <c r="S69" s="39">
        <v>2.42</v>
      </c>
      <c r="T69" s="39">
        <v>2.72</v>
      </c>
      <c r="U69" s="39">
        <v>2.72</v>
      </c>
      <c r="V69" s="39">
        <v>2.72</v>
      </c>
      <c r="W69" s="39">
        <v>2.72</v>
      </c>
      <c r="X69" s="39">
        <v>3.02</v>
      </c>
      <c r="Y69" s="39">
        <v>3.02</v>
      </c>
      <c r="Z69" s="39">
        <v>3.02</v>
      </c>
      <c r="AA69" s="39">
        <v>3.52</v>
      </c>
      <c r="AB69" s="39">
        <v>3.52</v>
      </c>
      <c r="AC69" s="39">
        <v>3.52</v>
      </c>
      <c r="AD69" s="39">
        <v>4.0199999999999996</v>
      </c>
      <c r="AE69" s="39">
        <v>4.0199999999999996</v>
      </c>
      <c r="AF69" s="39">
        <v>4.5199999999999996</v>
      </c>
      <c r="AG69" s="39">
        <v>4.5199999999999996</v>
      </c>
      <c r="AH69" s="39">
        <v>4.5199999999999996</v>
      </c>
      <c r="AI69" s="39">
        <v>4.5199999999999996</v>
      </c>
      <c r="AJ69" s="39">
        <v>5</v>
      </c>
      <c r="AK69" s="39">
        <v>5</v>
      </c>
      <c r="AL69" s="39">
        <v>5</v>
      </c>
      <c r="AM69" s="39">
        <v>5</v>
      </c>
      <c r="AN69" s="39">
        <v>5</v>
      </c>
      <c r="AO69" s="39">
        <v>5</v>
      </c>
      <c r="AP69" s="39">
        <v>5</v>
      </c>
      <c r="AQ69" s="39">
        <v>5</v>
      </c>
      <c r="AR69" s="39">
        <v>5</v>
      </c>
    </row>
    <row r="70" spans="1:44">
      <c r="A70" s="40"/>
      <c r="B70" s="12"/>
      <c r="C70" s="8" t="s">
        <v>174</v>
      </c>
      <c r="D70" s="8"/>
      <c r="E70" s="34" t="s">
        <v>92</v>
      </c>
      <c r="F70" s="39">
        <v>6.53</v>
      </c>
      <c r="G70" s="39">
        <v>6.71</v>
      </c>
      <c r="H70" s="39">
        <v>6.81</v>
      </c>
      <c r="I70" s="39">
        <v>6.84</v>
      </c>
      <c r="J70" s="39">
        <v>6.84</v>
      </c>
      <c r="K70" s="39">
        <v>6.3</v>
      </c>
      <c r="L70" s="39">
        <v>5.01</v>
      </c>
      <c r="M70" s="39">
        <v>4.96</v>
      </c>
      <c r="N70" s="39">
        <v>4.95</v>
      </c>
      <c r="O70" s="39">
        <v>4.95</v>
      </c>
      <c r="P70" s="39">
        <v>4.88</v>
      </c>
      <c r="Q70" s="39">
        <v>4.88</v>
      </c>
      <c r="R70" s="39">
        <v>4.88</v>
      </c>
      <c r="S70" s="39">
        <v>4.58</v>
      </c>
      <c r="T70" s="39">
        <v>3.27</v>
      </c>
      <c r="U70" s="39">
        <v>3.27</v>
      </c>
      <c r="V70" s="39">
        <v>3.27</v>
      </c>
      <c r="W70" s="39">
        <v>3.27</v>
      </c>
      <c r="X70" s="39">
        <v>3.27</v>
      </c>
      <c r="Y70" s="39">
        <v>3.27</v>
      </c>
      <c r="Z70" s="39">
        <v>3.27</v>
      </c>
      <c r="AA70" s="39">
        <v>3.27</v>
      </c>
      <c r="AB70" s="39">
        <v>3.27</v>
      </c>
      <c r="AC70" s="39">
        <v>3.27</v>
      </c>
      <c r="AD70" s="39">
        <v>3.27</v>
      </c>
      <c r="AE70" s="39">
        <v>3.27</v>
      </c>
      <c r="AF70" s="39">
        <v>3.27</v>
      </c>
      <c r="AG70" s="39">
        <v>3.27</v>
      </c>
      <c r="AH70" s="39">
        <v>3.27</v>
      </c>
      <c r="AI70" s="39">
        <v>3.27</v>
      </c>
      <c r="AJ70" s="39">
        <v>3.27</v>
      </c>
      <c r="AK70" s="39">
        <v>3.27</v>
      </c>
      <c r="AL70" s="39">
        <v>3.27</v>
      </c>
      <c r="AM70" s="39">
        <v>3.27</v>
      </c>
      <c r="AN70" s="39">
        <v>3.27</v>
      </c>
      <c r="AO70" s="39">
        <v>3.27</v>
      </c>
      <c r="AP70" s="39">
        <v>3.27</v>
      </c>
      <c r="AQ70" s="39">
        <v>3.27</v>
      </c>
      <c r="AR70" s="39">
        <v>3.27</v>
      </c>
    </row>
    <row r="71" spans="1:44">
      <c r="A71" s="40"/>
      <c r="B71" s="12"/>
      <c r="C71" s="8" t="s">
        <v>163</v>
      </c>
      <c r="D71" s="8"/>
      <c r="E71" s="34" t="s">
        <v>92</v>
      </c>
      <c r="F71" s="39">
        <v>13.6</v>
      </c>
      <c r="G71" s="39">
        <v>13.98</v>
      </c>
      <c r="H71" s="39">
        <v>18.02</v>
      </c>
      <c r="I71" s="39">
        <v>22.02</v>
      </c>
      <c r="J71" s="39">
        <v>27.02</v>
      </c>
      <c r="K71" s="39">
        <v>31.02</v>
      </c>
      <c r="L71" s="39">
        <v>35.020000000000003</v>
      </c>
      <c r="M71" s="39">
        <v>39.020000000000003</v>
      </c>
      <c r="N71" s="39">
        <v>45.02</v>
      </c>
      <c r="O71" s="39">
        <v>50.02</v>
      </c>
      <c r="P71" s="39">
        <v>57.02</v>
      </c>
      <c r="Q71" s="39">
        <v>62.02</v>
      </c>
      <c r="R71" s="39">
        <v>66.02</v>
      </c>
      <c r="S71" s="39">
        <v>70.02</v>
      </c>
      <c r="T71" s="39">
        <v>71.069999999999993</v>
      </c>
      <c r="U71" s="39">
        <v>72.17</v>
      </c>
      <c r="V71" s="39">
        <v>73.709999999999994</v>
      </c>
      <c r="W71" s="39">
        <v>75.760000000000005</v>
      </c>
      <c r="X71" s="39">
        <v>77.81</v>
      </c>
      <c r="Y71" s="39">
        <v>79.86</v>
      </c>
      <c r="Z71" s="39">
        <v>81.91</v>
      </c>
      <c r="AA71" s="39">
        <v>84.4</v>
      </c>
      <c r="AB71" s="39">
        <v>86.39</v>
      </c>
      <c r="AC71" s="39">
        <v>89.19</v>
      </c>
      <c r="AD71" s="39">
        <v>92</v>
      </c>
      <c r="AE71" s="39">
        <v>93.39</v>
      </c>
      <c r="AF71" s="39">
        <v>94.78</v>
      </c>
      <c r="AG71" s="39">
        <v>95.43</v>
      </c>
      <c r="AH71" s="39">
        <v>96.08</v>
      </c>
      <c r="AI71" s="39">
        <v>96.33</v>
      </c>
      <c r="AJ71" s="39">
        <v>96.58</v>
      </c>
      <c r="AK71" s="39">
        <v>96.83</v>
      </c>
      <c r="AL71" s="39">
        <v>97.07</v>
      </c>
      <c r="AM71" s="39">
        <v>97.27</v>
      </c>
      <c r="AN71" s="39">
        <v>97.46</v>
      </c>
      <c r="AO71" s="39">
        <v>97.65</v>
      </c>
      <c r="AP71" s="39">
        <v>97.84</v>
      </c>
      <c r="AQ71" s="39">
        <v>98.03</v>
      </c>
      <c r="AR71" s="39">
        <v>98.23</v>
      </c>
    </row>
    <row r="72" spans="1:44">
      <c r="A72" s="40"/>
      <c r="B72" s="12"/>
      <c r="C72" s="8" t="s">
        <v>175</v>
      </c>
      <c r="D72" s="8"/>
      <c r="E72" s="34" t="s">
        <v>92</v>
      </c>
      <c r="F72" s="39">
        <v>2.63</v>
      </c>
      <c r="G72" s="39">
        <v>2.63</v>
      </c>
      <c r="H72" s="39">
        <v>2.63</v>
      </c>
      <c r="I72" s="39">
        <v>2.72</v>
      </c>
      <c r="J72" s="39">
        <v>2.72</v>
      </c>
      <c r="K72" s="39">
        <v>2.72</v>
      </c>
      <c r="L72" s="39">
        <v>2.72</v>
      </c>
      <c r="M72" s="39">
        <v>2.72</v>
      </c>
      <c r="N72" s="39">
        <v>2.72</v>
      </c>
      <c r="O72" s="39">
        <v>2.72</v>
      </c>
      <c r="P72" s="39">
        <v>2.72</v>
      </c>
      <c r="Q72" s="39">
        <v>2.72</v>
      </c>
      <c r="R72" s="39">
        <v>2.72</v>
      </c>
      <c r="S72" s="39">
        <v>2.72</v>
      </c>
      <c r="T72" s="39">
        <v>2.72</v>
      </c>
      <c r="U72" s="39">
        <v>2.72</v>
      </c>
      <c r="V72" s="39">
        <v>2.72</v>
      </c>
      <c r="W72" s="39">
        <v>2.72</v>
      </c>
      <c r="X72" s="39">
        <v>2.72</v>
      </c>
      <c r="Y72" s="39">
        <v>2.57</v>
      </c>
      <c r="Z72" s="39">
        <v>2.4300000000000002</v>
      </c>
      <c r="AA72" s="39">
        <v>2.29</v>
      </c>
      <c r="AB72" s="39">
        <v>2.14</v>
      </c>
      <c r="AC72" s="39">
        <v>2</v>
      </c>
      <c r="AD72" s="39">
        <v>1.8</v>
      </c>
      <c r="AE72" s="39">
        <v>1.6</v>
      </c>
      <c r="AF72" s="39">
        <v>1.4</v>
      </c>
      <c r="AG72" s="39">
        <v>1.2</v>
      </c>
      <c r="AH72" s="39">
        <v>1</v>
      </c>
      <c r="AI72" s="39">
        <v>0.82</v>
      </c>
      <c r="AJ72" s="39">
        <v>0.64</v>
      </c>
      <c r="AK72" s="39">
        <v>0.46</v>
      </c>
      <c r="AL72" s="39">
        <v>0.28000000000000003</v>
      </c>
      <c r="AM72" s="39">
        <v>0.1</v>
      </c>
      <c r="AN72" s="39">
        <v>0</v>
      </c>
      <c r="AO72" s="39">
        <v>0</v>
      </c>
      <c r="AP72" s="39">
        <v>0</v>
      </c>
      <c r="AQ72" s="39">
        <v>0</v>
      </c>
      <c r="AR72" s="39">
        <v>0</v>
      </c>
    </row>
    <row r="73" spans="1:44">
      <c r="A73" s="40"/>
      <c r="B73" s="12"/>
      <c r="C73" s="8" t="s">
        <v>176</v>
      </c>
      <c r="D73" s="8"/>
      <c r="E73" s="34" t="s">
        <v>92</v>
      </c>
      <c r="F73" s="39">
        <v>0</v>
      </c>
      <c r="G73" s="39">
        <v>0</v>
      </c>
      <c r="H73" s="39">
        <v>0</v>
      </c>
      <c r="I73" s="39">
        <v>0.2</v>
      </c>
      <c r="J73" s="39">
        <v>0.4</v>
      </c>
      <c r="K73" s="39">
        <v>0.4</v>
      </c>
      <c r="L73" s="39">
        <v>0.8</v>
      </c>
      <c r="M73" s="39">
        <v>0.8</v>
      </c>
      <c r="N73" s="39">
        <v>1.2</v>
      </c>
      <c r="O73" s="39">
        <v>1.2</v>
      </c>
      <c r="P73" s="39">
        <v>1.6</v>
      </c>
      <c r="Q73" s="39">
        <v>1.6</v>
      </c>
      <c r="R73" s="39">
        <v>2</v>
      </c>
      <c r="S73" s="39">
        <v>3</v>
      </c>
      <c r="T73" s="39">
        <v>3.6</v>
      </c>
      <c r="U73" s="39">
        <v>4.2</v>
      </c>
      <c r="V73" s="39">
        <v>4.4000000000000004</v>
      </c>
      <c r="W73" s="39">
        <v>5</v>
      </c>
      <c r="X73" s="39">
        <v>5.6</v>
      </c>
      <c r="Y73" s="39">
        <v>5.8</v>
      </c>
      <c r="Z73" s="39">
        <v>6.4</v>
      </c>
      <c r="AA73" s="39">
        <v>7.1</v>
      </c>
      <c r="AB73" s="39">
        <v>7.9</v>
      </c>
      <c r="AC73" s="39">
        <v>8.6999999999999993</v>
      </c>
      <c r="AD73" s="39">
        <v>9.6999999999999993</v>
      </c>
      <c r="AE73" s="39">
        <v>10.4</v>
      </c>
      <c r="AF73" s="39">
        <v>11.4</v>
      </c>
      <c r="AG73" s="39">
        <v>12.1</v>
      </c>
      <c r="AH73" s="39">
        <v>12.8</v>
      </c>
      <c r="AI73" s="39">
        <v>12.8</v>
      </c>
      <c r="AJ73" s="39">
        <v>13.4</v>
      </c>
      <c r="AK73" s="39">
        <v>14</v>
      </c>
      <c r="AL73" s="39">
        <v>14.3</v>
      </c>
      <c r="AM73" s="39">
        <v>15.2</v>
      </c>
      <c r="AN73" s="39">
        <v>15.8</v>
      </c>
      <c r="AO73" s="39">
        <v>16.399999999999999</v>
      </c>
      <c r="AP73" s="39">
        <v>17</v>
      </c>
      <c r="AQ73" s="39">
        <v>17.3</v>
      </c>
      <c r="AR73" s="39">
        <v>17.899999999999999</v>
      </c>
    </row>
    <row r="74" spans="1:44">
      <c r="A74" s="40"/>
      <c r="B74" s="12"/>
      <c r="C74" s="8" t="s">
        <v>177</v>
      </c>
      <c r="D74" s="8"/>
      <c r="E74" s="34" t="s">
        <v>92</v>
      </c>
      <c r="F74" s="39">
        <v>0</v>
      </c>
      <c r="G74" s="39">
        <v>0</v>
      </c>
      <c r="H74" s="39">
        <v>0</v>
      </c>
      <c r="I74" s="39">
        <v>0.74</v>
      </c>
      <c r="J74" s="39">
        <v>2.16</v>
      </c>
      <c r="K74" s="39">
        <v>3.46</v>
      </c>
      <c r="L74" s="39">
        <v>5.45</v>
      </c>
      <c r="M74" s="39">
        <v>5.45</v>
      </c>
      <c r="N74" s="39">
        <v>6.9</v>
      </c>
      <c r="O74" s="39">
        <v>7.4</v>
      </c>
      <c r="P74" s="39">
        <v>7.9</v>
      </c>
      <c r="Q74" s="39">
        <v>8.1999999999999993</v>
      </c>
      <c r="R74" s="39">
        <v>8.6999999999999993</v>
      </c>
      <c r="S74" s="39">
        <v>8.8000000000000007</v>
      </c>
      <c r="T74" s="39">
        <v>9.6</v>
      </c>
      <c r="U74" s="39">
        <v>9.8000000000000007</v>
      </c>
      <c r="V74" s="39">
        <v>10.1</v>
      </c>
      <c r="W74" s="39">
        <v>10.3</v>
      </c>
      <c r="X74" s="39">
        <v>10.5</v>
      </c>
      <c r="Y74" s="39">
        <v>10.9</v>
      </c>
      <c r="Z74" s="39">
        <v>11.3</v>
      </c>
      <c r="AA74" s="39">
        <v>11.7</v>
      </c>
      <c r="AB74" s="39">
        <v>12.19</v>
      </c>
      <c r="AC74" s="39">
        <v>12.47</v>
      </c>
      <c r="AD74" s="39">
        <v>13.2</v>
      </c>
      <c r="AE74" s="39">
        <v>14.19</v>
      </c>
      <c r="AF74" s="39">
        <v>15.01</v>
      </c>
      <c r="AG74" s="39">
        <v>15.92</v>
      </c>
      <c r="AH74" s="39">
        <v>17</v>
      </c>
      <c r="AI74" s="39">
        <v>17.600000000000001</v>
      </c>
      <c r="AJ74" s="39">
        <v>18.2</v>
      </c>
      <c r="AK74" s="39">
        <v>18.7</v>
      </c>
      <c r="AL74" s="39">
        <v>19.100000000000001</v>
      </c>
      <c r="AM74" s="39">
        <v>19.399999999999999</v>
      </c>
      <c r="AN74" s="39">
        <v>19.7</v>
      </c>
      <c r="AO74" s="39">
        <v>20</v>
      </c>
      <c r="AP74" s="39">
        <v>20</v>
      </c>
      <c r="AQ74" s="39">
        <v>20</v>
      </c>
      <c r="AR74" s="39">
        <v>20</v>
      </c>
    </row>
    <row r="75" spans="1:44">
      <c r="A75" s="40"/>
      <c r="B75" s="12"/>
      <c r="C75" s="8" t="s">
        <v>178</v>
      </c>
      <c r="D75" s="8"/>
      <c r="E75" s="34" t="s">
        <v>92</v>
      </c>
      <c r="F75" s="39">
        <v>29.87</v>
      </c>
      <c r="G75" s="39">
        <v>29.15</v>
      </c>
      <c r="H75" s="39">
        <v>28.05</v>
      </c>
      <c r="I75" s="39">
        <v>27.13</v>
      </c>
      <c r="J75" s="39">
        <v>23.35</v>
      </c>
      <c r="K75" s="39">
        <v>23.26</v>
      </c>
      <c r="L75" s="39">
        <v>20.48</v>
      </c>
      <c r="M75" s="39">
        <v>18.82</v>
      </c>
      <c r="N75" s="39">
        <v>16.170000000000002</v>
      </c>
      <c r="O75" s="39">
        <v>13.82</v>
      </c>
      <c r="P75" s="39">
        <v>13.82</v>
      </c>
      <c r="Q75" s="39">
        <v>13.82</v>
      </c>
      <c r="R75" s="39">
        <v>12.4</v>
      </c>
      <c r="S75" s="39">
        <v>11.7</v>
      </c>
      <c r="T75" s="39">
        <v>11.7</v>
      </c>
      <c r="U75" s="39">
        <v>11.7</v>
      </c>
      <c r="V75" s="39">
        <v>11.7</v>
      </c>
      <c r="W75" s="39">
        <v>10.86</v>
      </c>
      <c r="X75" s="39">
        <v>8.24</v>
      </c>
      <c r="Y75" s="39">
        <v>6.92</v>
      </c>
      <c r="Z75" s="39">
        <v>3.34</v>
      </c>
      <c r="AA75" s="39">
        <v>3.34</v>
      </c>
      <c r="AB75" s="39">
        <v>3.34</v>
      </c>
      <c r="AC75" s="39">
        <v>3.34</v>
      </c>
      <c r="AD75" s="39">
        <v>2.16</v>
      </c>
      <c r="AE75" s="39">
        <v>2.16</v>
      </c>
      <c r="AF75" s="39">
        <v>1.25</v>
      </c>
      <c r="AG75" s="39">
        <v>1.25</v>
      </c>
      <c r="AH75" s="39">
        <v>0.88</v>
      </c>
      <c r="AI75" s="39">
        <v>0.88</v>
      </c>
      <c r="AJ75" s="39">
        <v>0.88</v>
      </c>
      <c r="AK75" s="39">
        <v>0.88</v>
      </c>
      <c r="AL75" s="39">
        <v>0.04</v>
      </c>
      <c r="AM75" s="39">
        <v>0.04</v>
      </c>
      <c r="AN75" s="39">
        <v>0.04</v>
      </c>
      <c r="AO75" s="39">
        <v>0.04</v>
      </c>
      <c r="AP75" s="39">
        <v>0.04</v>
      </c>
      <c r="AQ75" s="39">
        <v>0.04</v>
      </c>
      <c r="AR75" s="39">
        <v>0.04</v>
      </c>
    </row>
    <row r="76" spans="1:44">
      <c r="A76" s="40"/>
      <c r="B76" s="12"/>
      <c r="C76" s="8" t="s">
        <v>179</v>
      </c>
      <c r="D76" s="8"/>
      <c r="E76" s="34" t="s">
        <v>92</v>
      </c>
      <c r="F76" s="39">
        <v>4.26</v>
      </c>
      <c r="G76" s="39">
        <v>1.54</v>
      </c>
      <c r="H76" s="39">
        <v>1.54</v>
      </c>
      <c r="I76" s="39">
        <v>0</v>
      </c>
      <c r="J76" s="39">
        <v>0</v>
      </c>
      <c r="K76" s="39">
        <v>0</v>
      </c>
      <c r="L76" s="39">
        <v>0</v>
      </c>
      <c r="M76" s="39">
        <v>0</v>
      </c>
      <c r="N76" s="39">
        <v>0</v>
      </c>
      <c r="O76" s="39">
        <v>0</v>
      </c>
      <c r="P76" s="39">
        <v>0</v>
      </c>
      <c r="Q76" s="39">
        <v>0</v>
      </c>
      <c r="R76" s="39">
        <v>0</v>
      </c>
      <c r="S76" s="39">
        <v>0</v>
      </c>
      <c r="T76" s="39">
        <v>0</v>
      </c>
      <c r="U76" s="39">
        <v>0</v>
      </c>
      <c r="V76" s="39">
        <v>0</v>
      </c>
      <c r="W76" s="39">
        <v>0</v>
      </c>
      <c r="X76" s="39">
        <v>0</v>
      </c>
      <c r="Y76" s="39">
        <v>0</v>
      </c>
      <c r="Z76" s="39">
        <v>0</v>
      </c>
      <c r="AA76" s="39">
        <v>0</v>
      </c>
      <c r="AB76" s="39">
        <v>0</v>
      </c>
      <c r="AC76" s="39">
        <v>0</v>
      </c>
      <c r="AD76" s="39">
        <v>0</v>
      </c>
      <c r="AE76" s="39">
        <v>0</v>
      </c>
      <c r="AF76" s="39">
        <v>0</v>
      </c>
      <c r="AG76" s="39">
        <v>0</v>
      </c>
      <c r="AH76" s="39">
        <v>0</v>
      </c>
      <c r="AI76" s="39">
        <v>0</v>
      </c>
      <c r="AJ76" s="39">
        <v>0</v>
      </c>
      <c r="AK76" s="39">
        <v>0</v>
      </c>
      <c r="AL76" s="39">
        <v>0</v>
      </c>
      <c r="AM76" s="39">
        <v>0</v>
      </c>
      <c r="AN76" s="39">
        <v>0</v>
      </c>
      <c r="AO76" s="39">
        <v>0</v>
      </c>
      <c r="AP76" s="39">
        <v>0</v>
      </c>
      <c r="AQ76" s="39">
        <v>0</v>
      </c>
      <c r="AR76" s="39">
        <v>0</v>
      </c>
    </row>
    <row r="77" spans="1:44">
      <c r="A77" s="40"/>
      <c r="B77" s="12"/>
      <c r="C77" s="8" t="s">
        <v>180</v>
      </c>
      <c r="D77" s="8"/>
      <c r="E77" s="34" t="s">
        <v>92</v>
      </c>
      <c r="F77" s="39">
        <v>7.15</v>
      </c>
      <c r="G77" s="39">
        <v>6.09</v>
      </c>
      <c r="H77" s="39">
        <v>4.88</v>
      </c>
      <c r="I77" s="39">
        <v>3.67</v>
      </c>
      <c r="J77" s="39">
        <v>3.67</v>
      </c>
      <c r="K77" s="39">
        <v>2.4500000000000002</v>
      </c>
      <c r="L77" s="39">
        <v>2.9</v>
      </c>
      <c r="M77" s="39">
        <v>4.57</v>
      </c>
      <c r="N77" s="39">
        <v>4.57</v>
      </c>
      <c r="O77" s="39">
        <v>4.57</v>
      </c>
      <c r="P77" s="39">
        <v>4.57</v>
      </c>
      <c r="Q77" s="39">
        <v>4.57</v>
      </c>
      <c r="R77" s="39">
        <v>6.24</v>
      </c>
      <c r="S77" s="39">
        <v>7.91</v>
      </c>
      <c r="T77" s="39">
        <v>7.91</v>
      </c>
      <c r="U77" s="39">
        <v>7.91</v>
      </c>
      <c r="V77" s="39">
        <v>7.91</v>
      </c>
      <c r="W77" s="39">
        <v>7.91</v>
      </c>
      <c r="X77" s="39">
        <v>7.91</v>
      </c>
      <c r="Y77" s="39">
        <v>7.91</v>
      </c>
      <c r="Z77" s="39">
        <v>7.91</v>
      </c>
      <c r="AA77" s="39">
        <v>7.91</v>
      </c>
      <c r="AB77" s="39">
        <v>7.91</v>
      </c>
      <c r="AC77" s="39">
        <v>7.91</v>
      </c>
      <c r="AD77" s="39">
        <v>7.91</v>
      </c>
      <c r="AE77" s="39">
        <v>7.91</v>
      </c>
      <c r="AF77" s="39">
        <v>7.91</v>
      </c>
      <c r="AG77" s="39">
        <v>7.91</v>
      </c>
      <c r="AH77" s="39">
        <v>7.91</v>
      </c>
      <c r="AI77" s="39">
        <v>7.91</v>
      </c>
      <c r="AJ77" s="39">
        <v>7.91</v>
      </c>
      <c r="AK77" s="39">
        <v>7.91</v>
      </c>
      <c r="AL77" s="39">
        <v>7.91</v>
      </c>
      <c r="AM77" s="39">
        <v>6.68</v>
      </c>
      <c r="AN77" s="39">
        <v>6.68</v>
      </c>
      <c r="AO77" s="39">
        <v>6.68</v>
      </c>
      <c r="AP77" s="39">
        <v>6.68</v>
      </c>
      <c r="AQ77" s="39">
        <v>6.68</v>
      </c>
      <c r="AR77" s="39">
        <v>6.68</v>
      </c>
    </row>
    <row r="78" spans="1:44">
      <c r="A78" s="12"/>
      <c r="B78" s="37" t="s">
        <v>181</v>
      </c>
    </row>
    <row r="79" spans="1:44">
      <c r="A79" s="12"/>
      <c r="C79" s="8"/>
      <c r="D79" s="8"/>
      <c r="E79" s="8"/>
      <c r="F79" s="43"/>
      <c r="G79" s="43"/>
      <c r="H79" s="43"/>
      <c r="I79" s="43"/>
      <c r="J79" s="43"/>
      <c r="K79" s="43"/>
      <c r="L79" s="43"/>
      <c r="M79" s="43"/>
      <c r="N79" s="43"/>
      <c r="O79" s="43"/>
      <c r="P79" s="43"/>
      <c r="Q79" s="43"/>
      <c r="R79" s="43"/>
      <c r="S79" s="43"/>
      <c r="T79" s="43"/>
      <c r="U79" s="43"/>
      <c r="V79" s="43"/>
      <c r="W79" s="43"/>
      <c r="X79" s="43"/>
      <c r="Y79" s="43"/>
      <c r="Z79" s="43"/>
      <c r="AA79" s="43"/>
      <c r="AB79" s="43"/>
      <c r="AC79" s="43"/>
      <c r="AD79" s="43"/>
      <c r="AE79" s="43"/>
      <c r="AF79" s="43"/>
      <c r="AG79" s="43"/>
      <c r="AH79" s="43"/>
      <c r="AI79" s="43"/>
      <c r="AJ79" s="43"/>
      <c r="AK79" s="43"/>
      <c r="AL79" s="43"/>
      <c r="AM79" s="43"/>
      <c r="AN79" s="43"/>
      <c r="AO79" s="43"/>
      <c r="AP79" s="43"/>
      <c r="AQ79" s="43"/>
      <c r="AR79" s="43"/>
    </row>
    <row r="80" spans="1:44">
      <c r="A80" s="32"/>
      <c r="B80" s="32"/>
      <c r="C80" s="32" t="s">
        <v>164</v>
      </c>
      <c r="D80" s="32"/>
      <c r="E80" s="32" t="s">
        <v>51</v>
      </c>
      <c r="F80" s="33">
        <v>2022</v>
      </c>
      <c r="G80" s="33">
        <v>2023</v>
      </c>
      <c r="H80" s="33">
        <v>2024</v>
      </c>
      <c r="I80" s="33">
        <v>2025</v>
      </c>
      <c r="J80" s="33">
        <v>2026</v>
      </c>
      <c r="K80" s="33">
        <v>2027</v>
      </c>
      <c r="L80" s="33">
        <v>2028</v>
      </c>
      <c r="M80" s="33">
        <v>2029</v>
      </c>
      <c r="N80" s="33">
        <v>2030</v>
      </c>
      <c r="O80" s="33">
        <v>2031</v>
      </c>
      <c r="P80" s="33">
        <v>2032</v>
      </c>
      <c r="Q80" s="33">
        <v>2033</v>
      </c>
      <c r="R80" s="33">
        <v>2034</v>
      </c>
      <c r="S80" s="33">
        <v>2035</v>
      </c>
      <c r="T80" s="33">
        <v>2036</v>
      </c>
      <c r="U80" s="33">
        <v>2037</v>
      </c>
      <c r="V80" s="33">
        <v>2038</v>
      </c>
      <c r="W80" s="33">
        <v>2039</v>
      </c>
      <c r="X80" s="33">
        <v>2040</v>
      </c>
      <c r="Y80" s="33">
        <v>2041</v>
      </c>
      <c r="Z80" s="33">
        <v>2042</v>
      </c>
      <c r="AA80" s="33">
        <v>2043</v>
      </c>
      <c r="AB80" s="33">
        <v>2044</v>
      </c>
      <c r="AC80" s="33">
        <v>2045</v>
      </c>
      <c r="AD80" s="33">
        <v>2046</v>
      </c>
      <c r="AE80" s="33">
        <v>2047</v>
      </c>
      <c r="AF80" s="33">
        <v>2048</v>
      </c>
      <c r="AG80" s="33">
        <v>2049</v>
      </c>
      <c r="AH80" s="33">
        <v>2050</v>
      </c>
      <c r="AI80" s="33">
        <v>2051</v>
      </c>
      <c r="AJ80" s="33">
        <v>2052</v>
      </c>
      <c r="AK80" s="33">
        <v>2053</v>
      </c>
      <c r="AL80" s="33">
        <v>2054</v>
      </c>
      <c r="AM80" s="33">
        <v>2055</v>
      </c>
      <c r="AN80" s="33">
        <v>2056</v>
      </c>
      <c r="AO80" s="33">
        <v>2057</v>
      </c>
      <c r="AP80" s="33">
        <v>2058</v>
      </c>
      <c r="AQ80" s="33">
        <v>2059</v>
      </c>
      <c r="AR80" s="33">
        <v>2060</v>
      </c>
    </row>
    <row r="81" spans="1:44">
      <c r="A81" s="12"/>
      <c r="B81" s="12" t="s">
        <v>182</v>
      </c>
      <c r="C81" s="8" t="s" cm="1">
        <v>166</v>
      </c>
      <c r="D81" s="8"/>
      <c r="E81" s="34" t="s">
        <v>92</v>
      </c>
      <c r="F81" s="39" t="s">
        <v>159</v>
      </c>
      <c r="G81" s="39">
        <v>1.9000000000000004</v>
      </c>
      <c r="H81" s="39">
        <v>2.7999999999999989</v>
      </c>
      <c r="I81" s="39">
        <v>2.8000000000000007</v>
      </c>
      <c r="J81" s="39">
        <v>0</v>
      </c>
      <c r="K81" s="39">
        <v>0</v>
      </c>
      <c r="L81" s="39">
        <v>0</v>
      </c>
      <c r="M81" s="39">
        <v>0</v>
      </c>
      <c r="N81" s="39">
        <v>1.9999999999999982</v>
      </c>
      <c r="O81" s="39">
        <v>0</v>
      </c>
      <c r="P81" s="39">
        <v>0</v>
      </c>
      <c r="Q81" s="39">
        <v>0</v>
      </c>
      <c r="R81" s="39">
        <v>0</v>
      </c>
      <c r="S81" s="39">
        <v>0</v>
      </c>
      <c r="T81" s="39">
        <v>0</v>
      </c>
      <c r="U81" s="39">
        <v>0</v>
      </c>
      <c r="V81" s="39">
        <v>0</v>
      </c>
      <c r="W81" s="39">
        <v>0</v>
      </c>
      <c r="X81" s="39">
        <v>0</v>
      </c>
      <c r="Y81" s="39">
        <v>0</v>
      </c>
      <c r="Z81" s="39">
        <v>0</v>
      </c>
      <c r="AA81" s="39">
        <v>0</v>
      </c>
      <c r="AB81" s="39">
        <v>0</v>
      </c>
      <c r="AC81" s="39">
        <v>0</v>
      </c>
      <c r="AD81" s="39">
        <v>0</v>
      </c>
      <c r="AE81" s="39">
        <v>0</v>
      </c>
      <c r="AF81" s="39">
        <v>0</v>
      </c>
      <c r="AG81" s="39">
        <v>0</v>
      </c>
      <c r="AH81" s="39">
        <v>0</v>
      </c>
      <c r="AI81" s="39">
        <v>0</v>
      </c>
      <c r="AJ81" s="39">
        <v>0</v>
      </c>
      <c r="AK81" s="39">
        <v>0</v>
      </c>
      <c r="AL81" s="39">
        <v>0</v>
      </c>
      <c r="AM81" s="39">
        <v>0</v>
      </c>
      <c r="AN81" s="39">
        <v>0</v>
      </c>
      <c r="AO81" s="39">
        <v>0</v>
      </c>
      <c r="AP81" s="39">
        <v>0</v>
      </c>
      <c r="AQ81" s="39">
        <v>0</v>
      </c>
      <c r="AR81" s="39">
        <v>0</v>
      </c>
    </row>
    <row r="82" spans="1:44" s="35" customFormat="1">
      <c r="A82" s="12"/>
      <c r="B82" s="12"/>
      <c r="C82" s="8" t="s">
        <v>167</v>
      </c>
      <c r="D82" s="8"/>
      <c r="E82" s="34" t="s">
        <v>92</v>
      </c>
      <c r="F82" s="39" t="s">
        <v>159</v>
      </c>
      <c r="G82" s="39">
        <v>0.3</v>
      </c>
      <c r="H82" s="39">
        <v>0.43</v>
      </c>
      <c r="I82" s="39">
        <v>0.42</v>
      </c>
      <c r="J82" s="39">
        <v>0.42</v>
      </c>
      <c r="K82" s="39">
        <v>0.42</v>
      </c>
      <c r="L82" s="39">
        <v>0.42</v>
      </c>
      <c r="M82" s="39">
        <v>0.42</v>
      </c>
      <c r="N82" s="39">
        <v>0.42</v>
      </c>
      <c r="O82" s="39">
        <v>0.4</v>
      </c>
      <c r="P82" s="39">
        <v>0.36</v>
      </c>
      <c r="Q82" s="39">
        <v>0.36</v>
      </c>
      <c r="R82" s="39">
        <v>0.36</v>
      </c>
      <c r="S82" s="39">
        <v>0.32</v>
      </c>
      <c r="T82" s="39">
        <v>0.3</v>
      </c>
      <c r="U82" s="39">
        <v>0.25</v>
      </c>
      <c r="V82" s="39">
        <v>0.28000000000000003</v>
      </c>
      <c r="W82" s="39">
        <v>0.15</v>
      </c>
      <c r="X82" s="39">
        <v>0.15</v>
      </c>
      <c r="Y82" s="39">
        <v>0.14000000000000001</v>
      </c>
      <c r="Z82" s="39">
        <v>0.14000000000000001</v>
      </c>
      <c r="AA82" s="39">
        <v>0.16</v>
      </c>
      <c r="AB82" s="39">
        <v>0.17</v>
      </c>
      <c r="AC82" s="39">
        <v>0.17</v>
      </c>
      <c r="AD82" s="39">
        <v>0.17</v>
      </c>
      <c r="AE82" s="39">
        <v>0.18</v>
      </c>
      <c r="AF82" s="39">
        <v>0.19</v>
      </c>
      <c r="AG82" s="39">
        <v>0.19</v>
      </c>
      <c r="AH82" s="39">
        <v>0.11</v>
      </c>
      <c r="AI82" s="39">
        <v>0.16</v>
      </c>
      <c r="AJ82" s="39">
        <v>0.16</v>
      </c>
      <c r="AK82" s="39">
        <v>0.16</v>
      </c>
      <c r="AL82" s="39">
        <v>0.16</v>
      </c>
      <c r="AM82" s="39">
        <v>0.16</v>
      </c>
      <c r="AN82" s="39">
        <v>0.16</v>
      </c>
      <c r="AO82" s="39">
        <v>0.16</v>
      </c>
      <c r="AP82" s="39">
        <v>0.16</v>
      </c>
      <c r="AQ82" s="39">
        <v>0.16</v>
      </c>
      <c r="AR82" s="39">
        <v>0.16</v>
      </c>
    </row>
    <row r="83" spans="1:44">
      <c r="A83" s="12"/>
      <c r="B83" s="12"/>
      <c r="C83" s="8" t="s">
        <v>158</v>
      </c>
      <c r="D83" s="8"/>
      <c r="E83" s="34" t="s">
        <v>92</v>
      </c>
      <c r="F83" s="39" t="s">
        <v>159</v>
      </c>
      <c r="G83" s="39">
        <v>0.48</v>
      </c>
      <c r="H83" s="39">
        <v>0.56999999999999995</v>
      </c>
      <c r="I83" s="39">
        <v>2.98</v>
      </c>
      <c r="J83" s="39">
        <v>1.4</v>
      </c>
      <c r="K83" s="39">
        <v>1.79</v>
      </c>
      <c r="L83" s="39">
        <v>0</v>
      </c>
      <c r="M83" s="39">
        <v>0</v>
      </c>
      <c r="N83" s="39">
        <v>0</v>
      </c>
      <c r="O83" s="39">
        <v>1.94</v>
      </c>
      <c r="P83" s="39">
        <v>0.37</v>
      </c>
      <c r="Q83" s="39">
        <v>0</v>
      </c>
      <c r="R83" s="39">
        <v>0.04</v>
      </c>
      <c r="S83" s="39">
        <v>0.68</v>
      </c>
      <c r="T83" s="39">
        <v>0.35</v>
      </c>
      <c r="U83" s="39">
        <v>0.05</v>
      </c>
      <c r="V83" s="39">
        <v>0.38</v>
      </c>
      <c r="W83" s="39">
        <v>1.26</v>
      </c>
      <c r="X83" s="39">
        <v>4.59</v>
      </c>
      <c r="Y83" s="39">
        <v>0.36</v>
      </c>
      <c r="Z83" s="39">
        <v>0.36</v>
      </c>
      <c r="AA83" s="39">
        <v>1.02</v>
      </c>
      <c r="AB83" s="39">
        <v>1.02</v>
      </c>
      <c r="AC83" s="39">
        <v>0.04</v>
      </c>
      <c r="AD83" s="39">
        <v>0.04</v>
      </c>
      <c r="AE83" s="39">
        <v>0</v>
      </c>
      <c r="AF83" s="39">
        <v>0</v>
      </c>
      <c r="AG83" s="39">
        <v>0</v>
      </c>
      <c r="AH83" s="39">
        <v>0</v>
      </c>
      <c r="AI83" s="39">
        <v>0</v>
      </c>
      <c r="AJ83" s="39">
        <v>0</v>
      </c>
      <c r="AK83" s="39">
        <v>0</v>
      </c>
      <c r="AL83" s="39">
        <v>0</v>
      </c>
      <c r="AM83" s="39">
        <v>0.09</v>
      </c>
      <c r="AN83" s="39">
        <v>0.09</v>
      </c>
      <c r="AO83" s="39">
        <v>0</v>
      </c>
      <c r="AP83" s="39">
        <v>0</v>
      </c>
      <c r="AQ83" s="39">
        <v>0</v>
      </c>
      <c r="AR83" s="39">
        <v>0</v>
      </c>
    </row>
    <row r="84" spans="1:44">
      <c r="A84" s="12"/>
      <c r="B84" s="12"/>
      <c r="C84" s="8" t="s">
        <v>160</v>
      </c>
      <c r="D84" s="8"/>
      <c r="E84" s="34" t="s">
        <v>92</v>
      </c>
      <c r="F84" s="39" t="s">
        <v>159</v>
      </c>
      <c r="G84" s="39">
        <v>0</v>
      </c>
      <c r="H84" s="39">
        <v>0</v>
      </c>
      <c r="I84" s="39">
        <v>0</v>
      </c>
      <c r="J84" s="39">
        <v>0</v>
      </c>
      <c r="K84" s="39">
        <v>0</v>
      </c>
      <c r="L84" s="39">
        <v>0</v>
      </c>
      <c r="M84" s="39">
        <v>0</v>
      </c>
      <c r="N84" s="39">
        <v>0.3</v>
      </c>
      <c r="O84" s="39">
        <v>0</v>
      </c>
      <c r="P84" s="39">
        <v>0</v>
      </c>
      <c r="Q84" s="39">
        <v>0.3</v>
      </c>
      <c r="R84" s="39">
        <v>0</v>
      </c>
      <c r="S84" s="39">
        <v>0</v>
      </c>
      <c r="T84" s="39">
        <v>0.5</v>
      </c>
      <c r="U84" s="39">
        <v>0.8</v>
      </c>
      <c r="V84" s="39">
        <v>0.8</v>
      </c>
      <c r="W84" s="39">
        <v>0.8</v>
      </c>
      <c r="X84" s="39">
        <v>0.8</v>
      </c>
      <c r="Y84" s="39">
        <v>0.7</v>
      </c>
      <c r="Z84" s="39">
        <v>0.65</v>
      </c>
      <c r="AA84" s="39">
        <v>0.7</v>
      </c>
      <c r="AB84" s="39">
        <v>0.7</v>
      </c>
      <c r="AC84" s="39">
        <v>0.4</v>
      </c>
      <c r="AD84" s="39">
        <v>0.24</v>
      </c>
      <c r="AE84" s="39">
        <v>0.44</v>
      </c>
      <c r="AF84" s="39">
        <v>0.24</v>
      </c>
      <c r="AG84" s="39">
        <v>0.54</v>
      </c>
      <c r="AH84" s="39">
        <v>0.44</v>
      </c>
      <c r="AI84" s="39">
        <v>0.3</v>
      </c>
      <c r="AJ84" s="39">
        <v>0.35</v>
      </c>
      <c r="AK84" s="39">
        <v>0.4</v>
      </c>
      <c r="AL84" s="39">
        <v>0.43</v>
      </c>
      <c r="AM84" s="39">
        <v>0.5</v>
      </c>
      <c r="AN84" s="39">
        <v>0.41</v>
      </c>
      <c r="AO84" s="39">
        <v>0.45</v>
      </c>
      <c r="AP84" s="39">
        <v>0.5</v>
      </c>
      <c r="AQ84" s="39">
        <v>0.5</v>
      </c>
      <c r="AR84" s="39">
        <v>0.52</v>
      </c>
    </row>
    <row r="85" spans="1:44">
      <c r="A85" s="12"/>
      <c r="B85" s="12"/>
      <c r="C85" s="8" t="s">
        <v>161</v>
      </c>
      <c r="D85" s="8"/>
      <c r="E85" s="34" t="s">
        <v>92</v>
      </c>
      <c r="F85" s="39" t="s">
        <v>159</v>
      </c>
      <c r="G85" s="39">
        <v>0.97</v>
      </c>
      <c r="H85" s="39">
        <v>0.63</v>
      </c>
      <c r="I85" s="39">
        <v>0.75</v>
      </c>
      <c r="J85" s="39">
        <v>0.5</v>
      </c>
      <c r="K85" s="39">
        <v>0.15</v>
      </c>
      <c r="L85" s="39">
        <v>0.31</v>
      </c>
      <c r="M85" s="39">
        <v>0.28000000000000003</v>
      </c>
      <c r="N85" s="39">
        <v>0.14000000000000001</v>
      </c>
      <c r="O85" s="39">
        <v>0.08</v>
      </c>
      <c r="P85" s="39">
        <v>0.12</v>
      </c>
      <c r="Q85" s="39">
        <v>0.11</v>
      </c>
      <c r="R85" s="39">
        <v>0.08</v>
      </c>
      <c r="S85" s="39">
        <v>0.04</v>
      </c>
      <c r="T85" s="39">
        <v>0.03</v>
      </c>
      <c r="U85" s="39">
        <v>7.0000000000000007E-2</v>
      </c>
      <c r="V85" s="39">
        <v>0.12</v>
      </c>
      <c r="W85" s="39">
        <v>1.1499999999999999</v>
      </c>
      <c r="X85" s="39">
        <v>1.1000000000000001</v>
      </c>
      <c r="Y85" s="39">
        <v>3</v>
      </c>
      <c r="Z85" s="39">
        <v>3</v>
      </c>
      <c r="AA85" s="39">
        <v>0.37</v>
      </c>
      <c r="AB85" s="39">
        <v>0.37</v>
      </c>
      <c r="AC85" s="39">
        <v>0</v>
      </c>
      <c r="AD85" s="39">
        <v>0</v>
      </c>
      <c r="AE85" s="39">
        <v>0</v>
      </c>
      <c r="AF85" s="39">
        <v>0</v>
      </c>
      <c r="AG85" s="39">
        <v>0</v>
      </c>
      <c r="AH85" s="39">
        <v>0</v>
      </c>
      <c r="AI85" s="39">
        <v>0</v>
      </c>
      <c r="AJ85" s="39">
        <v>0</v>
      </c>
      <c r="AK85" s="39">
        <v>0</v>
      </c>
      <c r="AL85" s="39">
        <v>0</v>
      </c>
      <c r="AM85" s="39">
        <v>0</v>
      </c>
      <c r="AN85" s="39">
        <v>0</v>
      </c>
      <c r="AO85" s="39">
        <v>0</v>
      </c>
      <c r="AP85" s="39">
        <v>0</v>
      </c>
      <c r="AQ85" s="39">
        <v>0</v>
      </c>
      <c r="AR85" s="39">
        <v>0</v>
      </c>
    </row>
    <row r="86" spans="1:44">
      <c r="A86" s="12"/>
      <c r="B86" s="12"/>
      <c r="C86" s="8" t="s">
        <v>162</v>
      </c>
      <c r="D86" s="8"/>
      <c r="E86" s="34" t="s">
        <v>92</v>
      </c>
      <c r="F86" s="39" t="s">
        <v>159</v>
      </c>
      <c r="G86" s="39">
        <v>0.03</v>
      </c>
      <c r="H86" s="39">
        <v>0.9</v>
      </c>
      <c r="I86" s="39">
        <v>0.3</v>
      </c>
      <c r="J86" s="39">
        <v>0</v>
      </c>
      <c r="K86" s="39">
        <v>0</v>
      </c>
      <c r="L86" s="39">
        <v>0</v>
      </c>
      <c r="M86" s="39">
        <v>0.56999999999999995</v>
      </c>
      <c r="N86" s="39">
        <v>0</v>
      </c>
      <c r="O86" s="39">
        <v>0.9</v>
      </c>
      <c r="P86" s="39">
        <v>0.3</v>
      </c>
      <c r="Q86" s="39">
        <v>0.3</v>
      </c>
      <c r="R86" s="39">
        <v>0</v>
      </c>
      <c r="S86" s="39">
        <v>0.18</v>
      </c>
      <c r="T86" s="39">
        <v>0.3</v>
      </c>
      <c r="U86" s="39">
        <v>0.3</v>
      </c>
      <c r="V86" s="39">
        <v>0.3</v>
      </c>
      <c r="W86" s="39">
        <v>0.3</v>
      </c>
      <c r="X86" s="39">
        <v>0.3</v>
      </c>
      <c r="Y86" s="39">
        <v>0.3</v>
      </c>
      <c r="Z86" s="39">
        <v>0.3</v>
      </c>
      <c r="AA86" s="39">
        <v>0.05</v>
      </c>
      <c r="AB86" s="39">
        <v>0.05</v>
      </c>
      <c r="AC86" s="39">
        <v>0</v>
      </c>
      <c r="AD86" s="39">
        <v>0</v>
      </c>
      <c r="AE86" s="39">
        <v>0</v>
      </c>
      <c r="AF86" s="39">
        <v>0</v>
      </c>
      <c r="AG86" s="39">
        <v>0</v>
      </c>
      <c r="AH86" s="39">
        <v>0</v>
      </c>
      <c r="AI86" s="39">
        <v>0</v>
      </c>
      <c r="AJ86" s="39">
        <v>0</v>
      </c>
      <c r="AK86" s="39">
        <v>0</v>
      </c>
      <c r="AL86" s="39">
        <v>0</v>
      </c>
      <c r="AM86" s="39">
        <v>0</v>
      </c>
      <c r="AN86" s="39">
        <v>0</v>
      </c>
      <c r="AO86" s="39">
        <v>0</v>
      </c>
      <c r="AP86" s="39">
        <v>0</v>
      </c>
      <c r="AQ86" s="39">
        <v>0</v>
      </c>
      <c r="AR86" s="39">
        <v>0</v>
      </c>
    </row>
    <row r="87" spans="1:44">
      <c r="A87" s="12"/>
      <c r="B87" s="12"/>
      <c r="C87" s="8" t="s">
        <v>168</v>
      </c>
      <c r="D87" s="8"/>
      <c r="E87" s="34" t="s">
        <v>92</v>
      </c>
      <c r="F87" s="39" t="s">
        <v>159</v>
      </c>
      <c r="G87" s="39">
        <v>0</v>
      </c>
      <c r="H87" s="39">
        <v>0</v>
      </c>
      <c r="I87" s="39">
        <v>0</v>
      </c>
      <c r="J87" s="39">
        <v>0</v>
      </c>
      <c r="K87" s="39">
        <v>0</v>
      </c>
      <c r="L87" s="39">
        <v>0</v>
      </c>
      <c r="M87" s="39">
        <v>0</v>
      </c>
      <c r="N87" s="39">
        <v>0</v>
      </c>
      <c r="O87" s="39">
        <v>0</v>
      </c>
      <c r="P87" s="39">
        <v>0</v>
      </c>
      <c r="Q87" s="39">
        <v>0</v>
      </c>
      <c r="R87" s="39">
        <v>0</v>
      </c>
      <c r="S87" s="39">
        <v>0</v>
      </c>
      <c r="T87" s="39">
        <v>0</v>
      </c>
      <c r="U87" s="39">
        <v>0</v>
      </c>
      <c r="V87" s="39">
        <v>0</v>
      </c>
      <c r="W87" s="39">
        <v>0</v>
      </c>
      <c r="X87" s="39">
        <v>0</v>
      </c>
      <c r="Y87" s="39">
        <v>0</v>
      </c>
      <c r="Z87" s="39">
        <v>0</v>
      </c>
      <c r="AA87" s="39">
        <v>0</v>
      </c>
      <c r="AB87" s="39">
        <v>0</v>
      </c>
      <c r="AC87" s="39">
        <v>0</v>
      </c>
      <c r="AD87" s="39">
        <v>0</v>
      </c>
      <c r="AE87" s="39">
        <v>0</v>
      </c>
      <c r="AF87" s="39">
        <v>0</v>
      </c>
      <c r="AG87" s="39">
        <v>0</v>
      </c>
      <c r="AH87" s="39">
        <v>0</v>
      </c>
      <c r="AI87" s="39">
        <v>0</v>
      </c>
      <c r="AJ87" s="39">
        <v>0</v>
      </c>
      <c r="AK87" s="39">
        <v>0</v>
      </c>
      <c r="AL87" s="39">
        <v>0</v>
      </c>
      <c r="AM87" s="39">
        <v>0</v>
      </c>
      <c r="AN87" s="39">
        <v>0</v>
      </c>
      <c r="AO87" s="39">
        <v>0</v>
      </c>
      <c r="AP87" s="39">
        <v>0</v>
      </c>
      <c r="AQ87" s="39">
        <v>0</v>
      </c>
      <c r="AR87" s="39">
        <v>0</v>
      </c>
    </row>
    <row r="88" spans="1:44">
      <c r="A88" s="12"/>
      <c r="B88" s="12"/>
      <c r="C88" s="8" t="s">
        <v>169</v>
      </c>
      <c r="D88" s="8"/>
      <c r="E88" s="34" t="s">
        <v>92</v>
      </c>
      <c r="F88" s="39" t="s">
        <v>159</v>
      </c>
      <c r="G88" s="39">
        <v>0</v>
      </c>
      <c r="H88" s="39">
        <v>0</v>
      </c>
      <c r="I88" s="39">
        <v>0</v>
      </c>
      <c r="J88" s="39">
        <v>0</v>
      </c>
      <c r="K88" s="39">
        <v>0</v>
      </c>
      <c r="L88" s="39">
        <v>0</v>
      </c>
      <c r="M88" s="39">
        <v>0</v>
      </c>
      <c r="N88" s="39">
        <v>1.2</v>
      </c>
      <c r="O88" s="39">
        <v>0</v>
      </c>
      <c r="P88" s="39">
        <v>0</v>
      </c>
      <c r="Q88" s="39">
        <v>0</v>
      </c>
      <c r="R88" s="39">
        <v>0</v>
      </c>
      <c r="S88" s="39">
        <v>0</v>
      </c>
      <c r="T88" s="39">
        <v>0</v>
      </c>
      <c r="U88" s="39">
        <v>0.59</v>
      </c>
      <c r="V88" s="39">
        <v>0</v>
      </c>
      <c r="W88" s="39">
        <v>0</v>
      </c>
      <c r="X88" s="39">
        <v>0</v>
      </c>
      <c r="Y88" s="39">
        <v>0</v>
      </c>
      <c r="Z88" s="39">
        <v>0</v>
      </c>
      <c r="AA88" s="39">
        <v>0.2</v>
      </c>
      <c r="AB88" s="39">
        <v>0</v>
      </c>
      <c r="AC88" s="39">
        <v>0</v>
      </c>
      <c r="AD88" s="39">
        <v>0</v>
      </c>
      <c r="AE88" s="39">
        <v>0.3</v>
      </c>
      <c r="AF88" s="39">
        <v>0</v>
      </c>
      <c r="AG88" s="39">
        <v>0</v>
      </c>
      <c r="AH88" s="39">
        <v>0</v>
      </c>
      <c r="AI88" s="39">
        <v>0</v>
      </c>
      <c r="AJ88" s="39">
        <v>0.2</v>
      </c>
      <c r="AK88" s="39">
        <v>0</v>
      </c>
      <c r="AL88" s="39">
        <v>0</v>
      </c>
      <c r="AM88" s="39">
        <v>0</v>
      </c>
      <c r="AN88" s="39">
        <v>0</v>
      </c>
      <c r="AO88" s="39">
        <v>0</v>
      </c>
      <c r="AP88" s="39">
        <v>0</v>
      </c>
      <c r="AQ88" s="39">
        <v>0</v>
      </c>
      <c r="AR88" s="39">
        <v>0</v>
      </c>
    </row>
    <row r="89" spans="1:44">
      <c r="A89" s="40"/>
      <c r="B89" s="12"/>
      <c r="C89" s="8" t="s">
        <v>170</v>
      </c>
      <c r="D89" s="8"/>
      <c r="E89" s="34" t="s">
        <v>92</v>
      </c>
      <c r="F89" s="39" t="s">
        <v>159</v>
      </c>
      <c r="G89" s="39">
        <v>0.83</v>
      </c>
      <c r="H89" s="39">
        <v>1.29</v>
      </c>
      <c r="I89" s="39">
        <v>2.5099999999999998</v>
      </c>
      <c r="J89" s="39">
        <v>1.56</v>
      </c>
      <c r="K89" s="39">
        <v>1.71</v>
      </c>
      <c r="L89" s="39">
        <v>1.6</v>
      </c>
      <c r="M89" s="39">
        <v>0.67</v>
      </c>
      <c r="N89" s="39">
        <v>0.9</v>
      </c>
      <c r="O89" s="39">
        <v>0.79</v>
      </c>
      <c r="P89" s="39">
        <v>0.74</v>
      </c>
      <c r="Q89" s="39">
        <v>2.74</v>
      </c>
      <c r="R89" s="39">
        <v>1.76</v>
      </c>
      <c r="S89" s="39">
        <v>1.7</v>
      </c>
      <c r="T89" s="39">
        <v>2.21</v>
      </c>
      <c r="U89" s="39">
        <v>3.94</v>
      </c>
      <c r="V89" s="39">
        <v>1.17</v>
      </c>
      <c r="W89" s="39">
        <v>1.24</v>
      </c>
      <c r="X89" s="39">
        <v>1.75</v>
      </c>
      <c r="Y89" s="39">
        <v>1.54</v>
      </c>
      <c r="Z89" s="39">
        <v>1.1200000000000001</v>
      </c>
      <c r="AA89" s="39">
        <v>1.36</v>
      </c>
      <c r="AB89" s="39">
        <v>1.3</v>
      </c>
      <c r="AC89" s="39">
        <v>1.1399999999999999</v>
      </c>
      <c r="AD89" s="39">
        <v>1.21</v>
      </c>
      <c r="AE89" s="39">
        <v>2.15</v>
      </c>
      <c r="AF89" s="39">
        <v>0.93</v>
      </c>
      <c r="AG89" s="39">
        <v>0.82</v>
      </c>
      <c r="AH89" s="39">
        <v>0.9</v>
      </c>
      <c r="AI89" s="39">
        <v>0.82</v>
      </c>
      <c r="AJ89" s="39">
        <v>0.43</v>
      </c>
      <c r="AK89" s="39">
        <v>0.56999999999999995</v>
      </c>
      <c r="AL89" s="39">
        <v>0.33</v>
      </c>
      <c r="AM89" s="39">
        <v>0.48</v>
      </c>
      <c r="AN89" s="39">
        <v>0.54</v>
      </c>
      <c r="AO89" s="39">
        <v>0.59</v>
      </c>
      <c r="AP89" s="39">
        <v>0.74</v>
      </c>
      <c r="AQ89" s="39">
        <v>1.27</v>
      </c>
      <c r="AR89" s="39">
        <v>0.94</v>
      </c>
    </row>
    <row r="90" spans="1:44">
      <c r="A90" s="12"/>
      <c r="B90" s="12"/>
      <c r="C90" s="8" t="s">
        <v>171</v>
      </c>
      <c r="D90" s="8"/>
      <c r="E90" s="34" t="s">
        <v>92</v>
      </c>
      <c r="F90" s="39" t="s">
        <v>159</v>
      </c>
      <c r="G90" s="39">
        <v>1.1200000000000001</v>
      </c>
      <c r="H90" s="39">
        <v>2.13</v>
      </c>
      <c r="I90" s="39">
        <v>5.82</v>
      </c>
      <c r="J90" s="39">
        <v>6.18</v>
      </c>
      <c r="K90" s="39">
        <v>7.59</v>
      </c>
      <c r="L90" s="39">
        <v>6.1</v>
      </c>
      <c r="M90" s="39">
        <v>5.21</v>
      </c>
      <c r="N90" s="39">
        <v>4.1399999999999997</v>
      </c>
      <c r="O90" s="39">
        <v>2.08</v>
      </c>
      <c r="P90" s="39">
        <v>2.5299999999999998</v>
      </c>
      <c r="Q90" s="39">
        <v>3.49</v>
      </c>
      <c r="R90" s="39">
        <v>3.98</v>
      </c>
      <c r="S90" s="39">
        <v>3.06</v>
      </c>
      <c r="T90" s="39">
        <v>2.4300000000000002</v>
      </c>
      <c r="U90" s="39">
        <v>3.49</v>
      </c>
      <c r="V90" s="39">
        <v>2.4900000000000002</v>
      </c>
      <c r="W90" s="39">
        <v>2.62</v>
      </c>
      <c r="X90" s="39">
        <v>5.48</v>
      </c>
      <c r="Y90" s="39">
        <v>6.48</v>
      </c>
      <c r="Z90" s="39">
        <v>5.73</v>
      </c>
      <c r="AA90" s="39">
        <v>4.0599999999999996</v>
      </c>
      <c r="AB90" s="39">
        <v>5.12</v>
      </c>
      <c r="AC90" s="39">
        <v>3.36</v>
      </c>
      <c r="AD90" s="39">
        <v>3.54</v>
      </c>
      <c r="AE90" s="39">
        <v>3.71</v>
      </c>
      <c r="AF90" s="39">
        <v>3.83</v>
      </c>
      <c r="AG90" s="39">
        <v>2.84</v>
      </c>
      <c r="AH90" s="39">
        <v>2.37</v>
      </c>
      <c r="AI90" s="39">
        <v>1.52</v>
      </c>
      <c r="AJ90" s="39">
        <v>1.03</v>
      </c>
      <c r="AK90" s="39">
        <v>1.21</v>
      </c>
      <c r="AL90" s="39">
        <v>3</v>
      </c>
      <c r="AM90" s="39">
        <v>6.02</v>
      </c>
      <c r="AN90" s="39">
        <v>7.19</v>
      </c>
      <c r="AO90" s="39">
        <v>6.16</v>
      </c>
      <c r="AP90" s="39">
        <v>4.17</v>
      </c>
      <c r="AQ90" s="39">
        <v>4.1399999999999997</v>
      </c>
      <c r="AR90" s="39">
        <v>1.99</v>
      </c>
    </row>
    <row r="91" spans="1:44">
      <c r="A91" s="12"/>
      <c r="B91" s="12"/>
      <c r="C91" s="8" t="s">
        <v>172</v>
      </c>
      <c r="D91" s="8"/>
      <c r="E91" s="34" t="s">
        <v>92</v>
      </c>
      <c r="F91" s="39" t="s">
        <v>159</v>
      </c>
      <c r="G91" s="39">
        <v>0.02</v>
      </c>
      <c r="H91" s="39">
        <v>0.02</v>
      </c>
      <c r="I91" s="39">
        <v>0.02</v>
      </c>
      <c r="J91" s="39">
        <v>0.02</v>
      </c>
      <c r="K91" s="39">
        <v>0.02</v>
      </c>
      <c r="L91" s="39">
        <v>0.02</v>
      </c>
      <c r="M91" s="39">
        <v>0.02</v>
      </c>
      <c r="N91" s="39">
        <v>0.02</v>
      </c>
      <c r="O91" s="39">
        <v>0.02</v>
      </c>
      <c r="P91" s="39">
        <v>0.01</v>
      </c>
      <c r="Q91" s="39">
        <v>0</v>
      </c>
      <c r="R91" s="39">
        <v>0</v>
      </c>
      <c r="S91" s="39">
        <v>0</v>
      </c>
      <c r="T91" s="39">
        <v>0</v>
      </c>
      <c r="U91" s="39">
        <v>0</v>
      </c>
      <c r="V91" s="39">
        <v>0</v>
      </c>
      <c r="W91" s="39">
        <v>0</v>
      </c>
      <c r="X91" s="39">
        <v>0</v>
      </c>
      <c r="Y91" s="39">
        <v>0</v>
      </c>
      <c r="Z91" s="39">
        <v>0</v>
      </c>
      <c r="AA91" s="39">
        <v>0</v>
      </c>
      <c r="AB91" s="39">
        <v>0</v>
      </c>
      <c r="AC91" s="39">
        <v>0</v>
      </c>
      <c r="AD91" s="39">
        <v>0</v>
      </c>
      <c r="AE91" s="39">
        <v>0</v>
      </c>
      <c r="AF91" s="39">
        <v>0</v>
      </c>
      <c r="AG91" s="39">
        <v>0</v>
      </c>
      <c r="AH91" s="39">
        <v>0</v>
      </c>
      <c r="AI91" s="39">
        <v>0</v>
      </c>
      <c r="AJ91" s="39">
        <v>0</v>
      </c>
      <c r="AK91" s="39">
        <v>0</v>
      </c>
      <c r="AL91" s="39">
        <v>0</v>
      </c>
      <c r="AM91" s="39">
        <v>0</v>
      </c>
      <c r="AN91" s="39">
        <v>0</v>
      </c>
      <c r="AO91" s="39">
        <v>0</v>
      </c>
      <c r="AP91" s="39">
        <v>0</v>
      </c>
      <c r="AQ91" s="39">
        <v>0</v>
      </c>
      <c r="AR91" s="39">
        <v>0</v>
      </c>
    </row>
    <row r="92" spans="1:44">
      <c r="A92" s="40"/>
      <c r="B92" s="12"/>
      <c r="C92" s="8" t="s">
        <v>173</v>
      </c>
      <c r="D92" s="8"/>
      <c r="E92" s="34" t="s">
        <v>92</v>
      </c>
      <c r="F92" s="39" t="s">
        <v>159</v>
      </c>
      <c r="G92" s="39">
        <v>0</v>
      </c>
      <c r="H92" s="39">
        <v>0</v>
      </c>
      <c r="I92" s="39">
        <v>0</v>
      </c>
      <c r="J92" s="39">
        <v>0</v>
      </c>
      <c r="K92" s="39">
        <v>0</v>
      </c>
      <c r="L92" s="39">
        <v>0</v>
      </c>
      <c r="M92" s="39">
        <v>0</v>
      </c>
      <c r="N92" s="39">
        <v>0.1</v>
      </c>
      <c r="O92" s="39">
        <v>0.57999999999999996</v>
      </c>
      <c r="P92" s="39">
        <v>0.57999999999999996</v>
      </c>
      <c r="Q92" s="39">
        <v>0</v>
      </c>
      <c r="R92" s="39">
        <v>0.57999999999999996</v>
      </c>
      <c r="S92" s="39">
        <v>0.57999999999999996</v>
      </c>
      <c r="T92" s="39">
        <v>0.3</v>
      </c>
      <c r="U92" s="39">
        <v>0</v>
      </c>
      <c r="V92" s="39">
        <v>0</v>
      </c>
      <c r="W92" s="39">
        <v>0</v>
      </c>
      <c r="X92" s="39">
        <v>0.3</v>
      </c>
      <c r="Y92" s="39">
        <v>0</v>
      </c>
      <c r="Z92" s="39">
        <v>0</v>
      </c>
      <c r="AA92" s="39">
        <v>0.5</v>
      </c>
      <c r="AB92" s="39">
        <v>0</v>
      </c>
      <c r="AC92" s="39">
        <v>0</v>
      </c>
      <c r="AD92" s="39">
        <v>0.5</v>
      </c>
      <c r="AE92" s="39">
        <v>0</v>
      </c>
      <c r="AF92" s="39">
        <v>0.5</v>
      </c>
      <c r="AG92" s="39">
        <v>0</v>
      </c>
      <c r="AH92" s="39">
        <v>0</v>
      </c>
      <c r="AI92" s="39">
        <v>0</v>
      </c>
      <c r="AJ92" s="39">
        <v>0.48</v>
      </c>
      <c r="AK92" s="39">
        <v>0</v>
      </c>
      <c r="AL92" s="39">
        <v>0</v>
      </c>
      <c r="AM92" s="39">
        <v>0</v>
      </c>
      <c r="AN92" s="39">
        <v>0</v>
      </c>
      <c r="AO92" s="39">
        <v>0</v>
      </c>
      <c r="AP92" s="39">
        <v>0</v>
      </c>
      <c r="AQ92" s="39">
        <v>0</v>
      </c>
      <c r="AR92" s="39">
        <v>0</v>
      </c>
    </row>
    <row r="93" spans="1:44">
      <c r="A93" s="40"/>
      <c r="B93" s="12"/>
      <c r="C93" s="8" t="s">
        <v>174</v>
      </c>
      <c r="D93" s="8"/>
      <c r="E93" s="34" t="s">
        <v>92</v>
      </c>
      <c r="F93" s="39" t="s">
        <v>159</v>
      </c>
      <c r="G93" s="39">
        <v>0.18</v>
      </c>
      <c r="H93" s="39">
        <v>0.09</v>
      </c>
      <c r="I93" s="39">
        <v>0.04</v>
      </c>
      <c r="J93" s="39">
        <v>0</v>
      </c>
      <c r="K93" s="39">
        <v>0.65</v>
      </c>
      <c r="L93" s="39">
        <v>0</v>
      </c>
      <c r="M93" s="39">
        <v>0</v>
      </c>
      <c r="N93" s="39">
        <v>0</v>
      </c>
      <c r="O93" s="39">
        <v>0</v>
      </c>
      <c r="P93" s="39">
        <v>0</v>
      </c>
      <c r="Q93" s="39">
        <v>0</v>
      </c>
      <c r="R93" s="39">
        <v>0</v>
      </c>
      <c r="S93" s="39">
        <v>0</v>
      </c>
      <c r="T93" s="39">
        <v>0</v>
      </c>
      <c r="U93" s="39">
        <v>0</v>
      </c>
      <c r="V93" s="39">
        <v>0</v>
      </c>
      <c r="W93" s="39">
        <v>0</v>
      </c>
      <c r="X93" s="39">
        <v>0</v>
      </c>
      <c r="Y93" s="39">
        <v>0</v>
      </c>
      <c r="Z93" s="39">
        <v>0</v>
      </c>
      <c r="AA93" s="39">
        <v>0</v>
      </c>
      <c r="AB93" s="39">
        <v>0</v>
      </c>
      <c r="AC93" s="39">
        <v>0</v>
      </c>
      <c r="AD93" s="39">
        <v>0</v>
      </c>
      <c r="AE93" s="39">
        <v>0</v>
      </c>
      <c r="AF93" s="39">
        <v>0</v>
      </c>
      <c r="AG93" s="39">
        <v>0</v>
      </c>
      <c r="AH93" s="39">
        <v>0</v>
      </c>
      <c r="AI93" s="39">
        <v>0</v>
      </c>
      <c r="AJ93" s="39">
        <v>0</v>
      </c>
      <c r="AK93" s="39">
        <v>0</v>
      </c>
      <c r="AL93" s="39">
        <v>0</v>
      </c>
      <c r="AM93" s="39">
        <v>0</v>
      </c>
      <c r="AN93" s="39">
        <v>0</v>
      </c>
      <c r="AO93" s="39">
        <v>0</v>
      </c>
      <c r="AP93" s="39">
        <v>0</v>
      </c>
      <c r="AQ93" s="39">
        <v>0</v>
      </c>
      <c r="AR93" s="39">
        <v>0</v>
      </c>
    </row>
    <row r="94" spans="1:44">
      <c r="A94" s="40"/>
      <c r="B94" s="12"/>
      <c r="C94" s="8" t="s">
        <v>163</v>
      </c>
      <c r="D94" s="8"/>
      <c r="E94" s="34" t="s">
        <v>92</v>
      </c>
      <c r="F94" s="39" t="s">
        <v>159</v>
      </c>
      <c r="G94" s="39">
        <v>0.38</v>
      </c>
      <c r="H94" s="39">
        <v>4.03</v>
      </c>
      <c r="I94" s="39">
        <v>4</v>
      </c>
      <c r="J94" s="39">
        <v>5</v>
      </c>
      <c r="K94" s="39">
        <v>4</v>
      </c>
      <c r="L94" s="39">
        <v>4</v>
      </c>
      <c r="M94" s="39">
        <v>4</v>
      </c>
      <c r="N94" s="39">
        <v>6</v>
      </c>
      <c r="O94" s="39">
        <v>5</v>
      </c>
      <c r="P94" s="39">
        <v>7</v>
      </c>
      <c r="Q94" s="39">
        <v>5</v>
      </c>
      <c r="R94" s="39">
        <v>7</v>
      </c>
      <c r="S94" s="39">
        <v>11.66</v>
      </c>
      <c r="T94" s="39">
        <v>7.53</v>
      </c>
      <c r="U94" s="39">
        <v>6.09</v>
      </c>
      <c r="V94" s="39">
        <v>4.54</v>
      </c>
      <c r="W94" s="39">
        <v>6.11</v>
      </c>
      <c r="X94" s="39">
        <v>8.07</v>
      </c>
      <c r="Y94" s="39">
        <v>8.66</v>
      </c>
      <c r="Z94" s="39">
        <v>6.59</v>
      </c>
      <c r="AA94" s="39">
        <v>6.7</v>
      </c>
      <c r="AB94" s="39">
        <v>5.05</v>
      </c>
      <c r="AC94" s="39">
        <v>6.65</v>
      </c>
      <c r="AD94" s="39">
        <v>5.48</v>
      </c>
      <c r="AE94" s="39">
        <v>2.75</v>
      </c>
      <c r="AF94" s="39">
        <v>1.82</v>
      </c>
      <c r="AG94" s="39">
        <v>0.91</v>
      </c>
      <c r="AH94" s="39">
        <v>1.27</v>
      </c>
      <c r="AI94" s="39">
        <v>0.98</v>
      </c>
      <c r="AJ94" s="39">
        <v>1.5</v>
      </c>
      <c r="AK94" s="39">
        <v>1.1499999999999999</v>
      </c>
      <c r="AL94" s="39">
        <v>2.13</v>
      </c>
      <c r="AM94" s="39">
        <v>2.73</v>
      </c>
      <c r="AN94" s="39">
        <v>3.77</v>
      </c>
      <c r="AO94" s="39">
        <v>4.5999999999999996</v>
      </c>
      <c r="AP94" s="39">
        <v>5.59</v>
      </c>
      <c r="AQ94" s="39">
        <v>4.58</v>
      </c>
      <c r="AR94" s="39">
        <v>2.14</v>
      </c>
    </row>
    <row r="95" spans="1:44">
      <c r="A95" s="40"/>
      <c r="B95" s="12"/>
      <c r="C95" s="8" t="s">
        <v>175</v>
      </c>
      <c r="D95" s="8"/>
      <c r="E95" s="34" t="s">
        <v>92</v>
      </c>
      <c r="F95" s="39" t="s">
        <v>159</v>
      </c>
      <c r="G95" s="39">
        <v>0</v>
      </c>
      <c r="H95" s="39">
        <v>0</v>
      </c>
      <c r="I95" s="39">
        <v>0.09</v>
      </c>
      <c r="J95" s="39">
        <v>0</v>
      </c>
      <c r="K95" s="39">
        <v>0</v>
      </c>
      <c r="L95" s="39">
        <v>0</v>
      </c>
      <c r="M95" s="39">
        <v>0</v>
      </c>
      <c r="N95" s="39">
        <v>0</v>
      </c>
      <c r="O95" s="39">
        <v>0</v>
      </c>
      <c r="P95" s="39">
        <v>0</v>
      </c>
      <c r="Q95" s="39">
        <v>0</v>
      </c>
      <c r="R95" s="39">
        <v>0</v>
      </c>
      <c r="S95" s="39">
        <v>0</v>
      </c>
      <c r="T95" s="39">
        <v>0</v>
      </c>
      <c r="U95" s="39">
        <v>0</v>
      </c>
      <c r="V95" s="39">
        <v>0</v>
      </c>
      <c r="W95" s="39">
        <v>0</v>
      </c>
      <c r="X95" s="39">
        <v>0</v>
      </c>
      <c r="Y95" s="39">
        <v>0</v>
      </c>
      <c r="Z95" s="39">
        <v>0</v>
      </c>
      <c r="AA95" s="39">
        <v>0</v>
      </c>
      <c r="AB95" s="39">
        <v>0</v>
      </c>
      <c r="AC95" s="39">
        <v>0</v>
      </c>
      <c r="AD95" s="39">
        <v>0</v>
      </c>
      <c r="AE95" s="39">
        <v>0</v>
      </c>
      <c r="AF95" s="39">
        <v>0</v>
      </c>
      <c r="AG95" s="39">
        <v>0</v>
      </c>
      <c r="AH95" s="39">
        <v>0</v>
      </c>
      <c r="AI95" s="39">
        <v>0</v>
      </c>
      <c r="AJ95" s="39">
        <v>0</v>
      </c>
      <c r="AK95" s="39">
        <v>0</v>
      </c>
      <c r="AL95" s="39">
        <v>0</v>
      </c>
      <c r="AM95" s="39">
        <v>0</v>
      </c>
      <c r="AN95" s="39">
        <v>0</v>
      </c>
      <c r="AO95" s="39">
        <v>0</v>
      </c>
      <c r="AP95" s="39">
        <v>0</v>
      </c>
      <c r="AQ95" s="39">
        <v>0</v>
      </c>
      <c r="AR95" s="39">
        <v>0</v>
      </c>
    </row>
    <row r="96" spans="1:44">
      <c r="A96" s="40"/>
      <c r="B96" s="12"/>
      <c r="C96" s="8" t="s">
        <v>176</v>
      </c>
      <c r="D96" s="8"/>
      <c r="E96" s="34" t="s">
        <v>92</v>
      </c>
      <c r="F96" s="39" t="s">
        <v>159</v>
      </c>
      <c r="G96" s="39">
        <v>0</v>
      </c>
      <c r="H96" s="39">
        <v>0</v>
      </c>
      <c r="I96" s="39">
        <v>0.2</v>
      </c>
      <c r="J96" s="39">
        <v>0.2</v>
      </c>
      <c r="K96" s="39">
        <v>0</v>
      </c>
      <c r="L96" s="39">
        <v>0.4</v>
      </c>
      <c r="M96" s="39">
        <v>0</v>
      </c>
      <c r="N96" s="39">
        <v>0.4</v>
      </c>
      <c r="O96" s="39">
        <v>0</v>
      </c>
      <c r="P96" s="39">
        <v>0.4</v>
      </c>
      <c r="Q96" s="39">
        <v>0</v>
      </c>
      <c r="R96" s="39">
        <v>0.4</v>
      </c>
      <c r="S96" s="39">
        <v>1</v>
      </c>
      <c r="T96" s="39">
        <v>0.6</v>
      </c>
      <c r="U96" s="39">
        <v>0.6</v>
      </c>
      <c r="V96" s="39">
        <v>0.2</v>
      </c>
      <c r="W96" s="39">
        <v>0.6</v>
      </c>
      <c r="X96" s="39">
        <v>0.6</v>
      </c>
      <c r="Y96" s="39">
        <v>0.2</v>
      </c>
      <c r="Z96" s="39">
        <v>0.6</v>
      </c>
      <c r="AA96" s="39">
        <v>0.7</v>
      </c>
      <c r="AB96" s="39">
        <v>0.8</v>
      </c>
      <c r="AC96" s="39">
        <v>0.8</v>
      </c>
      <c r="AD96" s="39">
        <v>1</v>
      </c>
      <c r="AE96" s="39">
        <v>0.7</v>
      </c>
      <c r="AF96" s="39">
        <v>1</v>
      </c>
      <c r="AG96" s="39">
        <v>0.7</v>
      </c>
      <c r="AH96" s="39">
        <v>0.7</v>
      </c>
      <c r="AI96" s="39">
        <v>0</v>
      </c>
      <c r="AJ96" s="39">
        <v>0.6</v>
      </c>
      <c r="AK96" s="39">
        <v>0.6</v>
      </c>
      <c r="AL96" s="39">
        <v>0.3</v>
      </c>
      <c r="AM96" s="39">
        <v>0.9</v>
      </c>
      <c r="AN96" s="39">
        <v>0.6</v>
      </c>
      <c r="AO96" s="39">
        <v>0.6</v>
      </c>
      <c r="AP96" s="39">
        <v>0.6</v>
      </c>
      <c r="AQ96" s="39">
        <v>0.3</v>
      </c>
      <c r="AR96" s="39">
        <v>0.6</v>
      </c>
    </row>
    <row r="97" spans="1:44">
      <c r="A97" s="40"/>
      <c r="B97" s="12"/>
      <c r="C97" s="8" t="s">
        <v>177</v>
      </c>
      <c r="D97" s="8"/>
      <c r="E97" s="34" t="s">
        <v>92</v>
      </c>
      <c r="F97" s="39" t="s">
        <v>159</v>
      </c>
      <c r="G97" s="39">
        <v>0</v>
      </c>
      <c r="H97" s="39">
        <v>0</v>
      </c>
      <c r="I97" s="39">
        <v>0.74</v>
      </c>
      <c r="J97" s="39">
        <v>1.42</v>
      </c>
      <c r="K97" s="39">
        <v>1.3</v>
      </c>
      <c r="L97" s="39">
        <v>1.99</v>
      </c>
      <c r="M97" s="39">
        <v>0</v>
      </c>
      <c r="N97" s="39">
        <v>1.45</v>
      </c>
      <c r="O97" s="39">
        <v>0.5</v>
      </c>
      <c r="P97" s="39">
        <v>0.5</v>
      </c>
      <c r="Q97" s="39">
        <v>0.3</v>
      </c>
      <c r="R97" s="39">
        <v>0.5</v>
      </c>
      <c r="S97" s="39">
        <v>0.1</v>
      </c>
      <c r="T97" s="39">
        <v>0.8</v>
      </c>
      <c r="U97" s="39">
        <v>0.2</v>
      </c>
      <c r="V97" s="39">
        <v>0.3</v>
      </c>
      <c r="W97" s="39">
        <v>0.2</v>
      </c>
      <c r="X97" s="39">
        <v>0.2</v>
      </c>
      <c r="Y97" s="39">
        <v>0.4</v>
      </c>
      <c r="Z97" s="39">
        <v>0.4</v>
      </c>
      <c r="AA97" s="39">
        <v>0.4</v>
      </c>
      <c r="AB97" s="39">
        <v>0.49</v>
      </c>
      <c r="AC97" s="39">
        <v>0.28000000000000003</v>
      </c>
      <c r="AD97" s="39">
        <v>0.73</v>
      </c>
      <c r="AE97" s="39">
        <v>0.99</v>
      </c>
      <c r="AF97" s="39">
        <v>0.82</v>
      </c>
      <c r="AG97" s="39">
        <v>0.91</v>
      </c>
      <c r="AH97" s="39">
        <v>1.08</v>
      </c>
      <c r="AI97" s="39">
        <v>0.6</v>
      </c>
      <c r="AJ97" s="39">
        <v>0.6</v>
      </c>
      <c r="AK97" s="39">
        <v>0.5</v>
      </c>
      <c r="AL97" s="39">
        <v>0.4</v>
      </c>
      <c r="AM97" s="39">
        <v>0.3</v>
      </c>
      <c r="AN97" s="39">
        <v>0.3</v>
      </c>
      <c r="AO97" s="39">
        <v>0.3</v>
      </c>
      <c r="AP97" s="39">
        <v>0</v>
      </c>
      <c r="AQ97" s="39">
        <v>0</v>
      </c>
      <c r="AR97" s="39">
        <v>0</v>
      </c>
    </row>
    <row r="98" spans="1:44">
      <c r="A98" s="40"/>
      <c r="B98" s="12"/>
      <c r="C98" s="8" t="s">
        <v>178</v>
      </c>
      <c r="D98" s="8"/>
      <c r="E98" s="34" t="s">
        <v>92</v>
      </c>
      <c r="F98" s="39" t="s">
        <v>159</v>
      </c>
      <c r="G98" s="39">
        <v>0</v>
      </c>
      <c r="H98" s="39">
        <v>0</v>
      </c>
      <c r="I98" s="39">
        <v>0</v>
      </c>
      <c r="J98" s="39">
        <v>0</v>
      </c>
      <c r="K98" s="39">
        <v>0</v>
      </c>
      <c r="L98" s="39">
        <v>0</v>
      </c>
      <c r="M98" s="39">
        <v>0</v>
      </c>
      <c r="N98" s="39">
        <v>0</v>
      </c>
      <c r="O98" s="39">
        <v>0</v>
      </c>
      <c r="P98" s="39">
        <v>0</v>
      </c>
      <c r="Q98" s="39">
        <v>0</v>
      </c>
      <c r="R98" s="39">
        <v>0</v>
      </c>
      <c r="S98" s="39">
        <v>0</v>
      </c>
      <c r="T98" s="39">
        <v>0</v>
      </c>
      <c r="U98" s="39">
        <v>0</v>
      </c>
      <c r="V98" s="39">
        <v>0</v>
      </c>
      <c r="W98" s="39">
        <v>0</v>
      </c>
      <c r="X98" s="39">
        <v>0</v>
      </c>
      <c r="Y98" s="39">
        <v>0</v>
      </c>
      <c r="Z98" s="39">
        <v>0</v>
      </c>
      <c r="AA98" s="39">
        <v>0</v>
      </c>
      <c r="AB98" s="39">
        <v>0</v>
      </c>
      <c r="AC98" s="39">
        <v>0</v>
      </c>
      <c r="AD98" s="39">
        <v>0</v>
      </c>
      <c r="AE98" s="39">
        <v>0</v>
      </c>
      <c r="AF98" s="39">
        <v>0</v>
      </c>
      <c r="AG98" s="39">
        <v>0</v>
      </c>
      <c r="AH98" s="39">
        <v>0</v>
      </c>
      <c r="AI98" s="39">
        <v>0</v>
      </c>
      <c r="AJ98" s="39">
        <v>0</v>
      </c>
      <c r="AK98" s="39">
        <v>0</v>
      </c>
      <c r="AL98" s="39">
        <v>0</v>
      </c>
      <c r="AM98" s="39">
        <v>0</v>
      </c>
      <c r="AN98" s="39">
        <v>0</v>
      </c>
      <c r="AO98" s="39">
        <v>0</v>
      </c>
      <c r="AP98" s="39">
        <v>0</v>
      </c>
      <c r="AQ98" s="39">
        <v>0</v>
      </c>
      <c r="AR98" s="39">
        <v>0</v>
      </c>
    </row>
    <row r="99" spans="1:44">
      <c r="A99" s="40"/>
      <c r="B99" s="12"/>
      <c r="C99" s="8" t="s">
        <v>179</v>
      </c>
      <c r="D99" s="8"/>
      <c r="E99" s="34" t="s">
        <v>92</v>
      </c>
      <c r="F99" s="39" t="s">
        <v>159</v>
      </c>
      <c r="G99" s="39">
        <v>0</v>
      </c>
      <c r="H99" s="39">
        <v>0</v>
      </c>
      <c r="I99" s="39">
        <v>0</v>
      </c>
      <c r="J99" s="39">
        <v>0</v>
      </c>
      <c r="K99" s="39">
        <v>0</v>
      </c>
      <c r="L99" s="39">
        <v>0</v>
      </c>
      <c r="M99" s="39">
        <v>0</v>
      </c>
      <c r="N99" s="39">
        <v>0</v>
      </c>
      <c r="O99" s="39">
        <v>0</v>
      </c>
      <c r="P99" s="39">
        <v>0</v>
      </c>
      <c r="Q99" s="39">
        <v>0</v>
      </c>
      <c r="R99" s="39">
        <v>0</v>
      </c>
      <c r="S99" s="39">
        <v>0</v>
      </c>
      <c r="T99" s="39">
        <v>0</v>
      </c>
      <c r="U99" s="39">
        <v>0</v>
      </c>
      <c r="V99" s="39">
        <v>0</v>
      </c>
      <c r="W99" s="39">
        <v>0</v>
      </c>
      <c r="X99" s="39">
        <v>0</v>
      </c>
      <c r="Y99" s="39">
        <v>0</v>
      </c>
      <c r="Z99" s="39">
        <v>0</v>
      </c>
      <c r="AA99" s="39">
        <v>0</v>
      </c>
      <c r="AB99" s="39">
        <v>0</v>
      </c>
      <c r="AC99" s="39">
        <v>0</v>
      </c>
      <c r="AD99" s="39">
        <v>0</v>
      </c>
      <c r="AE99" s="39">
        <v>0</v>
      </c>
      <c r="AF99" s="39">
        <v>0</v>
      </c>
      <c r="AG99" s="39">
        <v>0</v>
      </c>
      <c r="AH99" s="39">
        <v>0</v>
      </c>
      <c r="AI99" s="39">
        <v>0</v>
      </c>
      <c r="AJ99" s="39">
        <v>0</v>
      </c>
      <c r="AK99" s="39">
        <v>0</v>
      </c>
      <c r="AL99" s="39">
        <v>0</v>
      </c>
      <c r="AM99" s="39">
        <v>0</v>
      </c>
      <c r="AN99" s="39">
        <v>0</v>
      </c>
      <c r="AO99" s="39">
        <v>0</v>
      </c>
      <c r="AP99" s="39">
        <v>0</v>
      </c>
      <c r="AQ99" s="39">
        <v>0</v>
      </c>
      <c r="AR99" s="39">
        <v>0</v>
      </c>
    </row>
    <row r="100" spans="1:44">
      <c r="A100" s="40"/>
      <c r="B100" s="12"/>
      <c r="C100" s="8" t="s">
        <v>180</v>
      </c>
      <c r="D100" s="8"/>
      <c r="E100" s="34" t="s">
        <v>92</v>
      </c>
      <c r="F100" s="39" t="s">
        <v>159</v>
      </c>
      <c r="G100" s="39">
        <v>0</v>
      </c>
      <c r="H100" s="39">
        <v>0</v>
      </c>
      <c r="I100" s="39">
        <v>0</v>
      </c>
      <c r="J100" s="39">
        <v>0</v>
      </c>
      <c r="K100" s="39">
        <v>0</v>
      </c>
      <c r="L100" s="39">
        <v>1.67</v>
      </c>
      <c r="M100" s="39">
        <v>1.67</v>
      </c>
      <c r="N100" s="39">
        <v>0</v>
      </c>
      <c r="O100" s="39">
        <v>0</v>
      </c>
      <c r="P100" s="39">
        <v>0</v>
      </c>
      <c r="Q100" s="39">
        <v>0</v>
      </c>
      <c r="R100" s="39">
        <v>1.67</v>
      </c>
      <c r="S100" s="39">
        <v>1.67</v>
      </c>
      <c r="T100" s="39">
        <v>0</v>
      </c>
      <c r="U100" s="39">
        <v>0</v>
      </c>
      <c r="V100" s="39">
        <v>0</v>
      </c>
      <c r="W100" s="39">
        <v>0</v>
      </c>
      <c r="X100" s="39">
        <v>0</v>
      </c>
      <c r="Y100" s="39">
        <v>0</v>
      </c>
      <c r="Z100" s="39">
        <v>0</v>
      </c>
      <c r="AA100" s="39">
        <v>0</v>
      </c>
      <c r="AB100" s="39">
        <v>0</v>
      </c>
      <c r="AC100" s="39">
        <v>0</v>
      </c>
      <c r="AD100" s="39">
        <v>0</v>
      </c>
      <c r="AE100" s="39">
        <v>0</v>
      </c>
      <c r="AF100" s="39">
        <v>0</v>
      </c>
      <c r="AG100" s="39">
        <v>0</v>
      </c>
      <c r="AH100" s="39">
        <v>0</v>
      </c>
      <c r="AI100" s="39">
        <v>0</v>
      </c>
      <c r="AJ100" s="39">
        <v>0</v>
      </c>
      <c r="AK100" s="39">
        <v>0</v>
      </c>
      <c r="AL100" s="39">
        <v>0</v>
      </c>
      <c r="AM100" s="39">
        <v>0</v>
      </c>
      <c r="AN100" s="39">
        <v>0</v>
      </c>
      <c r="AO100" s="39">
        <v>0</v>
      </c>
      <c r="AP100" s="39">
        <v>0</v>
      </c>
      <c r="AQ100" s="39">
        <v>0</v>
      </c>
      <c r="AR100" s="39">
        <v>0</v>
      </c>
    </row>
    <row r="101" spans="1:44">
      <c r="A101" s="12"/>
      <c r="B101" s="37" t="s">
        <v>181</v>
      </c>
    </row>
    <row r="102" spans="1:44">
      <c r="A102" s="12"/>
      <c r="C102" s="8"/>
      <c r="D102" s="8"/>
      <c r="E102" s="8"/>
      <c r="F102" s="43"/>
      <c r="G102" s="43"/>
      <c r="H102" s="43"/>
      <c r="I102" s="43"/>
      <c r="J102" s="43"/>
      <c r="K102" s="43"/>
      <c r="L102" s="43"/>
      <c r="M102" s="43"/>
      <c r="N102" s="43"/>
      <c r="O102" s="43"/>
      <c r="P102" s="43"/>
      <c r="Q102" s="43"/>
      <c r="R102" s="43"/>
      <c r="S102" s="43"/>
      <c r="T102" s="43"/>
      <c r="U102" s="43"/>
      <c r="V102" s="43"/>
      <c r="W102" s="43"/>
      <c r="X102" s="43"/>
      <c r="Y102" s="43"/>
      <c r="Z102" s="43"/>
      <c r="AA102" s="43"/>
      <c r="AB102" s="43"/>
      <c r="AC102" s="43"/>
      <c r="AD102" s="43"/>
      <c r="AE102" s="43"/>
      <c r="AF102" s="43"/>
      <c r="AG102" s="43"/>
      <c r="AH102" s="43"/>
      <c r="AI102" s="43"/>
      <c r="AJ102" s="43"/>
      <c r="AK102" s="43"/>
      <c r="AL102" s="43"/>
      <c r="AM102" s="43"/>
      <c r="AN102" s="43"/>
      <c r="AO102" s="43"/>
      <c r="AP102" s="43"/>
      <c r="AQ102" s="43"/>
      <c r="AR102" s="43"/>
    </row>
    <row r="103" spans="1:44">
      <c r="A103" s="32"/>
      <c r="B103" s="32"/>
      <c r="C103" s="32" t="s">
        <v>164</v>
      </c>
      <c r="D103" s="32"/>
      <c r="E103" s="32" t="s">
        <v>51</v>
      </c>
      <c r="F103" s="33">
        <v>2022</v>
      </c>
      <c r="G103" s="33">
        <v>2023</v>
      </c>
      <c r="H103" s="33">
        <v>2024</v>
      </c>
      <c r="I103" s="33">
        <v>2025</v>
      </c>
      <c r="J103" s="33">
        <v>2026</v>
      </c>
      <c r="K103" s="33">
        <v>2027</v>
      </c>
      <c r="L103" s="33">
        <v>2028</v>
      </c>
      <c r="M103" s="33">
        <v>2029</v>
      </c>
      <c r="N103" s="33">
        <v>2030</v>
      </c>
      <c r="O103" s="33">
        <v>2031</v>
      </c>
      <c r="P103" s="33">
        <v>2032</v>
      </c>
      <c r="Q103" s="33">
        <v>2033</v>
      </c>
      <c r="R103" s="33">
        <v>2034</v>
      </c>
      <c r="S103" s="33">
        <v>2035</v>
      </c>
      <c r="T103" s="33">
        <v>2036</v>
      </c>
      <c r="U103" s="33">
        <v>2037</v>
      </c>
      <c r="V103" s="33">
        <v>2038</v>
      </c>
      <c r="W103" s="33">
        <v>2039</v>
      </c>
      <c r="X103" s="33">
        <v>2040</v>
      </c>
      <c r="Y103" s="33">
        <v>2041</v>
      </c>
      <c r="Z103" s="33">
        <v>2042</v>
      </c>
      <c r="AA103" s="33">
        <v>2043</v>
      </c>
      <c r="AB103" s="33">
        <v>2044</v>
      </c>
      <c r="AC103" s="33">
        <v>2045</v>
      </c>
      <c r="AD103" s="33">
        <v>2046</v>
      </c>
      <c r="AE103" s="33">
        <v>2047</v>
      </c>
      <c r="AF103" s="33">
        <v>2048</v>
      </c>
      <c r="AG103" s="33">
        <v>2049</v>
      </c>
      <c r="AH103" s="33">
        <v>2050</v>
      </c>
      <c r="AI103" s="33">
        <v>2051</v>
      </c>
      <c r="AJ103" s="33">
        <v>2052</v>
      </c>
      <c r="AK103" s="33">
        <v>2053</v>
      </c>
      <c r="AL103" s="33">
        <v>2054</v>
      </c>
      <c r="AM103" s="33">
        <v>2055</v>
      </c>
      <c r="AN103" s="33">
        <v>2056</v>
      </c>
      <c r="AO103" s="33">
        <v>2057</v>
      </c>
      <c r="AP103" s="33">
        <v>2058</v>
      </c>
      <c r="AQ103" s="33">
        <v>2059</v>
      </c>
      <c r="AR103" s="33">
        <v>2060</v>
      </c>
    </row>
    <row r="104" spans="1:44">
      <c r="A104" s="12"/>
      <c r="B104" s="12" t="s">
        <v>183</v>
      </c>
      <c r="C104" s="8" t="s" cm="1">
        <v>166</v>
      </c>
      <c r="D104" s="8"/>
      <c r="E104" s="34" t="s">
        <v>92</v>
      </c>
      <c r="F104" s="39" t="s">
        <v>159</v>
      </c>
      <c r="G104" s="39">
        <v>0</v>
      </c>
      <c r="H104" s="39">
        <v>0</v>
      </c>
      <c r="I104" s="39">
        <v>0</v>
      </c>
      <c r="J104" s="39">
        <v>0</v>
      </c>
      <c r="K104" s="39">
        <v>0</v>
      </c>
      <c r="L104" s="39">
        <v>0</v>
      </c>
      <c r="M104" s="39">
        <v>0</v>
      </c>
      <c r="N104" s="39">
        <v>0</v>
      </c>
      <c r="O104" s="39">
        <v>0</v>
      </c>
      <c r="P104" s="39">
        <v>0</v>
      </c>
      <c r="Q104" s="39">
        <v>0</v>
      </c>
      <c r="R104" s="39">
        <v>0</v>
      </c>
      <c r="S104" s="39">
        <v>0</v>
      </c>
      <c r="T104" s="39">
        <v>0</v>
      </c>
      <c r="U104" s="39">
        <v>0</v>
      </c>
      <c r="V104" s="39">
        <v>0</v>
      </c>
      <c r="W104" s="39">
        <v>0</v>
      </c>
      <c r="X104" s="39">
        <v>0</v>
      </c>
      <c r="Y104" s="39">
        <v>0</v>
      </c>
      <c r="Z104" s="39">
        <v>0</v>
      </c>
      <c r="AA104" s="39">
        <v>0</v>
      </c>
      <c r="AB104" s="39">
        <v>0</v>
      </c>
      <c r="AC104" s="39">
        <v>0</v>
      </c>
      <c r="AD104" s="39">
        <v>0</v>
      </c>
      <c r="AE104" s="39">
        <v>0</v>
      </c>
      <c r="AF104" s="39">
        <v>0</v>
      </c>
      <c r="AG104" s="39">
        <v>0</v>
      </c>
      <c r="AH104" s="39">
        <v>0</v>
      </c>
      <c r="AI104" s="39">
        <v>0</v>
      </c>
      <c r="AJ104" s="39">
        <v>0</v>
      </c>
      <c r="AK104" s="39">
        <v>0</v>
      </c>
      <c r="AL104" s="39">
        <v>0</v>
      </c>
      <c r="AM104" s="39">
        <v>0</v>
      </c>
      <c r="AN104" s="39">
        <v>0</v>
      </c>
      <c r="AO104" s="39">
        <v>0</v>
      </c>
      <c r="AP104" s="39">
        <v>0</v>
      </c>
      <c r="AQ104" s="39">
        <v>0</v>
      </c>
      <c r="AR104" s="39">
        <v>0</v>
      </c>
    </row>
    <row r="105" spans="1:44" s="35" customFormat="1">
      <c r="A105" s="12"/>
      <c r="B105" s="12"/>
      <c r="C105" s="8" t="s">
        <v>167</v>
      </c>
      <c r="D105" s="8"/>
      <c r="E105" s="34" t="s">
        <v>92</v>
      </c>
      <c r="F105" s="39" t="s">
        <v>159</v>
      </c>
      <c r="G105" s="39">
        <v>0</v>
      </c>
      <c r="H105" s="39">
        <v>0.03</v>
      </c>
      <c r="I105" s="39">
        <v>0.02</v>
      </c>
      <c r="J105" s="39">
        <v>0</v>
      </c>
      <c r="K105" s="39">
        <v>0</v>
      </c>
      <c r="L105" s="39">
        <v>0</v>
      </c>
      <c r="M105" s="39">
        <v>0</v>
      </c>
      <c r="N105" s="39">
        <v>0</v>
      </c>
      <c r="O105" s="39">
        <v>0</v>
      </c>
      <c r="P105" s="39">
        <v>0</v>
      </c>
      <c r="Q105" s="39">
        <v>0</v>
      </c>
      <c r="R105" s="39">
        <v>0</v>
      </c>
      <c r="S105" s="39">
        <v>0</v>
      </c>
      <c r="T105" s="39">
        <v>0</v>
      </c>
      <c r="U105" s="39">
        <v>0</v>
      </c>
      <c r="V105" s="39">
        <v>0.08</v>
      </c>
      <c r="W105" s="39">
        <v>0</v>
      </c>
      <c r="X105" s="39">
        <v>0</v>
      </c>
      <c r="Y105" s="39">
        <v>0</v>
      </c>
      <c r="Z105" s="39">
        <v>0</v>
      </c>
      <c r="AA105" s="39">
        <v>0</v>
      </c>
      <c r="AB105" s="39">
        <v>0</v>
      </c>
      <c r="AC105" s="39">
        <v>0</v>
      </c>
      <c r="AD105" s="39">
        <v>0</v>
      </c>
      <c r="AE105" s="39">
        <v>0</v>
      </c>
      <c r="AF105" s="39">
        <v>0</v>
      </c>
      <c r="AG105" s="39">
        <v>0</v>
      </c>
      <c r="AH105" s="39">
        <v>0</v>
      </c>
      <c r="AI105" s="39">
        <v>0</v>
      </c>
      <c r="AJ105" s="39">
        <v>0</v>
      </c>
      <c r="AK105" s="39">
        <v>0</v>
      </c>
      <c r="AL105" s="39">
        <v>0</v>
      </c>
      <c r="AM105" s="39">
        <v>0</v>
      </c>
      <c r="AN105" s="39">
        <v>0</v>
      </c>
      <c r="AO105" s="39">
        <v>0</v>
      </c>
      <c r="AP105" s="39">
        <v>0</v>
      </c>
      <c r="AQ105" s="39">
        <v>0</v>
      </c>
      <c r="AR105" s="39">
        <v>0</v>
      </c>
    </row>
    <row r="106" spans="1:44">
      <c r="A106" s="12"/>
      <c r="B106" s="12"/>
      <c r="C106" s="8" t="s">
        <v>158</v>
      </c>
      <c r="D106" s="8"/>
      <c r="E106" s="34" t="s">
        <v>92</v>
      </c>
      <c r="F106" s="39" t="s">
        <v>159</v>
      </c>
      <c r="G106" s="39">
        <v>0</v>
      </c>
      <c r="H106" s="39">
        <v>0</v>
      </c>
      <c r="I106" s="39">
        <v>0</v>
      </c>
      <c r="J106" s="39">
        <v>0</v>
      </c>
      <c r="K106" s="39">
        <v>0</v>
      </c>
      <c r="L106" s="39">
        <v>0</v>
      </c>
      <c r="M106" s="39">
        <v>0</v>
      </c>
      <c r="N106" s="39">
        <v>0</v>
      </c>
      <c r="O106" s="39">
        <v>0</v>
      </c>
      <c r="P106" s="39">
        <v>0</v>
      </c>
      <c r="Q106" s="39">
        <v>0</v>
      </c>
      <c r="R106" s="39">
        <v>0</v>
      </c>
      <c r="S106" s="39">
        <v>0.9</v>
      </c>
      <c r="T106" s="39">
        <v>1.8</v>
      </c>
      <c r="U106" s="39">
        <v>1.92</v>
      </c>
      <c r="V106" s="39">
        <v>0.51</v>
      </c>
      <c r="W106" s="39">
        <v>0.56999999999999995</v>
      </c>
      <c r="X106" s="39">
        <v>3.63</v>
      </c>
      <c r="Y106" s="39">
        <v>0.5</v>
      </c>
      <c r="Z106" s="39">
        <v>0.5</v>
      </c>
      <c r="AA106" s="39">
        <v>0</v>
      </c>
      <c r="AB106" s="39">
        <v>0</v>
      </c>
      <c r="AC106" s="39">
        <v>0</v>
      </c>
      <c r="AD106" s="39">
        <v>0</v>
      </c>
      <c r="AE106" s="39">
        <v>0</v>
      </c>
      <c r="AF106" s="39">
        <v>0</v>
      </c>
      <c r="AG106" s="39">
        <v>0.99</v>
      </c>
      <c r="AH106" s="39">
        <v>0.99</v>
      </c>
      <c r="AI106" s="39">
        <v>0.65</v>
      </c>
      <c r="AJ106" s="39">
        <v>0.65</v>
      </c>
      <c r="AK106" s="39">
        <v>0.66</v>
      </c>
      <c r="AL106" s="39">
        <v>0.66</v>
      </c>
      <c r="AM106" s="39">
        <v>0</v>
      </c>
      <c r="AN106" s="39">
        <v>0</v>
      </c>
      <c r="AO106" s="39">
        <v>0</v>
      </c>
      <c r="AP106" s="39">
        <v>0</v>
      </c>
      <c r="AQ106" s="39">
        <v>0</v>
      </c>
      <c r="AR106" s="39">
        <v>0</v>
      </c>
    </row>
    <row r="107" spans="1:44">
      <c r="A107" s="12"/>
      <c r="B107" s="12"/>
      <c r="C107" s="8" t="s">
        <v>160</v>
      </c>
      <c r="D107" s="8"/>
      <c r="E107" s="34" t="s">
        <v>92</v>
      </c>
      <c r="F107" s="39" t="s">
        <v>159</v>
      </c>
      <c r="G107" s="39">
        <v>0</v>
      </c>
      <c r="H107" s="39">
        <v>0</v>
      </c>
      <c r="I107" s="39">
        <v>0</v>
      </c>
      <c r="J107" s="39">
        <v>0</v>
      </c>
      <c r="K107" s="39">
        <v>0</v>
      </c>
      <c r="L107" s="39">
        <v>0</v>
      </c>
      <c r="M107" s="39">
        <v>0</v>
      </c>
      <c r="N107" s="39">
        <v>0</v>
      </c>
      <c r="O107" s="39">
        <v>0</v>
      </c>
      <c r="P107" s="39">
        <v>0</v>
      </c>
      <c r="Q107" s="39">
        <v>0</v>
      </c>
      <c r="R107" s="39">
        <v>0</v>
      </c>
      <c r="S107" s="39">
        <v>0</v>
      </c>
      <c r="T107" s="39">
        <v>0</v>
      </c>
      <c r="U107" s="39">
        <v>0</v>
      </c>
      <c r="V107" s="39">
        <v>0</v>
      </c>
      <c r="W107" s="39">
        <v>0</v>
      </c>
      <c r="X107" s="39">
        <v>0</v>
      </c>
      <c r="Y107" s="39">
        <v>0</v>
      </c>
      <c r="Z107" s="39">
        <v>0</v>
      </c>
      <c r="AA107" s="39">
        <v>0</v>
      </c>
      <c r="AB107" s="39">
        <v>0</v>
      </c>
      <c r="AC107" s="39">
        <v>0</v>
      </c>
      <c r="AD107" s="39">
        <v>0</v>
      </c>
      <c r="AE107" s="39">
        <v>0</v>
      </c>
      <c r="AF107" s="39">
        <v>0</v>
      </c>
      <c r="AG107" s="39">
        <v>0</v>
      </c>
      <c r="AH107" s="39">
        <v>0</v>
      </c>
      <c r="AI107" s="39">
        <v>0</v>
      </c>
      <c r="AJ107" s="39">
        <v>0</v>
      </c>
      <c r="AK107" s="39">
        <v>0</v>
      </c>
      <c r="AL107" s="39">
        <v>0</v>
      </c>
      <c r="AM107" s="39">
        <v>0</v>
      </c>
      <c r="AN107" s="39">
        <v>0</v>
      </c>
      <c r="AO107" s="39">
        <v>0</v>
      </c>
      <c r="AP107" s="39">
        <v>0</v>
      </c>
      <c r="AQ107" s="39">
        <v>0</v>
      </c>
      <c r="AR107" s="39">
        <v>0</v>
      </c>
    </row>
    <row r="108" spans="1:44">
      <c r="A108" s="12"/>
      <c r="B108" s="12"/>
      <c r="C108" s="8" t="s">
        <v>161</v>
      </c>
      <c r="D108" s="8"/>
      <c r="E108" s="34" t="s">
        <v>92</v>
      </c>
      <c r="F108" s="39" t="s">
        <v>159</v>
      </c>
      <c r="G108" s="39">
        <v>0</v>
      </c>
      <c r="H108" s="39">
        <v>0</v>
      </c>
      <c r="I108" s="39">
        <v>0</v>
      </c>
      <c r="J108" s="39">
        <v>0</v>
      </c>
      <c r="K108" s="39">
        <v>0</v>
      </c>
      <c r="L108" s="39">
        <v>0</v>
      </c>
      <c r="M108" s="39">
        <v>0</v>
      </c>
      <c r="N108" s="39">
        <v>0</v>
      </c>
      <c r="O108" s="39">
        <v>0</v>
      </c>
      <c r="P108" s="39">
        <v>0</v>
      </c>
      <c r="Q108" s="39">
        <v>0</v>
      </c>
      <c r="R108" s="39">
        <v>0</v>
      </c>
      <c r="S108" s="39">
        <v>0</v>
      </c>
      <c r="T108" s="39">
        <v>0</v>
      </c>
      <c r="U108" s="39">
        <v>0</v>
      </c>
      <c r="V108" s="39">
        <v>0</v>
      </c>
      <c r="W108" s="39">
        <v>0</v>
      </c>
      <c r="X108" s="39">
        <v>0</v>
      </c>
      <c r="Y108" s="39">
        <v>0</v>
      </c>
      <c r="Z108" s="39">
        <v>0.21</v>
      </c>
      <c r="AA108" s="39">
        <v>0</v>
      </c>
      <c r="AB108" s="39">
        <v>2.11</v>
      </c>
      <c r="AC108" s="39">
        <v>0</v>
      </c>
      <c r="AD108" s="39">
        <v>1.8</v>
      </c>
      <c r="AE108" s="39">
        <v>0</v>
      </c>
      <c r="AF108" s="39">
        <v>1</v>
      </c>
      <c r="AG108" s="39">
        <v>0</v>
      </c>
      <c r="AH108" s="39">
        <v>0.98</v>
      </c>
      <c r="AI108" s="39">
        <v>0</v>
      </c>
      <c r="AJ108" s="39">
        <v>0</v>
      </c>
      <c r="AK108" s="39">
        <v>0</v>
      </c>
      <c r="AL108" s="39">
        <v>0</v>
      </c>
      <c r="AM108" s="39">
        <v>0</v>
      </c>
      <c r="AN108" s="39">
        <v>0</v>
      </c>
      <c r="AO108" s="39">
        <v>0</v>
      </c>
      <c r="AP108" s="39">
        <v>0</v>
      </c>
      <c r="AQ108" s="39">
        <v>0</v>
      </c>
      <c r="AR108" s="39">
        <v>0</v>
      </c>
    </row>
    <row r="109" spans="1:44">
      <c r="A109" s="12"/>
      <c r="B109" s="12"/>
      <c r="C109" s="8" t="s">
        <v>162</v>
      </c>
      <c r="D109" s="8"/>
      <c r="E109" s="34" t="s">
        <v>92</v>
      </c>
      <c r="F109" s="39" t="s">
        <v>159</v>
      </c>
      <c r="G109" s="39">
        <v>0</v>
      </c>
      <c r="H109" s="39">
        <v>0</v>
      </c>
      <c r="I109" s="39">
        <v>0.62</v>
      </c>
      <c r="J109" s="39">
        <v>0.86</v>
      </c>
      <c r="K109" s="39">
        <v>0</v>
      </c>
      <c r="L109" s="39">
        <v>0</v>
      </c>
      <c r="M109" s="39">
        <v>0</v>
      </c>
      <c r="N109" s="39">
        <v>0.56999999999999995</v>
      </c>
      <c r="O109" s="39">
        <v>0</v>
      </c>
      <c r="P109" s="39">
        <v>0</v>
      </c>
      <c r="Q109" s="39">
        <v>0</v>
      </c>
      <c r="R109" s="39">
        <v>0</v>
      </c>
      <c r="S109" s="39">
        <v>0</v>
      </c>
      <c r="T109" s="39">
        <v>0</v>
      </c>
      <c r="U109" s="39">
        <v>0</v>
      </c>
      <c r="V109" s="39">
        <v>0</v>
      </c>
      <c r="W109" s="39">
        <v>0</v>
      </c>
      <c r="X109" s="39">
        <v>0</v>
      </c>
      <c r="Y109" s="39">
        <v>0</v>
      </c>
      <c r="Z109" s="39">
        <v>0</v>
      </c>
      <c r="AA109" s="39">
        <v>0</v>
      </c>
      <c r="AB109" s="39">
        <v>0.86</v>
      </c>
      <c r="AC109" s="39">
        <v>0</v>
      </c>
      <c r="AD109" s="39">
        <v>0.32</v>
      </c>
      <c r="AE109" s="39">
        <v>0</v>
      </c>
      <c r="AF109" s="39">
        <v>0.03</v>
      </c>
      <c r="AG109" s="39">
        <v>0</v>
      </c>
      <c r="AH109" s="39">
        <v>0</v>
      </c>
      <c r="AI109" s="39">
        <v>0</v>
      </c>
      <c r="AJ109" s="39">
        <v>0</v>
      </c>
      <c r="AK109" s="39">
        <v>0</v>
      </c>
      <c r="AL109" s="39">
        <v>0</v>
      </c>
      <c r="AM109" s="39">
        <v>0.02</v>
      </c>
      <c r="AN109" s="39">
        <v>0.02</v>
      </c>
      <c r="AO109" s="39">
        <v>0.3</v>
      </c>
      <c r="AP109" s="39">
        <v>0.3</v>
      </c>
      <c r="AQ109" s="39">
        <v>0.09</v>
      </c>
      <c r="AR109" s="39">
        <v>0.09</v>
      </c>
    </row>
    <row r="110" spans="1:44">
      <c r="A110" s="12"/>
      <c r="B110" s="12"/>
      <c r="C110" s="8" t="s">
        <v>168</v>
      </c>
      <c r="D110" s="8"/>
      <c r="E110" s="34" t="s">
        <v>92</v>
      </c>
      <c r="F110" s="39" t="s">
        <v>159</v>
      </c>
      <c r="G110" s="39">
        <v>0</v>
      </c>
      <c r="H110" s="39">
        <v>0</v>
      </c>
      <c r="I110" s="39">
        <v>0</v>
      </c>
      <c r="J110" s="39">
        <v>0</v>
      </c>
      <c r="K110" s="39">
        <v>0</v>
      </c>
      <c r="L110" s="39">
        <v>0</v>
      </c>
      <c r="M110" s="39">
        <v>0</v>
      </c>
      <c r="N110" s="39">
        <v>0</v>
      </c>
      <c r="O110" s="39">
        <v>0</v>
      </c>
      <c r="P110" s="39">
        <v>0</v>
      </c>
      <c r="Q110" s="39">
        <v>0</v>
      </c>
      <c r="R110" s="39">
        <v>0</v>
      </c>
      <c r="S110" s="39">
        <v>0</v>
      </c>
      <c r="T110" s="39">
        <v>0</v>
      </c>
      <c r="U110" s="39">
        <v>0</v>
      </c>
      <c r="V110" s="39">
        <v>0</v>
      </c>
      <c r="W110" s="39">
        <v>0</v>
      </c>
      <c r="X110" s="39">
        <v>0</v>
      </c>
      <c r="Y110" s="39">
        <v>0</v>
      </c>
      <c r="Z110" s="39">
        <v>0</v>
      </c>
      <c r="AA110" s="39">
        <v>0</v>
      </c>
      <c r="AB110" s="39">
        <v>0</v>
      </c>
      <c r="AC110" s="39">
        <v>0</v>
      </c>
      <c r="AD110" s="39">
        <v>0</v>
      </c>
      <c r="AE110" s="39">
        <v>0</v>
      </c>
      <c r="AF110" s="39">
        <v>0</v>
      </c>
      <c r="AG110" s="39">
        <v>0</v>
      </c>
      <c r="AH110" s="39">
        <v>0</v>
      </c>
      <c r="AI110" s="39">
        <v>0</v>
      </c>
      <c r="AJ110" s="39">
        <v>0</v>
      </c>
      <c r="AK110" s="39">
        <v>0</v>
      </c>
      <c r="AL110" s="39">
        <v>0</v>
      </c>
      <c r="AM110" s="39">
        <v>0</v>
      </c>
      <c r="AN110" s="39">
        <v>0</v>
      </c>
      <c r="AO110" s="39">
        <v>0</v>
      </c>
      <c r="AP110" s="39">
        <v>0</v>
      </c>
      <c r="AQ110" s="39">
        <v>0</v>
      </c>
      <c r="AR110" s="39">
        <v>0</v>
      </c>
    </row>
    <row r="111" spans="1:44">
      <c r="A111" s="12"/>
      <c r="B111" s="12"/>
      <c r="C111" s="8" t="s">
        <v>169</v>
      </c>
      <c r="D111" s="8"/>
      <c r="E111" s="34" t="s">
        <v>92</v>
      </c>
      <c r="F111" s="39" t="s">
        <v>159</v>
      </c>
      <c r="G111" s="39">
        <v>0</v>
      </c>
      <c r="H111" s="39">
        <v>0</v>
      </c>
      <c r="I111" s="39">
        <v>0</v>
      </c>
      <c r="J111" s="39">
        <v>0</v>
      </c>
      <c r="K111" s="39">
        <v>0</v>
      </c>
      <c r="L111" s="39">
        <v>0</v>
      </c>
      <c r="M111" s="39">
        <v>0</v>
      </c>
      <c r="N111" s="39">
        <v>0</v>
      </c>
      <c r="O111" s="39">
        <v>0</v>
      </c>
      <c r="P111" s="39">
        <v>0.6</v>
      </c>
      <c r="Q111" s="39">
        <v>0</v>
      </c>
      <c r="R111" s="39">
        <v>0</v>
      </c>
      <c r="S111" s="39">
        <v>0</v>
      </c>
      <c r="T111" s="39">
        <v>0</v>
      </c>
      <c r="U111" s="39">
        <v>0</v>
      </c>
      <c r="V111" s="39">
        <v>0</v>
      </c>
      <c r="W111" s="39">
        <v>0</v>
      </c>
      <c r="X111" s="39">
        <v>0</v>
      </c>
      <c r="Y111" s="39">
        <v>0</v>
      </c>
      <c r="Z111" s="39">
        <v>0</v>
      </c>
      <c r="AA111" s="39">
        <v>0</v>
      </c>
      <c r="AB111" s="39">
        <v>0</v>
      </c>
      <c r="AC111" s="39">
        <v>0</v>
      </c>
      <c r="AD111" s="39">
        <v>0</v>
      </c>
      <c r="AE111" s="39">
        <v>0</v>
      </c>
      <c r="AF111" s="39">
        <v>0</v>
      </c>
      <c r="AG111" s="39">
        <v>0</v>
      </c>
      <c r="AH111" s="39">
        <v>0</v>
      </c>
      <c r="AI111" s="39">
        <v>0</v>
      </c>
      <c r="AJ111" s="39">
        <v>0</v>
      </c>
      <c r="AK111" s="39">
        <v>0</v>
      </c>
      <c r="AL111" s="39">
        <v>0</v>
      </c>
      <c r="AM111" s="39">
        <v>0</v>
      </c>
      <c r="AN111" s="39">
        <v>0</v>
      </c>
      <c r="AO111" s="39">
        <v>0</v>
      </c>
      <c r="AP111" s="39">
        <v>0</v>
      </c>
      <c r="AQ111" s="39">
        <v>0</v>
      </c>
      <c r="AR111" s="39">
        <v>0</v>
      </c>
    </row>
    <row r="112" spans="1:44">
      <c r="A112" s="40"/>
      <c r="B112" s="12"/>
      <c r="C112" s="8" t="s">
        <v>170</v>
      </c>
      <c r="D112" s="8"/>
      <c r="E112" s="34" t="s">
        <v>92</v>
      </c>
      <c r="F112" s="39" t="s">
        <v>159</v>
      </c>
      <c r="G112" s="39">
        <v>0.05</v>
      </c>
      <c r="H112" s="39">
        <v>0.03</v>
      </c>
      <c r="I112" s="39">
        <v>0.03</v>
      </c>
      <c r="J112" s="39">
        <v>0.04</v>
      </c>
      <c r="K112" s="39">
        <v>0.24</v>
      </c>
      <c r="L112" s="39">
        <v>0.13</v>
      </c>
      <c r="M112" s="39">
        <v>0.17</v>
      </c>
      <c r="N112" s="39">
        <v>0.4</v>
      </c>
      <c r="O112" s="39">
        <v>0.51</v>
      </c>
      <c r="P112" s="39">
        <v>0.53</v>
      </c>
      <c r="Q112" s="39">
        <v>2.31</v>
      </c>
      <c r="R112" s="39">
        <v>1.74</v>
      </c>
      <c r="S112" s="39">
        <v>1.1000000000000001</v>
      </c>
      <c r="T112" s="39">
        <v>1.6</v>
      </c>
      <c r="U112" s="39">
        <v>3.37</v>
      </c>
      <c r="V112" s="39">
        <v>0.47</v>
      </c>
      <c r="W112" s="39">
        <v>0.34</v>
      </c>
      <c r="X112" s="39">
        <v>0.65</v>
      </c>
      <c r="Y112" s="39">
        <v>0.12</v>
      </c>
      <c r="Z112" s="39">
        <v>0.23</v>
      </c>
      <c r="AA112" s="39">
        <v>0.46</v>
      </c>
      <c r="AB112" s="39">
        <v>0.4</v>
      </c>
      <c r="AC112" s="39">
        <v>0.24</v>
      </c>
      <c r="AD112" s="39">
        <v>0.71</v>
      </c>
      <c r="AE112" s="39">
        <v>1.63</v>
      </c>
      <c r="AF112" s="39">
        <v>0.44</v>
      </c>
      <c r="AG112" s="39">
        <v>0.32</v>
      </c>
      <c r="AH112" s="39">
        <v>0.32</v>
      </c>
      <c r="AI112" s="39">
        <v>0.56000000000000005</v>
      </c>
      <c r="AJ112" s="39">
        <v>0.48</v>
      </c>
      <c r="AK112" s="39">
        <v>0.72</v>
      </c>
      <c r="AL112" s="39">
        <v>0.06</v>
      </c>
      <c r="AM112" s="39">
        <v>0.89</v>
      </c>
      <c r="AN112" s="39">
        <v>0.54</v>
      </c>
      <c r="AO112" s="39">
        <v>0.59</v>
      </c>
      <c r="AP112" s="39">
        <v>0.74</v>
      </c>
      <c r="AQ112" s="39">
        <v>1.27</v>
      </c>
      <c r="AR112" s="39">
        <v>0.94</v>
      </c>
    </row>
    <row r="113" spans="1:44">
      <c r="A113" s="12"/>
      <c r="B113" s="12"/>
      <c r="C113" s="8" t="s">
        <v>171</v>
      </c>
      <c r="D113" s="8"/>
      <c r="E113" s="34" t="s">
        <v>92</v>
      </c>
      <c r="F113" s="39" t="s">
        <v>159</v>
      </c>
      <c r="G113" s="39">
        <v>0</v>
      </c>
      <c r="H113" s="39">
        <v>0</v>
      </c>
      <c r="I113" s="39">
        <v>0.01</v>
      </c>
      <c r="J113" s="39">
        <v>0</v>
      </c>
      <c r="K113" s="39">
        <v>0</v>
      </c>
      <c r="L113" s="39">
        <v>0.01</v>
      </c>
      <c r="M113" s="39">
        <v>0.09</v>
      </c>
      <c r="N113" s="39">
        <v>0.06</v>
      </c>
      <c r="O113" s="39">
        <v>0.14000000000000001</v>
      </c>
      <c r="P113" s="39">
        <v>0.92</v>
      </c>
      <c r="Q113" s="39">
        <v>2.06</v>
      </c>
      <c r="R113" s="39">
        <v>2.62</v>
      </c>
      <c r="S113" s="39">
        <v>1.75</v>
      </c>
      <c r="T113" s="39">
        <v>1.22</v>
      </c>
      <c r="U113" s="39">
        <v>2.64</v>
      </c>
      <c r="V113" s="39">
        <v>1.5</v>
      </c>
      <c r="W113" s="39">
        <v>1.74</v>
      </c>
      <c r="X113" s="39">
        <v>4.67</v>
      </c>
      <c r="Y113" s="39">
        <v>5.69</v>
      </c>
      <c r="Z113" s="39">
        <v>4.6399999999999997</v>
      </c>
      <c r="AA113" s="39">
        <v>3.05</v>
      </c>
      <c r="AB113" s="39">
        <v>2.48</v>
      </c>
      <c r="AC113" s="39">
        <v>0.74</v>
      </c>
      <c r="AD113" s="39">
        <v>0.61</v>
      </c>
      <c r="AE113" s="39">
        <v>0.53</v>
      </c>
      <c r="AF113" s="39">
        <v>0.82</v>
      </c>
      <c r="AG113" s="39">
        <v>0.14000000000000001</v>
      </c>
      <c r="AH113" s="39">
        <v>0.14000000000000001</v>
      </c>
      <c r="AI113" s="39">
        <v>0.96</v>
      </c>
      <c r="AJ113" s="39">
        <v>0.87</v>
      </c>
      <c r="AK113" s="39">
        <v>1.08</v>
      </c>
      <c r="AL113" s="39">
        <v>2.5499999999999998</v>
      </c>
      <c r="AM113" s="39">
        <v>5.66</v>
      </c>
      <c r="AN113" s="39">
        <v>7.11</v>
      </c>
      <c r="AO113" s="39">
        <v>5.97</v>
      </c>
      <c r="AP113" s="39">
        <v>3.89</v>
      </c>
      <c r="AQ113" s="39">
        <v>4.04</v>
      </c>
      <c r="AR113" s="39">
        <v>1.74</v>
      </c>
    </row>
    <row r="114" spans="1:44">
      <c r="A114" s="12"/>
      <c r="B114" s="12"/>
      <c r="C114" s="8" t="s">
        <v>172</v>
      </c>
      <c r="D114" s="8"/>
      <c r="E114" s="34" t="s">
        <v>92</v>
      </c>
      <c r="F114" s="39" t="s">
        <v>159</v>
      </c>
      <c r="G114" s="39">
        <v>0</v>
      </c>
      <c r="H114" s="39">
        <v>0</v>
      </c>
      <c r="I114" s="39">
        <v>0</v>
      </c>
      <c r="J114" s="39">
        <v>0</v>
      </c>
      <c r="K114" s="39">
        <v>0</v>
      </c>
      <c r="L114" s="39">
        <v>0</v>
      </c>
      <c r="M114" s="39">
        <v>0</v>
      </c>
      <c r="N114" s="39">
        <v>0</v>
      </c>
      <c r="O114" s="39">
        <v>0</v>
      </c>
      <c r="P114" s="39">
        <v>0</v>
      </c>
      <c r="Q114" s="39">
        <v>0</v>
      </c>
      <c r="R114" s="39">
        <v>0</v>
      </c>
      <c r="S114" s="39">
        <v>0</v>
      </c>
      <c r="T114" s="39">
        <v>0</v>
      </c>
      <c r="U114" s="39">
        <v>0</v>
      </c>
      <c r="V114" s="39">
        <v>0</v>
      </c>
      <c r="W114" s="39">
        <v>0</v>
      </c>
      <c r="X114" s="39">
        <v>0</v>
      </c>
      <c r="Y114" s="39">
        <v>0</v>
      </c>
      <c r="Z114" s="39">
        <v>0</v>
      </c>
      <c r="AA114" s="39">
        <v>0</v>
      </c>
      <c r="AB114" s="39">
        <v>0</v>
      </c>
      <c r="AC114" s="39">
        <v>0</v>
      </c>
      <c r="AD114" s="39">
        <v>0</v>
      </c>
      <c r="AE114" s="39">
        <v>0</v>
      </c>
      <c r="AF114" s="39">
        <v>0</v>
      </c>
      <c r="AG114" s="39">
        <v>0</v>
      </c>
      <c r="AH114" s="39">
        <v>0</v>
      </c>
      <c r="AI114" s="39">
        <v>0</v>
      </c>
      <c r="AJ114" s="39">
        <v>0</v>
      </c>
      <c r="AK114" s="39">
        <v>0</v>
      </c>
      <c r="AL114" s="39">
        <v>0</v>
      </c>
      <c r="AM114" s="39">
        <v>0</v>
      </c>
      <c r="AN114" s="39">
        <v>0</v>
      </c>
      <c r="AO114" s="39">
        <v>0</v>
      </c>
      <c r="AP114" s="39">
        <v>0</v>
      </c>
      <c r="AQ114" s="39">
        <v>0</v>
      </c>
      <c r="AR114" s="39">
        <v>0</v>
      </c>
    </row>
    <row r="115" spans="1:44">
      <c r="A115" s="40"/>
      <c r="B115" s="12"/>
      <c r="C115" s="8" t="s">
        <v>173</v>
      </c>
      <c r="D115" s="8"/>
      <c r="E115" s="34" t="s">
        <v>92</v>
      </c>
      <c r="F115" s="39" t="s">
        <v>159</v>
      </c>
      <c r="G115" s="39">
        <v>0</v>
      </c>
      <c r="H115" s="39">
        <v>0</v>
      </c>
      <c r="I115" s="39">
        <v>0</v>
      </c>
      <c r="J115" s="39">
        <v>0</v>
      </c>
      <c r="K115" s="39">
        <v>0</v>
      </c>
      <c r="L115" s="39">
        <v>0</v>
      </c>
      <c r="M115" s="39">
        <v>0</v>
      </c>
      <c r="N115" s="39">
        <v>0</v>
      </c>
      <c r="O115" s="39">
        <v>0</v>
      </c>
      <c r="P115" s="39">
        <v>0</v>
      </c>
      <c r="Q115" s="39">
        <v>0</v>
      </c>
      <c r="R115" s="39">
        <v>0</v>
      </c>
      <c r="S115" s="39">
        <v>0</v>
      </c>
      <c r="T115" s="39">
        <v>0</v>
      </c>
      <c r="U115" s="39">
        <v>0</v>
      </c>
      <c r="V115" s="39">
        <v>0</v>
      </c>
      <c r="W115" s="39">
        <v>0</v>
      </c>
      <c r="X115" s="39">
        <v>0</v>
      </c>
      <c r="Y115" s="39">
        <v>0</v>
      </c>
      <c r="Z115" s="39">
        <v>0</v>
      </c>
      <c r="AA115" s="39">
        <v>0</v>
      </c>
      <c r="AB115" s="39">
        <v>0</v>
      </c>
      <c r="AC115" s="39">
        <v>0</v>
      </c>
      <c r="AD115" s="39">
        <v>0</v>
      </c>
      <c r="AE115" s="39">
        <v>0</v>
      </c>
      <c r="AF115" s="39">
        <v>0</v>
      </c>
      <c r="AG115" s="39">
        <v>0</v>
      </c>
      <c r="AH115" s="39">
        <v>0</v>
      </c>
      <c r="AI115" s="39">
        <v>0</v>
      </c>
      <c r="AJ115" s="39">
        <v>0</v>
      </c>
      <c r="AK115" s="39">
        <v>0</v>
      </c>
      <c r="AL115" s="39">
        <v>0</v>
      </c>
      <c r="AM115" s="39">
        <v>0</v>
      </c>
      <c r="AN115" s="39">
        <v>0</v>
      </c>
      <c r="AO115" s="39">
        <v>0</v>
      </c>
      <c r="AP115" s="39">
        <v>0</v>
      </c>
      <c r="AQ115" s="39">
        <v>0</v>
      </c>
      <c r="AR115" s="39">
        <v>0</v>
      </c>
    </row>
    <row r="116" spans="1:44">
      <c r="A116" s="40"/>
      <c r="B116" s="12"/>
      <c r="C116" s="8" t="s">
        <v>174</v>
      </c>
      <c r="D116" s="8"/>
      <c r="E116" s="34" t="s">
        <v>92</v>
      </c>
      <c r="F116" s="39" t="s">
        <v>159</v>
      </c>
      <c r="G116" s="39">
        <v>0</v>
      </c>
      <c r="H116" s="39">
        <v>0</v>
      </c>
      <c r="I116" s="39">
        <v>0</v>
      </c>
      <c r="J116" s="39">
        <v>0</v>
      </c>
      <c r="K116" s="39">
        <v>1.19</v>
      </c>
      <c r="L116" s="39">
        <v>1.29</v>
      </c>
      <c r="M116" s="39">
        <v>0.05</v>
      </c>
      <c r="N116" s="39">
        <v>0.01</v>
      </c>
      <c r="O116" s="39">
        <v>0</v>
      </c>
      <c r="P116" s="39">
        <v>7.0000000000000007E-2</v>
      </c>
      <c r="Q116" s="39">
        <v>0</v>
      </c>
      <c r="R116" s="39">
        <v>0</v>
      </c>
      <c r="S116" s="39">
        <v>0.3</v>
      </c>
      <c r="T116" s="39">
        <v>1.31</v>
      </c>
      <c r="U116" s="39">
        <v>0</v>
      </c>
      <c r="V116" s="39">
        <v>0</v>
      </c>
      <c r="W116" s="39">
        <v>0</v>
      </c>
      <c r="X116" s="39">
        <v>0</v>
      </c>
      <c r="Y116" s="39">
        <v>0</v>
      </c>
      <c r="Z116" s="39">
        <v>0</v>
      </c>
      <c r="AA116" s="39">
        <v>0</v>
      </c>
      <c r="AB116" s="39">
        <v>0</v>
      </c>
      <c r="AC116" s="39">
        <v>0</v>
      </c>
      <c r="AD116" s="39">
        <v>0</v>
      </c>
      <c r="AE116" s="39">
        <v>0</v>
      </c>
      <c r="AF116" s="39">
        <v>0</v>
      </c>
      <c r="AG116" s="39">
        <v>0</v>
      </c>
      <c r="AH116" s="39">
        <v>0</v>
      </c>
      <c r="AI116" s="39">
        <v>0</v>
      </c>
      <c r="AJ116" s="39">
        <v>0</v>
      </c>
      <c r="AK116" s="39">
        <v>0</v>
      </c>
      <c r="AL116" s="39">
        <v>0</v>
      </c>
      <c r="AM116" s="39">
        <v>0</v>
      </c>
      <c r="AN116" s="39">
        <v>0</v>
      </c>
      <c r="AO116" s="39">
        <v>0</v>
      </c>
      <c r="AP116" s="39">
        <v>0</v>
      </c>
      <c r="AQ116" s="39">
        <v>0</v>
      </c>
      <c r="AR116" s="39">
        <v>0</v>
      </c>
    </row>
    <row r="117" spans="1:44">
      <c r="A117" s="40"/>
      <c r="B117" s="12"/>
      <c r="C117" s="8" t="s">
        <v>163</v>
      </c>
      <c r="D117" s="8"/>
      <c r="E117" s="34" t="s">
        <v>92</v>
      </c>
      <c r="F117" s="39" t="s">
        <v>159</v>
      </c>
      <c r="G117" s="39">
        <v>0</v>
      </c>
      <c r="H117" s="39">
        <v>0</v>
      </c>
      <c r="I117" s="39">
        <v>0</v>
      </c>
      <c r="J117" s="39">
        <v>0</v>
      </c>
      <c r="K117" s="39">
        <v>0</v>
      </c>
      <c r="L117" s="39">
        <v>0</v>
      </c>
      <c r="M117" s="39">
        <v>0</v>
      </c>
      <c r="N117" s="39">
        <v>0</v>
      </c>
      <c r="O117" s="39">
        <v>0</v>
      </c>
      <c r="P117" s="39">
        <v>0</v>
      </c>
      <c r="Q117" s="39">
        <v>0</v>
      </c>
      <c r="R117" s="39">
        <v>3</v>
      </c>
      <c r="S117" s="39">
        <v>7.66</v>
      </c>
      <c r="T117" s="39">
        <v>6.48</v>
      </c>
      <c r="U117" s="39">
        <v>4.99</v>
      </c>
      <c r="V117" s="39">
        <v>2.99</v>
      </c>
      <c r="W117" s="39">
        <v>4.0599999999999996</v>
      </c>
      <c r="X117" s="39">
        <v>6.02</v>
      </c>
      <c r="Y117" s="39">
        <v>6.61</v>
      </c>
      <c r="Z117" s="39">
        <v>4.54</v>
      </c>
      <c r="AA117" s="39">
        <v>4.21</v>
      </c>
      <c r="AB117" s="39">
        <v>3.06</v>
      </c>
      <c r="AC117" s="39">
        <v>3.85</v>
      </c>
      <c r="AD117" s="39">
        <v>2.67</v>
      </c>
      <c r="AE117" s="39">
        <v>1.36</v>
      </c>
      <c r="AF117" s="39">
        <v>0.43</v>
      </c>
      <c r="AG117" s="39">
        <v>0.26</v>
      </c>
      <c r="AH117" s="39">
        <v>0.62</v>
      </c>
      <c r="AI117" s="39">
        <v>0.73</v>
      </c>
      <c r="AJ117" s="39">
        <v>1.26</v>
      </c>
      <c r="AK117" s="39">
        <v>0.9</v>
      </c>
      <c r="AL117" s="39">
        <v>1.88</v>
      </c>
      <c r="AM117" s="39">
        <v>2.54</v>
      </c>
      <c r="AN117" s="39">
        <v>3.58</v>
      </c>
      <c r="AO117" s="39">
        <v>4.41</v>
      </c>
      <c r="AP117" s="39">
        <v>5.4</v>
      </c>
      <c r="AQ117" s="39">
        <v>4.3899999999999997</v>
      </c>
      <c r="AR117" s="39">
        <v>1.94</v>
      </c>
    </row>
    <row r="118" spans="1:44">
      <c r="A118" s="40"/>
      <c r="B118" s="12"/>
      <c r="C118" s="8" t="s">
        <v>175</v>
      </c>
      <c r="D118" s="8"/>
      <c r="E118" s="34" t="s">
        <v>92</v>
      </c>
      <c r="F118" s="39" t="s">
        <v>159</v>
      </c>
      <c r="G118" s="39">
        <v>0</v>
      </c>
      <c r="H118" s="39">
        <v>0</v>
      </c>
      <c r="I118" s="39">
        <v>0</v>
      </c>
      <c r="J118" s="39">
        <v>0</v>
      </c>
      <c r="K118" s="39">
        <v>0</v>
      </c>
      <c r="L118" s="39">
        <v>0</v>
      </c>
      <c r="M118" s="39">
        <v>0</v>
      </c>
      <c r="N118" s="39">
        <v>0</v>
      </c>
      <c r="O118" s="39">
        <v>0</v>
      </c>
      <c r="P118" s="39">
        <v>0</v>
      </c>
      <c r="Q118" s="39">
        <v>0</v>
      </c>
      <c r="R118" s="39">
        <v>0</v>
      </c>
      <c r="S118" s="39">
        <v>0</v>
      </c>
      <c r="T118" s="39">
        <v>0</v>
      </c>
      <c r="U118" s="39">
        <v>0</v>
      </c>
      <c r="V118" s="39">
        <v>0</v>
      </c>
      <c r="W118" s="39">
        <v>0</v>
      </c>
      <c r="X118" s="39">
        <v>0</v>
      </c>
      <c r="Y118" s="39">
        <v>0.14000000000000001</v>
      </c>
      <c r="Z118" s="39">
        <v>0.14000000000000001</v>
      </c>
      <c r="AA118" s="39">
        <v>0.14000000000000001</v>
      </c>
      <c r="AB118" s="39">
        <v>0.14000000000000001</v>
      </c>
      <c r="AC118" s="39">
        <v>0.14000000000000001</v>
      </c>
      <c r="AD118" s="39">
        <v>0.2</v>
      </c>
      <c r="AE118" s="39">
        <v>0.2</v>
      </c>
      <c r="AF118" s="39">
        <v>0.2</v>
      </c>
      <c r="AG118" s="39">
        <v>0.2</v>
      </c>
      <c r="AH118" s="39">
        <v>0.2</v>
      </c>
      <c r="AI118" s="39">
        <v>0.18</v>
      </c>
      <c r="AJ118" s="39">
        <v>0.18</v>
      </c>
      <c r="AK118" s="39">
        <v>0.18</v>
      </c>
      <c r="AL118" s="39">
        <v>0.18</v>
      </c>
      <c r="AM118" s="39">
        <v>0.18</v>
      </c>
      <c r="AN118" s="39">
        <v>0.1</v>
      </c>
      <c r="AO118" s="39">
        <v>0</v>
      </c>
      <c r="AP118" s="39">
        <v>0</v>
      </c>
      <c r="AQ118" s="39">
        <v>0</v>
      </c>
      <c r="AR118" s="39">
        <v>0</v>
      </c>
    </row>
    <row r="119" spans="1:44">
      <c r="A119" s="40"/>
      <c r="B119" s="12"/>
      <c r="C119" s="8" t="s">
        <v>176</v>
      </c>
      <c r="D119" s="8"/>
      <c r="E119" s="34" t="s">
        <v>92</v>
      </c>
      <c r="F119" s="39" t="s">
        <v>159</v>
      </c>
      <c r="G119" s="39">
        <v>0</v>
      </c>
      <c r="H119" s="39">
        <v>0</v>
      </c>
      <c r="I119" s="39">
        <v>0</v>
      </c>
      <c r="J119" s="39">
        <v>0</v>
      </c>
      <c r="K119" s="39">
        <v>0</v>
      </c>
      <c r="L119" s="39">
        <v>0</v>
      </c>
      <c r="M119" s="39">
        <v>0</v>
      </c>
      <c r="N119" s="39">
        <v>0</v>
      </c>
      <c r="O119" s="39">
        <v>0</v>
      </c>
      <c r="P119" s="39">
        <v>0</v>
      </c>
      <c r="Q119" s="39">
        <v>0</v>
      </c>
      <c r="R119" s="39">
        <v>0</v>
      </c>
      <c r="S119" s="39">
        <v>0</v>
      </c>
      <c r="T119" s="39">
        <v>0</v>
      </c>
      <c r="U119" s="39">
        <v>0</v>
      </c>
      <c r="V119" s="39">
        <v>0</v>
      </c>
      <c r="W119" s="39">
        <v>0</v>
      </c>
      <c r="X119" s="39">
        <v>0</v>
      </c>
      <c r="Y119" s="39">
        <v>0</v>
      </c>
      <c r="Z119" s="39">
        <v>0</v>
      </c>
      <c r="AA119" s="39">
        <v>0</v>
      </c>
      <c r="AB119" s="39">
        <v>0</v>
      </c>
      <c r="AC119" s="39">
        <v>0</v>
      </c>
      <c r="AD119" s="39">
        <v>0</v>
      </c>
      <c r="AE119" s="39">
        <v>0</v>
      </c>
      <c r="AF119" s="39">
        <v>0</v>
      </c>
      <c r="AG119" s="39">
        <v>0</v>
      </c>
      <c r="AH119" s="39">
        <v>0</v>
      </c>
      <c r="AI119" s="39">
        <v>0</v>
      </c>
      <c r="AJ119" s="39">
        <v>0</v>
      </c>
      <c r="AK119" s="39">
        <v>0</v>
      </c>
      <c r="AL119" s="39">
        <v>0</v>
      </c>
      <c r="AM119" s="39">
        <v>0</v>
      </c>
      <c r="AN119" s="39">
        <v>0</v>
      </c>
      <c r="AO119" s="39">
        <v>0</v>
      </c>
      <c r="AP119" s="39">
        <v>0</v>
      </c>
      <c r="AQ119" s="39">
        <v>0</v>
      </c>
      <c r="AR119" s="39">
        <v>0</v>
      </c>
    </row>
    <row r="120" spans="1:44">
      <c r="A120" s="40"/>
      <c r="B120" s="12"/>
      <c r="C120" s="8" t="s">
        <v>177</v>
      </c>
      <c r="D120" s="8"/>
      <c r="E120" s="34" t="s">
        <v>92</v>
      </c>
      <c r="F120" s="39" t="s">
        <v>159</v>
      </c>
      <c r="G120" s="39">
        <v>0</v>
      </c>
      <c r="H120" s="39">
        <v>0</v>
      </c>
      <c r="I120" s="39">
        <v>0</v>
      </c>
      <c r="J120" s="39">
        <v>0</v>
      </c>
      <c r="K120" s="39">
        <v>0</v>
      </c>
      <c r="L120" s="39">
        <v>0</v>
      </c>
      <c r="M120" s="39">
        <v>0</v>
      </c>
      <c r="N120" s="39">
        <v>0</v>
      </c>
      <c r="O120" s="39">
        <v>0</v>
      </c>
      <c r="P120" s="39">
        <v>0</v>
      </c>
      <c r="Q120" s="39">
        <v>0</v>
      </c>
      <c r="R120" s="39">
        <v>0</v>
      </c>
      <c r="S120" s="39">
        <v>0</v>
      </c>
      <c r="T120" s="39">
        <v>0</v>
      </c>
      <c r="U120" s="39">
        <v>0</v>
      </c>
      <c r="V120" s="39">
        <v>0</v>
      </c>
      <c r="W120" s="39">
        <v>0</v>
      </c>
      <c r="X120" s="39">
        <v>0</v>
      </c>
      <c r="Y120" s="39">
        <v>0</v>
      </c>
      <c r="Z120" s="39">
        <v>0</v>
      </c>
      <c r="AA120" s="39">
        <v>0</v>
      </c>
      <c r="AB120" s="39">
        <v>0</v>
      </c>
      <c r="AC120" s="39">
        <v>0</v>
      </c>
      <c r="AD120" s="39">
        <v>0</v>
      </c>
      <c r="AE120" s="39">
        <v>0</v>
      </c>
      <c r="AF120" s="39">
        <v>0</v>
      </c>
      <c r="AG120" s="39">
        <v>0</v>
      </c>
      <c r="AH120" s="39">
        <v>0</v>
      </c>
      <c r="AI120" s="39">
        <v>0</v>
      </c>
      <c r="AJ120" s="39">
        <v>0</v>
      </c>
      <c r="AK120" s="39">
        <v>0</v>
      </c>
      <c r="AL120" s="39">
        <v>0</v>
      </c>
      <c r="AM120" s="39">
        <v>0</v>
      </c>
      <c r="AN120" s="39">
        <v>0</v>
      </c>
      <c r="AO120" s="39">
        <v>0</v>
      </c>
      <c r="AP120" s="39">
        <v>0</v>
      </c>
      <c r="AQ120" s="39">
        <v>0</v>
      </c>
      <c r="AR120" s="39">
        <v>0</v>
      </c>
    </row>
    <row r="121" spans="1:44">
      <c r="A121" s="40"/>
      <c r="B121" s="12"/>
      <c r="C121" s="8" t="s">
        <v>178</v>
      </c>
      <c r="D121" s="8"/>
      <c r="E121" s="34" t="s">
        <v>92</v>
      </c>
      <c r="F121" s="39" t="s">
        <v>159</v>
      </c>
      <c r="G121" s="39">
        <v>0.71</v>
      </c>
      <c r="H121" s="39">
        <v>1.1100000000000001</v>
      </c>
      <c r="I121" s="39">
        <v>0.92</v>
      </c>
      <c r="J121" s="39">
        <v>3.78</v>
      </c>
      <c r="K121" s="39">
        <v>0.1</v>
      </c>
      <c r="L121" s="39">
        <v>2.78</v>
      </c>
      <c r="M121" s="39">
        <v>1.66</v>
      </c>
      <c r="N121" s="39">
        <v>2.65</v>
      </c>
      <c r="O121" s="39">
        <v>2.35</v>
      </c>
      <c r="P121" s="39">
        <v>0</v>
      </c>
      <c r="Q121" s="39">
        <v>0</v>
      </c>
      <c r="R121" s="39">
        <v>1.42</v>
      </c>
      <c r="S121" s="39">
        <v>0.7</v>
      </c>
      <c r="T121" s="39">
        <v>0</v>
      </c>
      <c r="U121" s="39">
        <v>0</v>
      </c>
      <c r="V121" s="39">
        <v>0</v>
      </c>
      <c r="W121" s="39">
        <v>0.84</v>
      </c>
      <c r="X121" s="39">
        <v>2.62</v>
      </c>
      <c r="Y121" s="39">
        <v>1.32</v>
      </c>
      <c r="Z121" s="39">
        <v>3.59</v>
      </c>
      <c r="AA121" s="39">
        <v>0</v>
      </c>
      <c r="AB121" s="39">
        <v>0</v>
      </c>
      <c r="AC121" s="39">
        <v>0</v>
      </c>
      <c r="AD121" s="39">
        <v>1.18</v>
      </c>
      <c r="AE121" s="39">
        <v>0</v>
      </c>
      <c r="AF121" s="39">
        <v>0.91</v>
      </c>
      <c r="AG121" s="39">
        <v>0</v>
      </c>
      <c r="AH121" s="39">
        <v>0.37</v>
      </c>
      <c r="AI121" s="39">
        <v>0</v>
      </c>
      <c r="AJ121" s="39">
        <v>0</v>
      </c>
      <c r="AK121" s="39">
        <v>0</v>
      </c>
      <c r="AL121" s="39">
        <v>0.84</v>
      </c>
      <c r="AM121" s="39">
        <v>0</v>
      </c>
      <c r="AN121" s="39">
        <v>0</v>
      </c>
      <c r="AO121" s="39">
        <v>0</v>
      </c>
      <c r="AP121" s="39">
        <v>0</v>
      </c>
      <c r="AQ121" s="39">
        <v>0</v>
      </c>
      <c r="AR121" s="39">
        <v>0</v>
      </c>
    </row>
    <row r="122" spans="1:44">
      <c r="A122" s="40"/>
      <c r="B122" s="12"/>
      <c r="C122" s="8" t="s">
        <v>179</v>
      </c>
      <c r="D122" s="8"/>
      <c r="E122" s="34" t="s">
        <v>92</v>
      </c>
      <c r="F122" s="39" t="s">
        <v>159</v>
      </c>
      <c r="G122" s="39">
        <v>2.72</v>
      </c>
      <c r="H122" s="39">
        <v>0</v>
      </c>
      <c r="I122" s="39">
        <v>1.54</v>
      </c>
      <c r="J122" s="39">
        <v>0</v>
      </c>
      <c r="K122" s="39">
        <v>0</v>
      </c>
      <c r="L122" s="39">
        <v>0</v>
      </c>
      <c r="M122" s="39">
        <v>0</v>
      </c>
      <c r="N122" s="39">
        <v>0</v>
      </c>
      <c r="O122" s="39">
        <v>0</v>
      </c>
      <c r="P122" s="39">
        <v>0</v>
      </c>
      <c r="Q122" s="39">
        <v>0</v>
      </c>
      <c r="R122" s="39">
        <v>0</v>
      </c>
      <c r="S122" s="39">
        <v>0</v>
      </c>
      <c r="T122" s="39">
        <v>0</v>
      </c>
      <c r="U122" s="39">
        <v>0</v>
      </c>
      <c r="V122" s="39">
        <v>0</v>
      </c>
      <c r="W122" s="39">
        <v>0</v>
      </c>
      <c r="X122" s="39">
        <v>0</v>
      </c>
      <c r="Y122" s="39">
        <v>0</v>
      </c>
      <c r="Z122" s="39">
        <v>0</v>
      </c>
      <c r="AA122" s="39">
        <v>0</v>
      </c>
      <c r="AB122" s="39">
        <v>0</v>
      </c>
      <c r="AC122" s="39">
        <v>0</v>
      </c>
      <c r="AD122" s="39">
        <v>0</v>
      </c>
      <c r="AE122" s="39">
        <v>0</v>
      </c>
      <c r="AF122" s="39">
        <v>0</v>
      </c>
      <c r="AG122" s="39">
        <v>0</v>
      </c>
      <c r="AH122" s="39">
        <v>0</v>
      </c>
      <c r="AI122" s="39">
        <v>0</v>
      </c>
      <c r="AJ122" s="39">
        <v>0</v>
      </c>
      <c r="AK122" s="39">
        <v>0</v>
      </c>
      <c r="AL122" s="39">
        <v>0</v>
      </c>
      <c r="AM122" s="39">
        <v>0</v>
      </c>
      <c r="AN122" s="39">
        <v>0</v>
      </c>
      <c r="AO122" s="39">
        <v>0</v>
      </c>
      <c r="AP122" s="39">
        <v>0</v>
      </c>
      <c r="AQ122" s="39">
        <v>0</v>
      </c>
      <c r="AR122" s="39">
        <v>0</v>
      </c>
    </row>
    <row r="123" spans="1:44">
      <c r="A123" s="40"/>
      <c r="B123" s="12"/>
      <c r="C123" s="8" t="s">
        <v>180</v>
      </c>
      <c r="D123" s="8"/>
      <c r="E123" s="34" t="s">
        <v>92</v>
      </c>
      <c r="F123" s="39" t="s">
        <v>159</v>
      </c>
      <c r="G123" s="39">
        <v>1.06</v>
      </c>
      <c r="H123" s="39">
        <v>1.21</v>
      </c>
      <c r="I123" s="39">
        <v>1.21</v>
      </c>
      <c r="J123" s="39">
        <v>0</v>
      </c>
      <c r="K123" s="39">
        <v>1.22</v>
      </c>
      <c r="L123" s="39">
        <v>1.22</v>
      </c>
      <c r="M123" s="39">
        <v>0</v>
      </c>
      <c r="N123" s="39">
        <v>0</v>
      </c>
      <c r="O123" s="39">
        <v>0</v>
      </c>
      <c r="P123" s="39">
        <v>0</v>
      </c>
      <c r="Q123" s="39">
        <v>0</v>
      </c>
      <c r="R123" s="39">
        <v>0</v>
      </c>
      <c r="S123" s="39">
        <v>0</v>
      </c>
      <c r="T123" s="39">
        <v>0</v>
      </c>
      <c r="U123" s="39">
        <v>0</v>
      </c>
      <c r="V123" s="39">
        <v>0</v>
      </c>
      <c r="W123" s="39">
        <v>0</v>
      </c>
      <c r="X123" s="39">
        <v>0</v>
      </c>
      <c r="Y123" s="39">
        <v>0</v>
      </c>
      <c r="Z123" s="39">
        <v>0</v>
      </c>
      <c r="AA123" s="39">
        <v>0</v>
      </c>
      <c r="AB123" s="39">
        <v>0</v>
      </c>
      <c r="AC123" s="39">
        <v>0</v>
      </c>
      <c r="AD123" s="39">
        <v>0</v>
      </c>
      <c r="AE123" s="39">
        <v>0</v>
      </c>
      <c r="AF123" s="39">
        <v>0</v>
      </c>
      <c r="AG123" s="39">
        <v>0</v>
      </c>
      <c r="AH123" s="39">
        <v>0</v>
      </c>
      <c r="AI123" s="39">
        <v>0</v>
      </c>
      <c r="AJ123" s="39">
        <v>0</v>
      </c>
      <c r="AK123" s="39">
        <v>0</v>
      </c>
      <c r="AL123" s="39">
        <v>0</v>
      </c>
      <c r="AM123" s="39">
        <v>1.23</v>
      </c>
      <c r="AN123" s="39">
        <v>0</v>
      </c>
      <c r="AO123" s="39">
        <v>0</v>
      </c>
      <c r="AP123" s="39">
        <v>0</v>
      </c>
      <c r="AQ123" s="39">
        <v>0</v>
      </c>
      <c r="AR123" s="39">
        <v>0</v>
      </c>
    </row>
    <row r="124" spans="1:44">
      <c r="A124" s="12"/>
      <c r="B124" s="37" t="s">
        <v>181</v>
      </c>
    </row>
    <row r="125" spans="1:44">
      <c r="A125" s="12"/>
      <c r="C125" s="8"/>
      <c r="D125" s="8"/>
      <c r="E125" s="8"/>
      <c r="F125" s="43"/>
      <c r="G125" s="43"/>
      <c r="H125" s="43"/>
      <c r="I125" s="43"/>
      <c r="J125" s="43"/>
      <c r="K125" s="43"/>
      <c r="L125" s="43"/>
      <c r="M125" s="43"/>
      <c r="N125" s="43"/>
      <c r="O125" s="43"/>
      <c r="P125" s="43"/>
      <c r="Q125" s="43"/>
      <c r="R125" s="43"/>
      <c r="S125" s="43"/>
      <c r="T125" s="43"/>
      <c r="U125" s="43"/>
      <c r="V125" s="43"/>
      <c r="W125" s="43"/>
      <c r="X125" s="43"/>
      <c r="Y125" s="43"/>
      <c r="Z125" s="43"/>
      <c r="AA125" s="43"/>
      <c r="AB125" s="43"/>
      <c r="AC125" s="43"/>
      <c r="AD125" s="43"/>
      <c r="AE125" s="43"/>
      <c r="AF125" s="43"/>
      <c r="AG125" s="43"/>
      <c r="AH125" s="43"/>
      <c r="AI125" s="43"/>
      <c r="AJ125" s="43"/>
      <c r="AK125" s="43"/>
      <c r="AL125" s="43"/>
      <c r="AM125" s="43"/>
      <c r="AN125" s="43"/>
      <c r="AO125" s="43"/>
      <c r="AP125" s="43"/>
      <c r="AQ125" s="43"/>
      <c r="AR125" s="43"/>
    </row>
    <row r="126" spans="1:44">
      <c r="A126" s="32"/>
      <c r="B126" s="32"/>
      <c r="C126" s="32" t="s">
        <v>164</v>
      </c>
      <c r="D126" s="32"/>
      <c r="E126" s="32" t="s">
        <v>51</v>
      </c>
      <c r="F126" s="33">
        <v>2022</v>
      </c>
      <c r="G126" s="33">
        <v>2023</v>
      </c>
      <c r="H126" s="33">
        <v>2024</v>
      </c>
      <c r="I126" s="33">
        <v>2025</v>
      </c>
      <c r="J126" s="33">
        <v>2026</v>
      </c>
      <c r="K126" s="33">
        <v>2027</v>
      </c>
      <c r="L126" s="33">
        <v>2028</v>
      </c>
      <c r="M126" s="33">
        <v>2029</v>
      </c>
      <c r="N126" s="33">
        <v>2030</v>
      </c>
      <c r="O126" s="33">
        <v>2031</v>
      </c>
      <c r="P126" s="33">
        <v>2032</v>
      </c>
      <c r="Q126" s="33">
        <v>2033</v>
      </c>
      <c r="R126" s="33">
        <v>2034</v>
      </c>
      <c r="S126" s="33">
        <v>2035</v>
      </c>
      <c r="T126" s="33">
        <v>2036</v>
      </c>
      <c r="U126" s="33">
        <v>2037</v>
      </c>
      <c r="V126" s="33">
        <v>2038</v>
      </c>
      <c r="W126" s="33">
        <v>2039</v>
      </c>
      <c r="X126" s="33">
        <v>2040</v>
      </c>
      <c r="Y126" s="33">
        <v>2041</v>
      </c>
      <c r="Z126" s="33">
        <v>2042</v>
      </c>
      <c r="AA126" s="33">
        <v>2043</v>
      </c>
      <c r="AB126" s="33">
        <v>2044</v>
      </c>
      <c r="AC126" s="33">
        <v>2045</v>
      </c>
      <c r="AD126" s="33">
        <v>2046</v>
      </c>
      <c r="AE126" s="33">
        <v>2047</v>
      </c>
      <c r="AF126" s="33">
        <v>2048</v>
      </c>
      <c r="AG126" s="33">
        <v>2049</v>
      </c>
      <c r="AH126" s="33">
        <v>2050</v>
      </c>
      <c r="AI126" s="33">
        <v>2051</v>
      </c>
      <c r="AJ126" s="33">
        <v>2052</v>
      </c>
      <c r="AK126" s="33">
        <v>2053</v>
      </c>
      <c r="AL126" s="33">
        <v>2054</v>
      </c>
      <c r="AM126" s="33">
        <v>2055</v>
      </c>
      <c r="AN126" s="33">
        <v>2056</v>
      </c>
      <c r="AO126" s="33">
        <v>2057</v>
      </c>
      <c r="AP126" s="33">
        <v>2058</v>
      </c>
      <c r="AQ126" s="33">
        <v>2059</v>
      </c>
      <c r="AR126" s="33">
        <v>2060</v>
      </c>
    </row>
    <row r="127" spans="1:44">
      <c r="A127" s="12"/>
      <c r="B127" s="12" t="s">
        <v>184</v>
      </c>
      <c r="C127" s="8" t="s" cm="1">
        <v>166</v>
      </c>
      <c r="D127" s="8"/>
      <c r="E127" s="34" t="s">
        <v>96</v>
      </c>
      <c r="F127" s="39">
        <v>18.84</v>
      </c>
      <c r="G127" s="39">
        <v>17.649999999999999</v>
      </c>
      <c r="H127" s="39">
        <v>20.47</v>
      </c>
      <c r="I127" s="39">
        <v>20.46</v>
      </c>
      <c r="J127" s="39">
        <v>12.65</v>
      </c>
      <c r="K127" s="39">
        <v>6.77</v>
      </c>
      <c r="L127" s="39">
        <v>1.28</v>
      </c>
      <c r="M127" s="39">
        <v>-5.36</v>
      </c>
      <c r="N127" s="39">
        <v>-10.58</v>
      </c>
      <c r="O127" s="39">
        <v>-13.21</v>
      </c>
      <c r="P127" s="39">
        <v>-15.9</v>
      </c>
      <c r="Q127" s="39">
        <v>-16.11</v>
      </c>
      <c r="R127" s="39">
        <v>-17.600000000000001</v>
      </c>
      <c r="S127" s="39">
        <v>-20.74</v>
      </c>
      <c r="T127" s="39">
        <v>-20.95</v>
      </c>
      <c r="U127" s="39">
        <v>-16.600000000000001</v>
      </c>
      <c r="V127" s="39">
        <v>-16.38</v>
      </c>
      <c r="W127" s="39">
        <v>-15.52</v>
      </c>
      <c r="X127" s="39">
        <v>-12.57</v>
      </c>
      <c r="Y127" s="39">
        <v>-8.6199999999999992</v>
      </c>
      <c r="Z127" s="39">
        <v>-4.07</v>
      </c>
      <c r="AA127" s="39">
        <v>-2.2400000000000002</v>
      </c>
      <c r="AB127" s="39">
        <v>-1.03</v>
      </c>
      <c r="AC127" s="39">
        <v>0.27</v>
      </c>
      <c r="AD127" s="39">
        <v>-1.03</v>
      </c>
      <c r="AE127" s="39">
        <v>-2.95</v>
      </c>
      <c r="AF127" s="39">
        <v>-4.2699999999999996</v>
      </c>
      <c r="AG127" s="39">
        <v>-3.31</v>
      </c>
      <c r="AH127" s="39">
        <v>-2.04</v>
      </c>
      <c r="AI127" s="39">
        <v>0.87</v>
      </c>
      <c r="AJ127" s="39">
        <v>2.21</v>
      </c>
      <c r="AK127" s="39">
        <v>4.3899999999999997</v>
      </c>
      <c r="AL127" s="39">
        <v>5.0199999999999996</v>
      </c>
      <c r="AM127" s="39">
        <v>4.4400000000000004</v>
      </c>
      <c r="AN127" s="39">
        <v>2.76</v>
      </c>
      <c r="AO127" s="39">
        <v>0.02</v>
      </c>
      <c r="AP127" s="39">
        <v>-2.12</v>
      </c>
      <c r="AQ127" s="39">
        <v>-2.42</v>
      </c>
      <c r="AR127" s="39">
        <v>-2.74</v>
      </c>
    </row>
    <row r="128" spans="1:44" s="35" customFormat="1">
      <c r="A128" s="12"/>
      <c r="B128" s="12"/>
      <c r="C128" s="8" t="s">
        <v>167</v>
      </c>
      <c r="D128" s="8"/>
      <c r="E128" s="34" t="s">
        <v>96</v>
      </c>
      <c r="F128" s="39">
        <v>0.2</v>
      </c>
      <c r="G128" s="39">
        <v>0.11</v>
      </c>
      <c r="H128" s="39">
        <v>0.22</v>
      </c>
      <c r="I128" s="39">
        <v>0.32</v>
      </c>
      <c r="J128" s="39">
        <v>0.42</v>
      </c>
      <c r="K128" s="39">
        <v>0.52</v>
      </c>
      <c r="L128" s="39">
        <v>0.62</v>
      </c>
      <c r="M128" s="39">
        <v>0.71</v>
      </c>
      <c r="N128" s="39">
        <v>0.73</v>
      </c>
      <c r="O128" s="39">
        <v>0.89</v>
      </c>
      <c r="P128" s="39">
        <v>0.97</v>
      </c>
      <c r="Q128" s="39">
        <v>1.05</v>
      </c>
      <c r="R128" s="39">
        <v>1.1200000000000001</v>
      </c>
      <c r="S128" s="39">
        <v>1.18</v>
      </c>
      <c r="T128" s="39">
        <v>1.24</v>
      </c>
      <c r="U128" s="39">
        <v>1.29</v>
      </c>
      <c r="V128" s="39">
        <v>1.33</v>
      </c>
      <c r="W128" s="39">
        <v>1.37</v>
      </c>
      <c r="X128" s="39">
        <v>1.4</v>
      </c>
      <c r="Y128" s="39">
        <v>1.42</v>
      </c>
      <c r="Z128" s="39">
        <v>1.45</v>
      </c>
      <c r="AA128" s="39">
        <v>1.48</v>
      </c>
      <c r="AB128" s="39">
        <v>1.51</v>
      </c>
      <c r="AC128" s="39">
        <v>1.54</v>
      </c>
      <c r="AD128" s="39">
        <v>1.57</v>
      </c>
      <c r="AE128" s="39">
        <v>1.6</v>
      </c>
      <c r="AF128" s="39">
        <v>1.64</v>
      </c>
      <c r="AG128" s="39">
        <v>1.67</v>
      </c>
      <c r="AH128" s="39">
        <v>1.69</v>
      </c>
      <c r="AI128" s="39">
        <v>1.72</v>
      </c>
      <c r="AJ128" s="39">
        <v>1.75</v>
      </c>
      <c r="AK128" s="39">
        <v>1.78</v>
      </c>
      <c r="AL128" s="39">
        <v>1.8</v>
      </c>
      <c r="AM128" s="39">
        <v>1.83</v>
      </c>
      <c r="AN128" s="39">
        <v>1.86</v>
      </c>
      <c r="AO128" s="39">
        <v>1.89</v>
      </c>
      <c r="AP128" s="39">
        <v>1.91</v>
      </c>
      <c r="AQ128" s="39">
        <v>1.94</v>
      </c>
      <c r="AR128" s="39">
        <v>1.97</v>
      </c>
    </row>
    <row r="129" spans="1:44">
      <c r="A129" s="12"/>
      <c r="B129" s="12"/>
      <c r="C129" s="8" t="s">
        <v>158</v>
      </c>
      <c r="D129" s="8"/>
      <c r="E129" s="34" t="s">
        <v>96</v>
      </c>
      <c r="F129" s="39">
        <v>-0.05</v>
      </c>
      <c r="G129" s="39">
        <v>-0.05</v>
      </c>
      <c r="H129" s="39">
        <v>-0.05</v>
      </c>
      <c r="I129" s="39">
        <v>-0.1</v>
      </c>
      <c r="J129" s="39">
        <v>-0.19</v>
      </c>
      <c r="K129" s="39">
        <v>-0.28999999999999998</v>
      </c>
      <c r="L129" s="39">
        <v>-0.28999999999999998</v>
      </c>
      <c r="M129" s="39">
        <v>-0.28999999999999998</v>
      </c>
      <c r="N129" s="39">
        <v>-0.27</v>
      </c>
      <c r="O129" s="39">
        <v>-0.47</v>
      </c>
      <c r="P129" s="39">
        <v>-0.55000000000000004</v>
      </c>
      <c r="Q129" s="39">
        <v>-0.56000000000000005</v>
      </c>
      <c r="R129" s="39">
        <v>-0.56000000000000005</v>
      </c>
      <c r="S129" s="39">
        <v>-0.55000000000000004</v>
      </c>
      <c r="T129" s="39">
        <v>-0.48</v>
      </c>
      <c r="U129" s="39">
        <v>-0.39</v>
      </c>
      <c r="V129" s="39">
        <v>-0.37</v>
      </c>
      <c r="W129" s="39">
        <v>-0.41</v>
      </c>
      <c r="X129" s="39">
        <v>-0.53</v>
      </c>
      <c r="Y129" s="39">
        <v>-0.47</v>
      </c>
      <c r="Z129" s="39">
        <v>-0.42</v>
      </c>
      <c r="AA129" s="39">
        <v>-0.45</v>
      </c>
      <c r="AB129" s="39">
        <v>-0.48</v>
      </c>
      <c r="AC129" s="39">
        <v>-0.46</v>
      </c>
      <c r="AD129" s="39">
        <v>-0.46</v>
      </c>
      <c r="AE129" s="39">
        <v>-0.45</v>
      </c>
      <c r="AF129" s="39">
        <v>-0.44</v>
      </c>
      <c r="AG129" s="39">
        <v>-0.36</v>
      </c>
      <c r="AH129" s="39">
        <v>-0.28999999999999998</v>
      </c>
      <c r="AI129" s="39">
        <v>-0.25</v>
      </c>
      <c r="AJ129" s="39">
        <v>-0.2</v>
      </c>
      <c r="AK129" s="39">
        <v>-0.16</v>
      </c>
      <c r="AL129" s="39">
        <v>-0.11</v>
      </c>
      <c r="AM129" s="39">
        <v>-0.12</v>
      </c>
      <c r="AN129" s="39">
        <v>-0.12</v>
      </c>
      <c r="AO129" s="39">
        <v>-0.12</v>
      </c>
      <c r="AP129" s="39">
        <v>-0.13</v>
      </c>
      <c r="AQ129" s="39">
        <v>-0.13</v>
      </c>
      <c r="AR129" s="39">
        <v>-0.13</v>
      </c>
    </row>
    <row r="130" spans="1:44">
      <c r="A130" s="12"/>
      <c r="B130" s="12"/>
      <c r="C130" s="8" t="s">
        <v>160</v>
      </c>
      <c r="D130" s="8"/>
      <c r="E130" s="34" t="s">
        <v>96</v>
      </c>
      <c r="F130" s="39">
        <v>0</v>
      </c>
      <c r="G130" s="39">
        <v>0</v>
      </c>
      <c r="H130" s="39">
        <v>0</v>
      </c>
      <c r="I130" s="39">
        <v>0</v>
      </c>
      <c r="J130" s="39">
        <v>0</v>
      </c>
      <c r="K130" s="39">
        <v>0</v>
      </c>
      <c r="L130" s="39">
        <v>0</v>
      </c>
      <c r="M130" s="39">
        <v>0</v>
      </c>
      <c r="N130" s="39">
        <v>0.04</v>
      </c>
      <c r="O130" s="39">
        <v>0.06</v>
      </c>
      <c r="P130" s="39">
        <v>0.05</v>
      </c>
      <c r="Q130" s="39">
        <v>0.11</v>
      </c>
      <c r="R130" s="39">
        <v>0.12</v>
      </c>
      <c r="S130" s="39">
        <v>0.08</v>
      </c>
      <c r="T130" s="39">
        <v>0.18</v>
      </c>
      <c r="U130" s="39">
        <v>0.36</v>
      </c>
      <c r="V130" s="39">
        <v>0.61</v>
      </c>
      <c r="W130" s="39">
        <v>0.97</v>
      </c>
      <c r="X130" s="39">
        <v>1.56</v>
      </c>
      <c r="Y130" s="39">
        <v>2.1800000000000002</v>
      </c>
      <c r="Z130" s="39">
        <v>3.45</v>
      </c>
      <c r="AA130" s="39">
        <v>3.58</v>
      </c>
      <c r="AB130" s="39">
        <v>3.52</v>
      </c>
      <c r="AC130" s="39">
        <v>3.51</v>
      </c>
      <c r="AD130" s="39">
        <v>3.41</v>
      </c>
      <c r="AE130" s="39">
        <v>2.88</v>
      </c>
      <c r="AF130" s="39">
        <v>2.35</v>
      </c>
      <c r="AG130" s="39">
        <v>2.0299999999999998</v>
      </c>
      <c r="AH130" s="39">
        <v>1.86</v>
      </c>
      <c r="AI130" s="39">
        <v>2.0499999999999998</v>
      </c>
      <c r="AJ130" s="39">
        <v>1.59</v>
      </c>
      <c r="AK130" s="39">
        <v>1.74</v>
      </c>
      <c r="AL130" s="39">
        <v>1.77</v>
      </c>
      <c r="AM130" s="39">
        <v>1.1499999999999999</v>
      </c>
      <c r="AN130" s="39">
        <v>0.51</v>
      </c>
      <c r="AO130" s="39">
        <v>0.25</v>
      </c>
      <c r="AP130" s="39">
        <v>0.1</v>
      </c>
      <c r="AQ130" s="39">
        <v>0.01</v>
      </c>
      <c r="AR130" s="39">
        <v>0</v>
      </c>
    </row>
    <row r="131" spans="1:44">
      <c r="A131" s="12"/>
      <c r="B131" s="12"/>
      <c r="C131" s="8" t="s">
        <v>161</v>
      </c>
      <c r="D131" s="8"/>
      <c r="E131" s="34" t="s">
        <v>96</v>
      </c>
      <c r="F131" s="39">
        <v>0.76</v>
      </c>
      <c r="G131" s="39">
        <v>0.74</v>
      </c>
      <c r="H131" s="39">
        <v>1.02</v>
      </c>
      <c r="I131" s="39">
        <v>0.98</v>
      </c>
      <c r="J131" s="39">
        <v>1.07</v>
      </c>
      <c r="K131" s="39">
        <v>0.63</v>
      </c>
      <c r="L131" s="39">
        <v>0.56999999999999995</v>
      </c>
      <c r="M131" s="39">
        <v>0.49</v>
      </c>
      <c r="N131" s="39">
        <v>0.38</v>
      </c>
      <c r="O131" s="39">
        <v>0.54</v>
      </c>
      <c r="P131" s="39">
        <v>0.43</v>
      </c>
      <c r="Q131" s="39">
        <v>0.46</v>
      </c>
      <c r="R131" s="39">
        <v>0.49</v>
      </c>
      <c r="S131" s="39">
        <v>0.37</v>
      </c>
      <c r="T131" s="39">
        <v>0.37</v>
      </c>
      <c r="U131" s="39">
        <v>0.4</v>
      </c>
      <c r="V131" s="39">
        <v>0.45</v>
      </c>
      <c r="W131" s="39">
        <v>0.69</v>
      </c>
      <c r="X131" s="39">
        <v>0.96</v>
      </c>
      <c r="Y131" s="39">
        <v>1.48</v>
      </c>
      <c r="Z131" s="39">
        <v>2.5499999999999998</v>
      </c>
      <c r="AA131" s="39">
        <v>2.09</v>
      </c>
      <c r="AB131" s="39">
        <v>1.61</v>
      </c>
      <c r="AC131" s="39">
        <v>1.45</v>
      </c>
      <c r="AD131" s="39">
        <v>1.25</v>
      </c>
      <c r="AE131" s="39">
        <v>0.82</v>
      </c>
      <c r="AF131" s="39">
        <v>0.55000000000000004</v>
      </c>
      <c r="AG131" s="39">
        <v>0.43</v>
      </c>
      <c r="AH131" s="39">
        <v>0.33</v>
      </c>
      <c r="AI131" s="39">
        <v>0.37</v>
      </c>
      <c r="AJ131" s="39">
        <v>0.19</v>
      </c>
      <c r="AK131" s="39">
        <v>0.19</v>
      </c>
      <c r="AL131" s="39">
        <v>0.19</v>
      </c>
      <c r="AM131" s="39">
        <v>0.09</v>
      </c>
      <c r="AN131" s="39">
        <v>0.05</v>
      </c>
      <c r="AO131" s="39">
        <v>0</v>
      </c>
      <c r="AP131" s="39">
        <v>0</v>
      </c>
      <c r="AQ131" s="39">
        <v>0</v>
      </c>
      <c r="AR131" s="39">
        <v>0</v>
      </c>
    </row>
    <row r="132" spans="1:44">
      <c r="A132" s="12"/>
      <c r="B132" s="12"/>
      <c r="C132" s="8" t="s">
        <v>162</v>
      </c>
      <c r="D132" s="8"/>
      <c r="E132" s="34" t="s">
        <v>96</v>
      </c>
      <c r="F132" s="39">
        <v>0.04</v>
      </c>
      <c r="G132" s="39">
        <v>0.05</v>
      </c>
      <c r="H132" s="39">
        <v>0.12</v>
      </c>
      <c r="I132" s="39">
        <v>0.15</v>
      </c>
      <c r="J132" s="39">
        <v>0.16</v>
      </c>
      <c r="K132" s="39">
        <v>0.12</v>
      </c>
      <c r="L132" s="39">
        <v>0.13</v>
      </c>
      <c r="M132" s="39">
        <v>0.13</v>
      </c>
      <c r="N132" s="39">
        <v>7.0000000000000007E-2</v>
      </c>
      <c r="O132" s="39">
        <v>0.18</v>
      </c>
      <c r="P132" s="39">
        <v>0.18</v>
      </c>
      <c r="Q132" s="39">
        <v>0.26</v>
      </c>
      <c r="R132" s="39">
        <v>0.28000000000000003</v>
      </c>
      <c r="S132" s="39">
        <v>0.2</v>
      </c>
      <c r="T132" s="39">
        <v>0.22</v>
      </c>
      <c r="U132" s="39">
        <v>0.28999999999999998</v>
      </c>
      <c r="V132" s="39">
        <v>0.37</v>
      </c>
      <c r="W132" s="39">
        <v>0.56999999999999995</v>
      </c>
      <c r="X132" s="39">
        <v>0.81</v>
      </c>
      <c r="Y132" s="39">
        <v>1.02</v>
      </c>
      <c r="Z132" s="39">
        <v>1.48</v>
      </c>
      <c r="AA132" s="39">
        <v>1.27</v>
      </c>
      <c r="AB132" s="39">
        <v>1.1299999999999999</v>
      </c>
      <c r="AC132" s="39">
        <v>1.07</v>
      </c>
      <c r="AD132" s="39">
        <v>0.96</v>
      </c>
      <c r="AE132" s="39">
        <v>0.65</v>
      </c>
      <c r="AF132" s="39">
        <v>0.46</v>
      </c>
      <c r="AG132" s="39">
        <v>0.25</v>
      </c>
      <c r="AH132" s="39">
        <v>0.27</v>
      </c>
      <c r="AI132" s="39">
        <v>0.27</v>
      </c>
      <c r="AJ132" s="39">
        <v>0.19</v>
      </c>
      <c r="AK132" s="39">
        <v>0.21</v>
      </c>
      <c r="AL132" s="39">
        <v>0.2</v>
      </c>
      <c r="AM132" s="39">
        <v>0.09</v>
      </c>
      <c r="AN132" s="39">
        <v>0.03</v>
      </c>
      <c r="AO132" s="39">
        <v>0</v>
      </c>
      <c r="AP132" s="39">
        <v>0</v>
      </c>
      <c r="AQ132" s="39">
        <v>0</v>
      </c>
      <c r="AR132" s="39">
        <v>0</v>
      </c>
    </row>
    <row r="133" spans="1:44">
      <c r="A133" s="12"/>
      <c r="B133" s="12"/>
      <c r="C133" s="8" t="s">
        <v>168</v>
      </c>
      <c r="D133" s="8"/>
      <c r="E133" s="34" t="s">
        <v>96</v>
      </c>
      <c r="F133" s="39">
        <v>0.06</v>
      </c>
      <c r="G133" s="39">
        <v>0.02</v>
      </c>
      <c r="H133" s="39">
        <v>0</v>
      </c>
      <c r="I133" s="39">
        <v>0</v>
      </c>
      <c r="J133" s="39">
        <v>0</v>
      </c>
      <c r="K133" s="39">
        <v>0</v>
      </c>
      <c r="L133" s="39">
        <v>0</v>
      </c>
      <c r="M133" s="39">
        <v>0</v>
      </c>
      <c r="N133" s="39">
        <v>0</v>
      </c>
      <c r="O133" s="39">
        <v>0</v>
      </c>
      <c r="P133" s="39">
        <v>0</v>
      </c>
      <c r="Q133" s="39">
        <v>0</v>
      </c>
      <c r="R133" s="39">
        <v>0</v>
      </c>
      <c r="S133" s="39">
        <v>0</v>
      </c>
      <c r="T133" s="39">
        <v>0</v>
      </c>
      <c r="U133" s="39">
        <v>0</v>
      </c>
      <c r="V133" s="39">
        <v>0</v>
      </c>
      <c r="W133" s="39">
        <v>0</v>
      </c>
      <c r="X133" s="39">
        <v>0</v>
      </c>
      <c r="Y133" s="39">
        <v>0</v>
      </c>
      <c r="Z133" s="39">
        <v>0</v>
      </c>
      <c r="AA133" s="39">
        <v>0</v>
      </c>
      <c r="AB133" s="39">
        <v>0</v>
      </c>
      <c r="AC133" s="39">
        <v>0</v>
      </c>
      <c r="AD133" s="39">
        <v>0</v>
      </c>
      <c r="AE133" s="39">
        <v>0</v>
      </c>
      <c r="AF133" s="39">
        <v>0</v>
      </c>
      <c r="AG133" s="39">
        <v>0</v>
      </c>
      <c r="AH133" s="39">
        <v>0</v>
      </c>
      <c r="AI133" s="39">
        <v>0</v>
      </c>
      <c r="AJ133" s="39">
        <v>0</v>
      </c>
      <c r="AK133" s="39">
        <v>0</v>
      </c>
      <c r="AL133" s="39">
        <v>0</v>
      </c>
      <c r="AM133" s="39">
        <v>0</v>
      </c>
      <c r="AN133" s="39">
        <v>0</v>
      </c>
      <c r="AO133" s="39">
        <v>0</v>
      </c>
      <c r="AP133" s="39">
        <v>0</v>
      </c>
      <c r="AQ133" s="39">
        <v>0</v>
      </c>
      <c r="AR133" s="39">
        <v>0</v>
      </c>
    </row>
    <row r="134" spans="1:44">
      <c r="A134" s="12"/>
      <c r="B134" s="12"/>
      <c r="C134" s="8" t="s">
        <v>169</v>
      </c>
      <c r="D134" s="8"/>
      <c r="E134" s="34" t="s">
        <v>96</v>
      </c>
      <c r="F134" s="39">
        <v>-0.85</v>
      </c>
      <c r="G134" s="39">
        <v>-1.1599999999999999</v>
      </c>
      <c r="H134" s="39">
        <v>-1.2</v>
      </c>
      <c r="I134" s="39">
        <v>-1.3</v>
      </c>
      <c r="J134" s="39">
        <v>-1.43</v>
      </c>
      <c r="K134" s="39">
        <v>-1.45</v>
      </c>
      <c r="L134" s="39">
        <v>-1.48</v>
      </c>
      <c r="M134" s="39">
        <v>-1.47</v>
      </c>
      <c r="N134" s="39">
        <v>-1.87</v>
      </c>
      <c r="O134" s="39">
        <v>-1.85</v>
      </c>
      <c r="P134" s="39">
        <v>-1.65</v>
      </c>
      <c r="Q134" s="39">
        <v>-1.72</v>
      </c>
      <c r="R134" s="39">
        <v>-1.7</v>
      </c>
      <c r="S134" s="39">
        <v>-1.69</v>
      </c>
      <c r="T134" s="39">
        <v>-1.62</v>
      </c>
      <c r="U134" s="39">
        <v>-1.78</v>
      </c>
      <c r="V134" s="39">
        <v>-1.7</v>
      </c>
      <c r="W134" s="39">
        <v>-1.64</v>
      </c>
      <c r="X134" s="39">
        <v>-1.56</v>
      </c>
      <c r="Y134" s="39">
        <v>-1.55</v>
      </c>
      <c r="Z134" s="39">
        <v>-1.54</v>
      </c>
      <c r="AA134" s="39">
        <v>-1.56</v>
      </c>
      <c r="AB134" s="39">
        <v>-1.52</v>
      </c>
      <c r="AC134" s="39">
        <v>-1.5</v>
      </c>
      <c r="AD134" s="39">
        <v>-1.45</v>
      </c>
      <c r="AE134" s="39">
        <v>-1.52</v>
      </c>
      <c r="AF134" s="39">
        <v>-1.55</v>
      </c>
      <c r="AG134" s="39">
        <v>-1.51</v>
      </c>
      <c r="AH134" s="39">
        <v>-1.46</v>
      </c>
      <c r="AI134" s="39">
        <v>-1.41</v>
      </c>
      <c r="AJ134" s="39">
        <v>-1.41</v>
      </c>
      <c r="AK134" s="39">
        <v>-1.32</v>
      </c>
      <c r="AL134" s="39">
        <v>-1.29</v>
      </c>
      <c r="AM134" s="39">
        <v>-1.26</v>
      </c>
      <c r="AN134" s="39">
        <v>-1.31</v>
      </c>
      <c r="AO134" s="39">
        <v>-1.35</v>
      </c>
      <c r="AP134" s="39">
        <v>-1.41</v>
      </c>
      <c r="AQ134" s="39">
        <v>-1.41</v>
      </c>
      <c r="AR134" s="39">
        <v>-1.46</v>
      </c>
    </row>
    <row r="135" spans="1:44">
      <c r="A135" s="40"/>
      <c r="B135" s="12"/>
      <c r="C135" s="8" t="s">
        <v>170</v>
      </c>
      <c r="D135" s="8"/>
      <c r="E135" s="34" t="s">
        <v>96</v>
      </c>
      <c r="F135" s="39">
        <v>31.87</v>
      </c>
      <c r="G135" s="39">
        <v>34.36</v>
      </c>
      <c r="H135" s="39">
        <v>38.53</v>
      </c>
      <c r="I135" s="39">
        <v>45.95</v>
      </c>
      <c r="J135" s="39">
        <v>50.15</v>
      </c>
      <c r="K135" s="39">
        <v>53.4</v>
      </c>
      <c r="L135" s="39">
        <v>55.6</v>
      </c>
      <c r="M135" s="39">
        <v>54.14</v>
      </c>
      <c r="N135" s="39">
        <v>54.88</v>
      </c>
      <c r="O135" s="39">
        <v>55.4</v>
      </c>
      <c r="P135" s="39">
        <v>55.8</v>
      </c>
      <c r="Q135" s="39">
        <v>55.74</v>
      </c>
      <c r="R135" s="39">
        <v>55.57</v>
      </c>
      <c r="S135" s="39">
        <v>57.37</v>
      </c>
      <c r="T135" s="39">
        <v>60.19</v>
      </c>
      <c r="U135" s="39">
        <v>62.02</v>
      </c>
      <c r="V135" s="39">
        <v>66.33</v>
      </c>
      <c r="W135" s="39">
        <v>69.7</v>
      </c>
      <c r="X135" s="39">
        <v>73.48</v>
      </c>
      <c r="Y135" s="39">
        <v>78.38</v>
      </c>
      <c r="Z135" s="39">
        <v>83.44</v>
      </c>
      <c r="AA135" s="39">
        <v>88.43</v>
      </c>
      <c r="AB135" s="39">
        <v>93.21</v>
      </c>
      <c r="AC135" s="39">
        <v>95.81</v>
      </c>
      <c r="AD135" s="39">
        <v>98.34</v>
      </c>
      <c r="AE135" s="39">
        <v>102.9</v>
      </c>
      <c r="AF135" s="39">
        <v>105.48</v>
      </c>
      <c r="AG135" s="39">
        <v>106.38</v>
      </c>
      <c r="AH135" s="39">
        <v>106.61</v>
      </c>
      <c r="AI135" s="39">
        <v>105.97</v>
      </c>
      <c r="AJ135" s="39">
        <v>104.91</v>
      </c>
      <c r="AK135" s="39">
        <v>102.82</v>
      </c>
      <c r="AL135" s="39">
        <v>104</v>
      </c>
      <c r="AM135" s="39">
        <v>104.78</v>
      </c>
      <c r="AN135" s="39">
        <v>106.11</v>
      </c>
      <c r="AO135" s="39">
        <v>106.24</v>
      </c>
      <c r="AP135" s="39">
        <v>106.9</v>
      </c>
      <c r="AQ135" s="39">
        <v>105.84</v>
      </c>
      <c r="AR135" s="39">
        <v>105.48</v>
      </c>
    </row>
    <row r="136" spans="1:44">
      <c r="A136" s="12"/>
      <c r="B136" s="12"/>
      <c r="C136" s="8" t="s">
        <v>171</v>
      </c>
      <c r="D136" s="8"/>
      <c r="E136" s="34" t="s">
        <v>96</v>
      </c>
      <c r="F136" s="39">
        <v>44.78</v>
      </c>
      <c r="G136" s="39">
        <v>49.6</v>
      </c>
      <c r="H136" s="39">
        <v>59.16</v>
      </c>
      <c r="I136" s="39">
        <v>86.34</v>
      </c>
      <c r="J136" s="39">
        <v>114.87</v>
      </c>
      <c r="K136" s="39">
        <v>149.49</v>
      </c>
      <c r="L136" s="39">
        <v>176.23</v>
      </c>
      <c r="M136" s="39">
        <v>194.05</v>
      </c>
      <c r="N136" s="39">
        <v>212.38</v>
      </c>
      <c r="O136" s="39">
        <v>222.18</v>
      </c>
      <c r="P136" s="39">
        <v>229.47</v>
      </c>
      <c r="Q136" s="39">
        <v>235.48</v>
      </c>
      <c r="R136" s="39">
        <v>240.75</v>
      </c>
      <c r="S136" s="39">
        <v>245.11</v>
      </c>
      <c r="T136" s="39">
        <v>253.06</v>
      </c>
      <c r="U136" s="39">
        <v>257.24</v>
      </c>
      <c r="V136" s="39">
        <v>262.74</v>
      </c>
      <c r="W136" s="39">
        <v>267.58999999999997</v>
      </c>
      <c r="X136" s="39">
        <v>272.27</v>
      </c>
      <c r="Y136" s="39">
        <v>275.79000000000002</v>
      </c>
      <c r="Z136" s="39">
        <v>279.64</v>
      </c>
      <c r="AA136" s="39">
        <v>284.08</v>
      </c>
      <c r="AB136" s="39">
        <v>296.98</v>
      </c>
      <c r="AC136" s="39">
        <v>304.64</v>
      </c>
      <c r="AD136" s="39">
        <v>312.88</v>
      </c>
      <c r="AE136" s="39">
        <v>323.99</v>
      </c>
      <c r="AF136" s="39">
        <v>337.82</v>
      </c>
      <c r="AG136" s="39">
        <v>345.08</v>
      </c>
      <c r="AH136" s="39">
        <v>349.81</v>
      </c>
      <c r="AI136" s="39">
        <v>345.39</v>
      </c>
      <c r="AJ136" s="39">
        <v>343.09</v>
      </c>
      <c r="AK136" s="39">
        <v>336.8</v>
      </c>
      <c r="AL136" s="39">
        <v>335.4</v>
      </c>
      <c r="AM136" s="39">
        <v>344.18</v>
      </c>
      <c r="AN136" s="39">
        <v>355.23</v>
      </c>
      <c r="AO136" s="39">
        <v>366.09</v>
      </c>
      <c r="AP136" s="39">
        <v>375.44</v>
      </c>
      <c r="AQ136" s="39">
        <v>381.41</v>
      </c>
      <c r="AR136" s="39">
        <v>387.71</v>
      </c>
    </row>
    <row r="137" spans="1:44">
      <c r="A137" s="12"/>
      <c r="B137" s="12"/>
      <c r="C137" s="8" t="s">
        <v>172</v>
      </c>
      <c r="D137" s="8"/>
      <c r="E137" s="34" t="s">
        <v>96</v>
      </c>
      <c r="F137" s="39">
        <v>5.68</v>
      </c>
      <c r="G137" s="39">
        <v>5.74</v>
      </c>
      <c r="H137" s="39">
        <v>5.81</v>
      </c>
      <c r="I137" s="39">
        <v>5.83</v>
      </c>
      <c r="J137" s="39">
        <v>5.79</v>
      </c>
      <c r="K137" s="39">
        <v>5.6</v>
      </c>
      <c r="L137" s="39">
        <v>5.24</v>
      </c>
      <c r="M137" s="39">
        <v>4.87</v>
      </c>
      <c r="N137" s="39">
        <v>4.84</v>
      </c>
      <c r="O137" s="39">
        <v>4.93</v>
      </c>
      <c r="P137" s="39">
        <v>4.9400000000000004</v>
      </c>
      <c r="Q137" s="39">
        <v>5.12</v>
      </c>
      <c r="R137" s="39">
        <v>5.49</v>
      </c>
      <c r="S137" s="39">
        <v>5.57</v>
      </c>
      <c r="T137" s="39">
        <v>5.73</v>
      </c>
      <c r="U137" s="39">
        <v>6.06</v>
      </c>
      <c r="V137" s="39">
        <v>6.13</v>
      </c>
      <c r="W137" s="39">
        <v>6.16</v>
      </c>
      <c r="X137" s="39">
        <v>6.23</v>
      </c>
      <c r="Y137" s="39">
        <v>6.22</v>
      </c>
      <c r="Z137" s="39">
        <v>6.22</v>
      </c>
      <c r="AA137" s="39">
        <v>6.22</v>
      </c>
      <c r="AB137" s="39">
        <v>6.24</v>
      </c>
      <c r="AC137" s="39">
        <v>6.22</v>
      </c>
      <c r="AD137" s="39">
        <v>6.22</v>
      </c>
      <c r="AE137" s="39">
        <v>6.22</v>
      </c>
      <c r="AF137" s="39">
        <v>6.23</v>
      </c>
      <c r="AG137" s="39">
        <v>6.22</v>
      </c>
      <c r="AH137" s="39">
        <v>6.22</v>
      </c>
      <c r="AI137" s="39">
        <v>6.22</v>
      </c>
      <c r="AJ137" s="39">
        <v>6.23</v>
      </c>
      <c r="AK137" s="39">
        <v>6.22</v>
      </c>
      <c r="AL137" s="39">
        <v>6.22</v>
      </c>
      <c r="AM137" s="39">
        <v>6.22</v>
      </c>
      <c r="AN137" s="39">
        <v>6.23</v>
      </c>
      <c r="AO137" s="39">
        <v>6.22</v>
      </c>
      <c r="AP137" s="39">
        <v>6.21</v>
      </c>
      <c r="AQ137" s="39">
        <v>6.21</v>
      </c>
      <c r="AR137" s="39">
        <v>6.23</v>
      </c>
    </row>
    <row r="138" spans="1:44">
      <c r="A138" s="40"/>
      <c r="B138" s="12"/>
      <c r="C138" s="8" t="s">
        <v>173</v>
      </c>
      <c r="D138" s="8"/>
      <c r="E138" s="34" t="s">
        <v>96</v>
      </c>
      <c r="F138" s="39">
        <v>0</v>
      </c>
      <c r="G138" s="39">
        <v>0</v>
      </c>
      <c r="H138" s="39">
        <v>0</v>
      </c>
      <c r="I138" s="39">
        <v>0</v>
      </c>
      <c r="J138" s="39">
        <v>0</v>
      </c>
      <c r="K138" s="39">
        <v>0</v>
      </c>
      <c r="L138" s="39">
        <v>0</v>
      </c>
      <c r="M138" s="39">
        <v>0</v>
      </c>
      <c r="N138" s="39">
        <v>0.39</v>
      </c>
      <c r="O138" s="39">
        <v>2.62</v>
      </c>
      <c r="P138" s="39">
        <v>4.74</v>
      </c>
      <c r="Q138" s="39">
        <v>4.78</v>
      </c>
      <c r="R138" s="39">
        <v>6.91</v>
      </c>
      <c r="S138" s="39">
        <v>8.75</v>
      </c>
      <c r="T138" s="39">
        <v>9.92</v>
      </c>
      <c r="U138" s="39">
        <v>10.39</v>
      </c>
      <c r="V138" s="39">
        <v>10.96</v>
      </c>
      <c r="W138" s="39">
        <v>11.41</v>
      </c>
      <c r="X138" s="39">
        <v>12.86</v>
      </c>
      <c r="Y138" s="39">
        <v>13.13</v>
      </c>
      <c r="Z138" s="39">
        <v>13.25</v>
      </c>
      <c r="AA138" s="39">
        <v>15.48</v>
      </c>
      <c r="AB138" s="39">
        <v>15.37</v>
      </c>
      <c r="AC138" s="39">
        <v>15.45</v>
      </c>
      <c r="AD138" s="39">
        <v>17.5</v>
      </c>
      <c r="AE138" s="39">
        <v>17.29</v>
      </c>
      <c r="AF138" s="39">
        <v>19.05</v>
      </c>
      <c r="AG138" s="39">
        <v>19.03</v>
      </c>
      <c r="AH138" s="39">
        <v>19.2</v>
      </c>
      <c r="AI138" s="39">
        <v>20.170000000000002</v>
      </c>
      <c r="AJ138" s="39">
        <v>22.7</v>
      </c>
      <c r="AK138" s="39">
        <v>25.11</v>
      </c>
      <c r="AL138" s="39">
        <v>25.72</v>
      </c>
      <c r="AM138" s="39">
        <v>25.91</v>
      </c>
      <c r="AN138" s="39">
        <v>25.78</v>
      </c>
      <c r="AO138" s="39">
        <v>25.56</v>
      </c>
      <c r="AP138" s="39">
        <v>25.25</v>
      </c>
      <c r="AQ138" s="39">
        <v>25.42</v>
      </c>
      <c r="AR138" s="39">
        <v>25.77</v>
      </c>
    </row>
    <row r="139" spans="1:44">
      <c r="A139" s="40"/>
      <c r="B139" s="12"/>
      <c r="C139" s="8" t="s">
        <v>174</v>
      </c>
      <c r="D139" s="8"/>
      <c r="E139" s="34" t="s">
        <v>96</v>
      </c>
      <c r="F139" s="39">
        <v>47.87</v>
      </c>
      <c r="G139" s="39">
        <v>50.08</v>
      </c>
      <c r="H139" s="39">
        <v>50.11</v>
      </c>
      <c r="I139" s="39">
        <v>45.5</v>
      </c>
      <c r="J139" s="39">
        <v>41.56</v>
      </c>
      <c r="K139" s="39">
        <v>30.59</v>
      </c>
      <c r="L139" s="39">
        <v>22.73</v>
      </c>
      <c r="M139" s="39">
        <v>19.649999999999999</v>
      </c>
      <c r="N139" s="39">
        <v>18.25</v>
      </c>
      <c r="O139" s="39">
        <v>18.350000000000001</v>
      </c>
      <c r="P139" s="39">
        <v>17.48</v>
      </c>
      <c r="Q139" s="39">
        <v>17.7</v>
      </c>
      <c r="R139" s="39">
        <v>17.48</v>
      </c>
      <c r="S139" s="39">
        <v>16.579999999999998</v>
      </c>
      <c r="T139" s="39">
        <v>14.03</v>
      </c>
      <c r="U139" s="39">
        <v>14.6</v>
      </c>
      <c r="V139" s="39">
        <v>15.27</v>
      </c>
      <c r="W139" s="39">
        <v>15.92</v>
      </c>
      <c r="X139" s="39">
        <v>16.22</v>
      </c>
      <c r="Y139" s="39">
        <v>16.739999999999998</v>
      </c>
      <c r="Z139" s="39">
        <v>17.059999999999999</v>
      </c>
      <c r="AA139" s="39">
        <v>17.100000000000001</v>
      </c>
      <c r="AB139" s="39">
        <v>17.05</v>
      </c>
      <c r="AC139" s="39">
        <v>17.04</v>
      </c>
      <c r="AD139" s="39">
        <v>16.739999999999998</v>
      </c>
      <c r="AE139" s="39">
        <v>16.3</v>
      </c>
      <c r="AF139" s="39">
        <v>15.87</v>
      </c>
      <c r="AG139" s="39">
        <v>15.99</v>
      </c>
      <c r="AH139" s="39">
        <v>16.16</v>
      </c>
      <c r="AI139" s="39">
        <v>16.87</v>
      </c>
      <c r="AJ139" s="39">
        <v>17.309999999999999</v>
      </c>
      <c r="AK139" s="39">
        <v>18.84</v>
      </c>
      <c r="AL139" s="39">
        <v>19.22</v>
      </c>
      <c r="AM139" s="39">
        <v>19.37</v>
      </c>
      <c r="AN139" s="39">
        <v>19.190000000000001</v>
      </c>
      <c r="AO139" s="39">
        <v>18.98</v>
      </c>
      <c r="AP139" s="39">
        <v>18.78</v>
      </c>
      <c r="AQ139" s="39">
        <v>18.850000000000001</v>
      </c>
      <c r="AR139" s="39">
        <v>18.920000000000002</v>
      </c>
    </row>
    <row r="140" spans="1:44">
      <c r="A140" s="40"/>
      <c r="B140" s="12"/>
      <c r="C140" s="8" t="s">
        <v>163</v>
      </c>
      <c r="D140" s="8"/>
      <c r="E140" s="34" t="s">
        <v>96</v>
      </c>
      <c r="F140" s="39">
        <v>12.47</v>
      </c>
      <c r="G140" s="39">
        <v>12.76</v>
      </c>
      <c r="H140" s="39">
        <v>16.5</v>
      </c>
      <c r="I140" s="39">
        <v>20.05</v>
      </c>
      <c r="J140" s="39">
        <v>24.54</v>
      </c>
      <c r="K140" s="39">
        <v>27.83</v>
      </c>
      <c r="L140" s="39">
        <v>30.9</v>
      </c>
      <c r="M140" s="39">
        <v>33.51</v>
      </c>
      <c r="N140" s="39">
        <v>38.549999999999997</v>
      </c>
      <c r="O140" s="39">
        <v>42.82</v>
      </c>
      <c r="P140" s="39">
        <v>48.74</v>
      </c>
      <c r="Q140" s="39">
        <v>53</v>
      </c>
      <c r="R140" s="39">
        <v>56.58</v>
      </c>
      <c r="S140" s="39">
        <v>59.19</v>
      </c>
      <c r="T140" s="39">
        <v>60.23</v>
      </c>
      <c r="U140" s="39">
        <v>62.45</v>
      </c>
      <c r="V140" s="39">
        <v>64.23</v>
      </c>
      <c r="W140" s="39">
        <v>66.069999999999993</v>
      </c>
      <c r="X140" s="39">
        <v>67.849999999999994</v>
      </c>
      <c r="Y140" s="39">
        <v>69.39</v>
      </c>
      <c r="Z140" s="39">
        <v>71.11</v>
      </c>
      <c r="AA140" s="39">
        <v>73.09</v>
      </c>
      <c r="AB140" s="39">
        <v>75.319999999999993</v>
      </c>
      <c r="AC140" s="39">
        <v>78.64</v>
      </c>
      <c r="AD140" s="39">
        <v>82.6</v>
      </c>
      <c r="AE140" s="39">
        <v>84.42</v>
      </c>
      <c r="AF140" s="39">
        <v>86.19</v>
      </c>
      <c r="AG140" s="39">
        <v>86.35</v>
      </c>
      <c r="AH140" s="39">
        <v>86.88</v>
      </c>
      <c r="AI140" s="39">
        <v>87.02</v>
      </c>
      <c r="AJ140" s="39">
        <v>87.59</v>
      </c>
      <c r="AK140" s="39">
        <v>87.51</v>
      </c>
      <c r="AL140" s="39">
        <v>88.12</v>
      </c>
      <c r="AM140" s="39">
        <v>88.77</v>
      </c>
      <c r="AN140" s="39">
        <v>89.92</v>
      </c>
      <c r="AO140" s="39">
        <v>90.44</v>
      </c>
      <c r="AP140" s="39">
        <v>91.5</v>
      </c>
      <c r="AQ140" s="39">
        <v>92.45</v>
      </c>
      <c r="AR140" s="39">
        <v>93.48</v>
      </c>
    </row>
    <row r="141" spans="1:44">
      <c r="A141" s="40"/>
      <c r="B141" s="12"/>
      <c r="C141" s="8" t="s">
        <v>175</v>
      </c>
      <c r="D141" s="8"/>
      <c r="E141" s="34" t="s">
        <v>96</v>
      </c>
      <c r="F141" s="39">
        <v>9.2200000000000006</v>
      </c>
      <c r="G141" s="39">
        <v>9.27</v>
      </c>
      <c r="H141" s="39">
        <v>9.2899999999999991</v>
      </c>
      <c r="I141" s="39">
        <v>9.58</v>
      </c>
      <c r="J141" s="39">
        <v>9.58</v>
      </c>
      <c r="K141" s="39">
        <v>9.58</v>
      </c>
      <c r="L141" s="39">
        <v>9.6</v>
      </c>
      <c r="M141" s="39">
        <v>9.58</v>
      </c>
      <c r="N141" s="39">
        <v>9.58</v>
      </c>
      <c r="O141" s="39">
        <v>9.58</v>
      </c>
      <c r="P141" s="39">
        <v>9.6</v>
      </c>
      <c r="Q141" s="39">
        <v>9.58</v>
      </c>
      <c r="R141" s="39">
        <v>9.58</v>
      </c>
      <c r="S141" s="39">
        <v>9.58</v>
      </c>
      <c r="T141" s="39">
        <v>9.6</v>
      </c>
      <c r="U141" s="39">
        <v>9.58</v>
      </c>
      <c r="V141" s="39">
        <v>9.58</v>
      </c>
      <c r="W141" s="39">
        <v>9.58</v>
      </c>
      <c r="X141" s="39">
        <v>9.6</v>
      </c>
      <c r="Y141" s="39">
        <v>9.07</v>
      </c>
      <c r="Z141" s="39">
        <v>8.56</v>
      </c>
      <c r="AA141" s="39">
        <v>8.06</v>
      </c>
      <c r="AB141" s="39">
        <v>7.57</v>
      </c>
      <c r="AC141" s="39">
        <v>7.05</v>
      </c>
      <c r="AD141" s="39">
        <v>6.34</v>
      </c>
      <c r="AE141" s="39">
        <v>5.64</v>
      </c>
      <c r="AF141" s="39">
        <v>4.95</v>
      </c>
      <c r="AG141" s="39">
        <v>4.2300000000000004</v>
      </c>
      <c r="AH141" s="39">
        <v>3.52</v>
      </c>
      <c r="AI141" s="39">
        <v>2.89</v>
      </c>
      <c r="AJ141" s="39">
        <v>2.2599999999999998</v>
      </c>
      <c r="AK141" s="39">
        <v>1.62</v>
      </c>
      <c r="AL141" s="39">
        <v>0.99</v>
      </c>
      <c r="AM141" s="39">
        <v>0.35</v>
      </c>
      <c r="AN141" s="39">
        <v>0</v>
      </c>
      <c r="AO141" s="39">
        <v>0</v>
      </c>
      <c r="AP141" s="39">
        <v>0</v>
      </c>
      <c r="AQ141" s="39">
        <v>0</v>
      </c>
      <c r="AR141" s="39">
        <v>0</v>
      </c>
    </row>
    <row r="142" spans="1:44">
      <c r="A142" s="40"/>
      <c r="B142" s="12"/>
      <c r="C142" s="8" t="s">
        <v>176</v>
      </c>
      <c r="D142" s="8"/>
      <c r="E142" s="34" t="s">
        <v>96</v>
      </c>
      <c r="F142" s="39">
        <v>0</v>
      </c>
      <c r="G142" s="39">
        <v>0</v>
      </c>
      <c r="H142" s="39">
        <v>0</v>
      </c>
      <c r="I142" s="39">
        <v>1.24</v>
      </c>
      <c r="J142" s="39">
        <v>2</v>
      </c>
      <c r="K142" s="39">
        <v>1.71</v>
      </c>
      <c r="L142" s="39">
        <v>2.63</v>
      </c>
      <c r="M142" s="39">
        <v>2.1</v>
      </c>
      <c r="N142" s="39">
        <v>2.4300000000000002</v>
      </c>
      <c r="O142" s="39">
        <v>2.39</v>
      </c>
      <c r="P142" s="39">
        <v>2.82</v>
      </c>
      <c r="Q142" s="39">
        <v>2.9</v>
      </c>
      <c r="R142" s="39">
        <v>3.31</v>
      </c>
      <c r="S142" s="39">
        <v>4.3600000000000003</v>
      </c>
      <c r="T142" s="39">
        <v>5.45</v>
      </c>
      <c r="U142" s="39">
        <v>6.82</v>
      </c>
      <c r="V142" s="39">
        <v>7.61</v>
      </c>
      <c r="W142" s="39">
        <v>9.2200000000000006</v>
      </c>
      <c r="X142" s="39">
        <v>10.17</v>
      </c>
      <c r="Y142" s="39">
        <v>10.82</v>
      </c>
      <c r="Z142" s="39">
        <v>12.08</v>
      </c>
      <c r="AA142" s="39">
        <v>12.97</v>
      </c>
      <c r="AB142" s="39">
        <v>13.61</v>
      </c>
      <c r="AC142" s="39">
        <v>14.6</v>
      </c>
      <c r="AD142" s="39">
        <v>14.92</v>
      </c>
      <c r="AE142" s="39">
        <v>14.25</v>
      </c>
      <c r="AF142" s="39">
        <v>13.69</v>
      </c>
      <c r="AG142" s="39">
        <v>13.48</v>
      </c>
      <c r="AH142" s="39">
        <v>13.53</v>
      </c>
      <c r="AI142" s="39">
        <v>14.06</v>
      </c>
      <c r="AJ142" s="39">
        <v>13.86</v>
      </c>
      <c r="AK142" s="39">
        <v>15.33</v>
      </c>
      <c r="AL142" s="39">
        <v>15.73</v>
      </c>
      <c r="AM142" s="39">
        <v>15.27</v>
      </c>
      <c r="AN142" s="39">
        <v>12.99</v>
      </c>
      <c r="AO142" s="39">
        <v>11.24</v>
      </c>
      <c r="AP142" s="39">
        <v>9.9600000000000009</v>
      </c>
      <c r="AQ142" s="39">
        <v>9.51</v>
      </c>
      <c r="AR142" s="39">
        <v>8.9600000000000009</v>
      </c>
    </row>
    <row r="143" spans="1:44">
      <c r="A143" s="40"/>
      <c r="B143" s="12"/>
      <c r="C143" s="8" t="s">
        <v>177</v>
      </c>
      <c r="D143" s="8"/>
      <c r="E143" s="34" t="s">
        <v>96</v>
      </c>
      <c r="F143" s="39">
        <v>0</v>
      </c>
      <c r="G143" s="39">
        <v>0</v>
      </c>
      <c r="H143" s="39">
        <v>0</v>
      </c>
      <c r="I143" s="39">
        <v>4.3899999999999997</v>
      </c>
      <c r="J143" s="39">
        <v>11.63</v>
      </c>
      <c r="K143" s="39">
        <v>16.829999999999998</v>
      </c>
      <c r="L143" s="39">
        <v>23.97</v>
      </c>
      <c r="M143" s="39">
        <v>21.12</v>
      </c>
      <c r="N143" s="39">
        <v>24.56</v>
      </c>
      <c r="O143" s="39">
        <v>26.06</v>
      </c>
      <c r="P143" s="39">
        <v>25.95</v>
      </c>
      <c r="Q143" s="39">
        <v>27.03</v>
      </c>
      <c r="R143" s="39">
        <v>27.3</v>
      </c>
      <c r="S143" s="39">
        <v>25.36</v>
      </c>
      <c r="T143" s="39">
        <v>27.46</v>
      </c>
      <c r="U143" s="39">
        <v>29.64</v>
      </c>
      <c r="V143" s="39">
        <v>32.619999999999997</v>
      </c>
      <c r="W143" s="39">
        <v>35.04</v>
      </c>
      <c r="X143" s="39">
        <v>36.18</v>
      </c>
      <c r="Y143" s="39">
        <v>38.340000000000003</v>
      </c>
      <c r="Z143" s="39">
        <v>39.82</v>
      </c>
      <c r="AA143" s="39">
        <v>40.520000000000003</v>
      </c>
      <c r="AB143" s="39">
        <v>41.24</v>
      </c>
      <c r="AC143" s="39">
        <v>41.6</v>
      </c>
      <c r="AD143" s="39">
        <v>42</v>
      </c>
      <c r="AE143" s="39">
        <v>43.01</v>
      </c>
      <c r="AF143" s="39">
        <v>42.16</v>
      </c>
      <c r="AG143" s="39">
        <v>43.88</v>
      </c>
      <c r="AH143" s="39">
        <v>46.74</v>
      </c>
      <c r="AI143" s="39">
        <v>50.36</v>
      </c>
      <c r="AJ143" s="39">
        <v>51.53</v>
      </c>
      <c r="AK143" s="39">
        <v>56.3</v>
      </c>
      <c r="AL143" s="39">
        <v>57.16</v>
      </c>
      <c r="AM143" s="39">
        <v>56.4</v>
      </c>
      <c r="AN143" s="39">
        <v>52.14</v>
      </c>
      <c r="AO143" s="39">
        <v>49.02</v>
      </c>
      <c r="AP143" s="39">
        <v>45.66</v>
      </c>
      <c r="AQ143" s="39">
        <v>44.57</v>
      </c>
      <c r="AR143" s="39">
        <v>43.04</v>
      </c>
    </row>
    <row r="144" spans="1:44">
      <c r="A144" s="40"/>
      <c r="B144" s="12"/>
      <c r="C144" s="8" t="s">
        <v>178</v>
      </c>
      <c r="D144" s="8"/>
      <c r="E144" s="34" t="s">
        <v>96</v>
      </c>
      <c r="F144" s="39">
        <v>99.07</v>
      </c>
      <c r="G144" s="39">
        <v>100.12</v>
      </c>
      <c r="H144" s="39">
        <v>95.49</v>
      </c>
      <c r="I144" s="39">
        <v>76.59</v>
      </c>
      <c r="J144" s="39">
        <v>54.4</v>
      </c>
      <c r="K144" s="39">
        <v>44.17</v>
      </c>
      <c r="L144" s="39">
        <v>29.31</v>
      </c>
      <c r="M144" s="39">
        <v>21.95</v>
      </c>
      <c r="N144" s="39">
        <v>14.6</v>
      </c>
      <c r="O144" s="39">
        <v>14.46</v>
      </c>
      <c r="P144" s="39">
        <v>13.21</v>
      </c>
      <c r="Q144" s="39">
        <v>13.98</v>
      </c>
      <c r="R144" s="39">
        <v>12.2</v>
      </c>
      <c r="S144" s="39">
        <v>9.73</v>
      </c>
      <c r="T144" s="39">
        <v>10.31</v>
      </c>
      <c r="U144" s="39">
        <v>11.27</v>
      </c>
      <c r="V144" s="39">
        <v>12.15</v>
      </c>
      <c r="W144" s="39">
        <v>12.42</v>
      </c>
      <c r="X144" s="39">
        <v>10.3</v>
      </c>
      <c r="Y144" s="39">
        <v>9.58</v>
      </c>
      <c r="Z144" s="39">
        <v>5.28</v>
      </c>
      <c r="AA144" s="39">
        <v>4.97</v>
      </c>
      <c r="AB144" s="39">
        <v>4.6100000000000003</v>
      </c>
      <c r="AC144" s="39">
        <v>4.33</v>
      </c>
      <c r="AD144" s="39">
        <v>2.9</v>
      </c>
      <c r="AE144" s="39">
        <v>2.67</v>
      </c>
      <c r="AF144" s="39">
        <v>1.57</v>
      </c>
      <c r="AG144" s="39">
        <v>1.45</v>
      </c>
      <c r="AH144" s="39">
        <v>1.18</v>
      </c>
      <c r="AI144" s="39">
        <v>1.2</v>
      </c>
      <c r="AJ144" s="39">
        <v>1.1399999999999999</v>
      </c>
      <c r="AK144" s="39">
        <v>1.19</v>
      </c>
      <c r="AL144" s="39">
        <v>0.03</v>
      </c>
      <c r="AM144" s="39">
        <v>0.03</v>
      </c>
      <c r="AN144" s="39">
        <v>0.02</v>
      </c>
      <c r="AO144" s="39">
        <v>0.02</v>
      </c>
      <c r="AP144" s="39">
        <v>0.01</v>
      </c>
      <c r="AQ144" s="39">
        <v>0.01</v>
      </c>
      <c r="AR144" s="39">
        <v>0.01</v>
      </c>
    </row>
    <row r="145" spans="1:44">
      <c r="A145" s="40"/>
      <c r="B145" s="12"/>
      <c r="C145" s="8" t="s">
        <v>179</v>
      </c>
      <c r="D145" s="8"/>
      <c r="E145" s="34" t="s">
        <v>96</v>
      </c>
      <c r="F145" s="39">
        <v>3.53</v>
      </c>
      <c r="G145" s="39">
        <v>5.18</v>
      </c>
      <c r="H145" s="39">
        <v>2.63</v>
      </c>
      <c r="I145" s="39">
        <v>0</v>
      </c>
      <c r="J145" s="39">
        <v>0</v>
      </c>
      <c r="K145" s="39">
        <v>0</v>
      </c>
      <c r="L145" s="39">
        <v>0</v>
      </c>
      <c r="M145" s="39">
        <v>0</v>
      </c>
      <c r="N145" s="39">
        <v>0</v>
      </c>
      <c r="O145" s="39">
        <v>0</v>
      </c>
      <c r="P145" s="39">
        <v>0</v>
      </c>
      <c r="Q145" s="39">
        <v>0</v>
      </c>
      <c r="R145" s="39">
        <v>0</v>
      </c>
      <c r="S145" s="39">
        <v>0</v>
      </c>
      <c r="T145" s="39">
        <v>0</v>
      </c>
      <c r="U145" s="39">
        <v>0</v>
      </c>
      <c r="V145" s="39">
        <v>0</v>
      </c>
      <c r="W145" s="39">
        <v>0</v>
      </c>
      <c r="X145" s="39">
        <v>0</v>
      </c>
      <c r="Y145" s="39">
        <v>0</v>
      </c>
      <c r="Z145" s="39">
        <v>0</v>
      </c>
      <c r="AA145" s="39">
        <v>0</v>
      </c>
      <c r="AB145" s="39">
        <v>0</v>
      </c>
      <c r="AC145" s="39">
        <v>0</v>
      </c>
      <c r="AD145" s="39">
        <v>0</v>
      </c>
      <c r="AE145" s="39">
        <v>0</v>
      </c>
      <c r="AF145" s="39">
        <v>0</v>
      </c>
      <c r="AG145" s="39">
        <v>0</v>
      </c>
      <c r="AH145" s="39">
        <v>0</v>
      </c>
      <c r="AI145" s="39">
        <v>0</v>
      </c>
      <c r="AJ145" s="39">
        <v>0</v>
      </c>
      <c r="AK145" s="39">
        <v>0</v>
      </c>
      <c r="AL145" s="39">
        <v>0</v>
      </c>
      <c r="AM145" s="39">
        <v>0</v>
      </c>
      <c r="AN145" s="39">
        <v>0</v>
      </c>
      <c r="AO145" s="39">
        <v>0</v>
      </c>
      <c r="AP145" s="39">
        <v>0</v>
      </c>
      <c r="AQ145" s="39">
        <v>0</v>
      </c>
      <c r="AR145" s="39">
        <v>0</v>
      </c>
    </row>
    <row r="146" spans="1:44">
      <c r="A146" s="40"/>
      <c r="B146" s="12"/>
      <c r="C146" s="8" t="s">
        <v>180</v>
      </c>
      <c r="D146" s="8"/>
      <c r="E146" s="34" t="s">
        <v>96</v>
      </c>
      <c r="F146" s="39">
        <v>44.79</v>
      </c>
      <c r="G146" s="39">
        <v>37.82</v>
      </c>
      <c r="H146" s="39">
        <v>30.36</v>
      </c>
      <c r="I146" s="39">
        <v>22.92</v>
      </c>
      <c r="J146" s="39">
        <v>22.04</v>
      </c>
      <c r="K146" s="39">
        <v>13.76</v>
      </c>
      <c r="L146" s="39">
        <v>12.96</v>
      </c>
      <c r="M146" s="39">
        <v>25.66</v>
      </c>
      <c r="N146" s="39">
        <v>31.92</v>
      </c>
      <c r="O146" s="39">
        <v>31.96</v>
      </c>
      <c r="P146" s="39">
        <v>32</v>
      </c>
      <c r="Q146" s="39">
        <v>32.020000000000003</v>
      </c>
      <c r="R146" s="39">
        <v>38.630000000000003</v>
      </c>
      <c r="S146" s="39">
        <v>51.66</v>
      </c>
      <c r="T146" s="39">
        <v>58.48</v>
      </c>
      <c r="U146" s="39">
        <v>58.54</v>
      </c>
      <c r="V146" s="39">
        <v>58.66</v>
      </c>
      <c r="W146" s="39">
        <v>58.81</v>
      </c>
      <c r="X146" s="39">
        <v>59.02</v>
      </c>
      <c r="Y146" s="39">
        <v>58.96</v>
      </c>
      <c r="Z146" s="39">
        <v>59.08</v>
      </c>
      <c r="AA146" s="39">
        <v>59.22</v>
      </c>
      <c r="AB146" s="39">
        <v>59.4</v>
      </c>
      <c r="AC146" s="39">
        <v>59.43</v>
      </c>
      <c r="AD146" s="39">
        <v>59.35</v>
      </c>
      <c r="AE146" s="39">
        <v>59.11</v>
      </c>
      <c r="AF146" s="39">
        <v>59.03</v>
      </c>
      <c r="AG146" s="39">
        <v>58.84</v>
      </c>
      <c r="AH146" s="39">
        <v>58.99</v>
      </c>
      <c r="AI146" s="39">
        <v>59.29</v>
      </c>
      <c r="AJ146" s="39">
        <v>59.46</v>
      </c>
      <c r="AK146" s="39">
        <v>59.42</v>
      </c>
      <c r="AL146" s="39">
        <v>59.57</v>
      </c>
      <c r="AM146" s="39">
        <v>52.67</v>
      </c>
      <c r="AN146" s="39">
        <v>52.81</v>
      </c>
      <c r="AO146" s="39">
        <v>52.67</v>
      </c>
      <c r="AP146" s="39">
        <v>52.67</v>
      </c>
      <c r="AQ146" s="39">
        <v>52.67</v>
      </c>
      <c r="AR146" s="39">
        <v>52.81</v>
      </c>
    </row>
    <row r="147" spans="1:44">
      <c r="A147" s="40"/>
      <c r="B147" s="12"/>
      <c r="C147" s="8"/>
      <c r="D147" s="8"/>
      <c r="E147" s="34"/>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c r="AE147" s="39"/>
      <c r="AF147" s="39"/>
      <c r="AG147" s="39"/>
      <c r="AH147" s="39"/>
    </row>
    <row r="148" spans="1:44">
      <c r="A148" s="40"/>
      <c r="B148" s="12" t="s">
        <v>185</v>
      </c>
      <c r="C148" s="8" t="s" cm="1">
        <v>166</v>
      </c>
      <c r="D148" s="8"/>
      <c r="E148" s="34" t="s">
        <v>67</v>
      </c>
      <c r="F148" s="39">
        <f>(F127*1000)/(8760*F58)</f>
        <v>0.25603392041748207</v>
      </c>
      <c r="G148" s="39">
        <f t="shared" ref="G148:AH157" si="0">(G127*1000)/(8760*G58)</f>
        <v>0.19561555171343706</v>
      </c>
      <c r="H148" s="39">
        <f t="shared" si="0"/>
        <v>0.17837847258531145</v>
      </c>
      <c r="I148" s="39">
        <f t="shared" si="0"/>
        <v>0.14689411561988455</v>
      </c>
      <c r="J148" s="39">
        <f t="shared" si="0"/>
        <v>9.0821630625197436E-2</v>
      </c>
      <c r="K148" s="39">
        <f t="shared" si="0"/>
        <v>4.8605726429453489E-2</v>
      </c>
      <c r="L148" s="39">
        <f t="shared" si="0"/>
        <v>9.1898566956721515E-3</v>
      </c>
      <c r="M148" s="39">
        <f t="shared" si="0"/>
        <v>-3.8482524913127134E-2</v>
      </c>
      <c r="N148" s="39">
        <f t="shared" si="0"/>
        <v>-6.7472768551822659E-2</v>
      </c>
      <c r="O148" s="39">
        <f t="shared" si="0"/>
        <v>-8.4245299864799367E-2</v>
      </c>
      <c r="P148" s="39">
        <f t="shared" si="0"/>
        <v>-0.10140047447769189</v>
      </c>
      <c r="Q148" s="39">
        <f t="shared" si="0"/>
        <v>-0.10273972602739725</v>
      </c>
      <c r="R148" s="39">
        <f t="shared" si="0"/>
        <v>-0.11224203464197342</v>
      </c>
      <c r="S148" s="39">
        <f t="shared" si="0"/>
        <v>-0.13226703400423459</v>
      </c>
      <c r="T148" s="39">
        <f t="shared" si="0"/>
        <v>-0.13360628555393994</v>
      </c>
      <c r="U148" s="39">
        <f t="shared" si="0"/>
        <v>-0.10586464631004311</v>
      </c>
      <c r="V148" s="39">
        <f t="shared" si="0"/>
        <v>-0.10446162087701844</v>
      </c>
      <c r="W148" s="39">
        <f t="shared" si="0"/>
        <v>-9.8977066911558373E-2</v>
      </c>
      <c r="X148" s="39">
        <f t="shared" si="0"/>
        <v>-8.0163771332363964E-2</v>
      </c>
      <c r="Y148" s="39">
        <f t="shared" si="0"/>
        <v>-5.4973087421239256E-2</v>
      </c>
      <c r="Z148" s="39">
        <f t="shared" si="0"/>
        <v>-2.5955970510956355E-2</v>
      </c>
      <c r="AA148" s="39">
        <f t="shared" si="0"/>
        <v>-1.4285349863523891E-2</v>
      </c>
      <c r="AB148" s="39">
        <f t="shared" si="0"/>
        <v>-6.5687099818882173E-3</v>
      </c>
      <c r="AC148" s="39">
        <f t="shared" si="0"/>
        <v>1.7218948496211832E-3</v>
      </c>
      <c r="AD148" s="39">
        <f t="shared" si="0"/>
        <v>-6.5687099818882173E-3</v>
      </c>
      <c r="AE148" s="39">
        <f t="shared" si="0"/>
        <v>-1.8813295579194408E-2</v>
      </c>
      <c r="AF148" s="39">
        <f t="shared" si="0"/>
        <v>-2.7231448177342413E-2</v>
      </c>
      <c r="AG148" s="39">
        <f t="shared" si="0"/>
        <v>-2.110915537868932E-2</v>
      </c>
      <c r="AH148" s="39">
        <f t="shared" si="0"/>
        <v>-1.3009872197137827E-2</v>
      </c>
      <c r="AI148" s="39">
        <f t="shared" ref="AI148:AR148" si="1">(AI127*1000)/(8760*AI58)</f>
        <v>5.5483278487793676E-3</v>
      </c>
      <c r="AJ148" s="39">
        <f t="shared" si="1"/>
        <v>1.4094028213565981E-2</v>
      </c>
      <c r="AK148" s="39">
        <f t="shared" si="1"/>
        <v>2.7996734777174053E-2</v>
      </c>
      <c r="AL148" s="39">
        <f t="shared" si="1"/>
        <v>3.2014489426290142E-2</v>
      </c>
      <c r="AM148" s="39">
        <f t="shared" si="1"/>
        <v>2.8315604193770567E-2</v>
      </c>
      <c r="AN148" s="39">
        <f t="shared" si="1"/>
        <v>1.760159179612765E-2</v>
      </c>
      <c r="AO148" s="39">
        <f t="shared" si="1"/>
        <v>1.2754776663860616E-4</v>
      </c>
      <c r="AP148" s="39">
        <f t="shared" si="1"/>
        <v>-1.3520063263692253E-2</v>
      </c>
      <c r="AQ148" s="39">
        <f t="shared" si="1"/>
        <v>-1.5433279763271345E-2</v>
      </c>
      <c r="AR148" s="39">
        <f t="shared" si="1"/>
        <v>-1.7474044029489044E-2</v>
      </c>
    </row>
    <row r="149" spans="1:44">
      <c r="A149" s="40"/>
      <c r="B149" s="12"/>
      <c r="C149" s="8" t="s">
        <v>167</v>
      </c>
      <c r="D149" s="8"/>
      <c r="E149" s="34" t="s">
        <v>67</v>
      </c>
      <c r="F149" s="39">
        <f t="shared" ref="F149:U162" si="2">(F128*1000)/(8760*F59)</f>
        <v>1.2683916793505834E-2</v>
      </c>
      <c r="G149" s="39">
        <f t="shared" si="2"/>
        <v>5.9795607740813217E-3</v>
      </c>
      <c r="H149" s="39">
        <f t="shared" si="2"/>
        <v>1.0005639542287472E-2</v>
      </c>
      <c r="I149" s="39">
        <f t="shared" si="2"/>
        <v>1.2596441505274759E-2</v>
      </c>
      <c r="J149" s="39">
        <f t="shared" si="2"/>
        <v>1.4441326951642186E-2</v>
      </c>
      <c r="K149" s="39">
        <f t="shared" si="2"/>
        <v>1.5871853099895E-2</v>
      </c>
      <c r="L149" s="39">
        <f t="shared" si="2"/>
        <v>1.7013523006673692E-2</v>
      </c>
      <c r="M149" s="39">
        <f t="shared" si="2"/>
        <v>1.7696556399672988E-2</v>
      </c>
      <c r="N149" s="39">
        <f t="shared" si="2"/>
        <v>1.6666666666666666E-2</v>
      </c>
      <c r="O149" s="39">
        <f t="shared" si="2"/>
        <v>1.8814476577033654E-2</v>
      </c>
      <c r="P149" s="39">
        <f t="shared" si="2"/>
        <v>1.9224061390157282E-2</v>
      </c>
      <c r="Q149" s="39">
        <f t="shared" si="2"/>
        <v>1.9585459754678125E-2</v>
      </c>
      <c r="R149" s="39">
        <f t="shared" si="2"/>
        <v>1.9730537234342409E-2</v>
      </c>
      <c r="S149" s="39">
        <f t="shared" si="2"/>
        <v>1.9809293580445878E-2</v>
      </c>
      <c r="T149" s="39">
        <f t="shared" si="2"/>
        <v>1.9936973438806353E-2</v>
      </c>
      <c r="U149" s="39">
        <f t="shared" si="2"/>
        <v>2.003541142484391E-2</v>
      </c>
      <c r="V149" s="39">
        <f t="shared" si="0"/>
        <v>2.0109468081889383E-2</v>
      </c>
      <c r="W149" s="39">
        <f t="shared" si="0"/>
        <v>2.0310739488821682E-2</v>
      </c>
      <c r="X149" s="39">
        <f t="shared" si="0"/>
        <v>2.0358898292760958E-2</v>
      </c>
      <c r="Y149" s="39">
        <f t="shared" si="0"/>
        <v>2.0287916973842871E-2</v>
      </c>
      <c r="Z149" s="39">
        <f t="shared" si="0"/>
        <v>2.0334780608753208E-2</v>
      </c>
      <c r="AA149" s="39">
        <f t="shared" si="0"/>
        <v>2.0355394179457555E-2</v>
      </c>
      <c r="AB149" s="39">
        <f t="shared" si="0"/>
        <v>2.0351172281433797E-2</v>
      </c>
      <c r="AC149" s="39">
        <f t="shared" si="0"/>
        <v>2.0347116522915609E-2</v>
      </c>
      <c r="AD149" s="39">
        <f t="shared" si="0"/>
        <v>2.0320152414085878E-2</v>
      </c>
      <c r="AE149" s="39">
        <f t="shared" si="0"/>
        <v>2.0294266869609334E-2</v>
      </c>
      <c r="AF149" s="39">
        <f t="shared" si="0"/>
        <v>2.0349414333928926E-2</v>
      </c>
      <c r="AG149" s="39">
        <f t="shared" si="0"/>
        <v>2.0302371608774513E-2</v>
      </c>
      <c r="AH149" s="39">
        <f t="shared" si="0"/>
        <v>2.0307618360970919E-2</v>
      </c>
      <c r="AI149" s="39">
        <f t="shared" ref="AI149:AR149" si="3">(AI128*1000)/(8760*AI59)</f>
        <v>2.0346842690515059E-2</v>
      </c>
      <c r="AJ149" s="39">
        <f t="shared" si="3"/>
        <v>2.0364086595078174E-2</v>
      </c>
      <c r="AK149" s="39">
        <f t="shared" si="3"/>
        <v>2.040123966184372E-2</v>
      </c>
      <c r="AL149" s="39">
        <f t="shared" si="3"/>
        <v>2.0304293681303806E-2</v>
      </c>
      <c r="AM149" s="39">
        <f t="shared" si="3"/>
        <v>2.034119859679076E-2</v>
      </c>
      <c r="AN149" s="39">
        <f t="shared" si="3"/>
        <v>2.0357504038666124E-2</v>
      </c>
      <c r="AO149" s="39">
        <f t="shared" si="3"/>
        <v>2.0392573219048606E-2</v>
      </c>
      <c r="AP149" s="39">
        <f t="shared" si="3"/>
        <v>2.0301352856644812E-2</v>
      </c>
      <c r="AQ149" s="39">
        <f t="shared" si="3"/>
        <v>2.0336197173058939E-2</v>
      </c>
      <c r="AR149" s="39">
        <f t="shared" si="3"/>
        <v>2.0351660158267733E-2</v>
      </c>
    </row>
    <row r="150" spans="1:44">
      <c r="A150" s="40"/>
      <c r="B150" s="12"/>
      <c r="C150" s="8" t="s">
        <v>158</v>
      </c>
      <c r="D150" s="8"/>
      <c r="E150" s="34" t="s">
        <v>67</v>
      </c>
      <c r="F150" s="39">
        <f t="shared" si="2"/>
        <v>-2.6797007310223595E-3</v>
      </c>
      <c r="G150" s="39">
        <f t="shared" si="0"/>
        <v>-2.186882205776868E-3</v>
      </c>
      <c r="H150" s="39">
        <f t="shared" si="0"/>
        <v>-1.789267259271983E-3</v>
      </c>
      <c r="I150" s="39">
        <f t="shared" si="0"/>
        <v>-1.8531696613888395E-3</v>
      </c>
      <c r="J150" s="39">
        <f t="shared" si="0"/>
        <v>-2.8689811794834629E-3</v>
      </c>
      <c r="K150" s="39">
        <f t="shared" si="0"/>
        <v>-3.5406441530535003E-3</v>
      </c>
      <c r="L150" s="39">
        <f t="shared" si="0"/>
        <v>-3.5406441530535003E-3</v>
      </c>
      <c r="M150" s="39">
        <f t="shared" si="0"/>
        <v>-3.5406441530535003E-3</v>
      </c>
      <c r="N150" s="39">
        <f t="shared" si="0"/>
        <v>-3.2964617976705005E-3</v>
      </c>
      <c r="O150" s="39">
        <f t="shared" si="0"/>
        <v>-4.7522558048299097E-3</v>
      </c>
      <c r="P150" s="39">
        <f t="shared" si="0"/>
        <v>-5.3893037019617064E-3</v>
      </c>
      <c r="Q150" s="39">
        <f t="shared" si="0"/>
        <v>-5.4872910419973744E-3</v>
      </c>
      <c r="R150" s="39">
        <f t="shared" si="0"/>
        <v>-5.4638410802794364E-3</v>
      </c>
      <c r="S150" s="39">
        <f t="shared" si="0"/>
        <v>-5.4691104640987699E-3</v>
      </c>
      <c r="T150" s="39">
        <f t="shared" si="0"/>
        <v>-5.4630628661959339E-3</v>
      </c>
      <c r="U150" s="39">
        <f t="shared" si="0"/>
        <v>-5.462643919657114E-3</v>
      </c>
      <c r="V150" s="39">
        <f t="shared" si="0"/>
        <v>-5.2665140800965621E-3</v>
      </c>
      <c r="W150" s="39">
        <f t="shared" si="0"/>
        <v>-5.3735537276735391E-3</v>
      </c>
      <c r="X150" s="39">
        <f t="shared" si="0"/>
        <v>-6.2566993903849883E-3</v>
      </c>
      <c r="Y150" s="39">
        <f t="shared" si="0"/>
        <v>-5.6299022074008066E-3</v>
      </c>
      <c r="Z150" s="39">
        <f t="shared" si="0"/>
        <v>-5.1059856740630514E-3</v>
      </c>
      <c r="AA150" s="39">
        <f t="shared" si="0"/>
        <v>-4.9346650349374284E-3</v>
      </c>
      <c r="AB150" s="39">
        <f t="shared" si="0"/>
        <v>-4.7939213077817329E-3</v>
      </c>
      <c r="AC150" s="39">
        <f t="shared" si="0"/>
        <v>-4.5781530536280861E-3</v>
      </c>
      <c r="AD150" s="39">
        <f t="shared" si="0"/>
        <v>-4.5622428779421515E-3</v>
      </c>
      <c r="AE150" s="39">
        <f t="shared" si="0"/>
        <v>-4.463063684943409E-3</v>
      </c>
      <c r="AF150" s="39">
        <f t="shared" si="0"/>
        <v>-4.3638844919446666E-3</v>
      </c>
      <c r="AG150" s="39">
        <f t="shared" si="0"/>
        <v>-3.9064534611177671E-3</v>
      </c>
      <c r="AH150" s="39">
        <f t="shared" si="0"/>
        <v>-3.4737694471196467E-3</v>
      </c>
      <c r="AI150" s="39">
        <f t="shared" ref="AI150:AR150" si="4">(AI129*1000)/(8760*AI60)</f>
        <v>-3.2138302686247891E-3</v>
      </c>
      <c r="AJ150" s="39">
        <f t="shared" si="4"/>
        <v>-2.7741251796246052E-3</v>
      </c>
      <c r="AK150" s="39">
        <f t="shared" si="4"/>
        <v>-2.4127926265057336E-3</v>
      </c>
      <c r="AL150" s="39">
        <f t="shared" si="4"/>
        <v>-1.8198663225464894E-3</v>
      </c>
      <c r="AM150" s="39">
        <f t="shared" si="4"/>
        <v>-1.9597468007133477E-3</v>
      </c>
      <c r="AN150" s="39">
        <f t="shared" si="4"/>
        <v>-1.9348347651110594E-3</v>
      </c>
      <c r="AO150" s="39">
        <f t="shared" si="4"/>
        <v>-1.9348347651110594E-3</v>
      </c>
      <c r="AP150" s="39">
        <f t="shared" si="4"/>
        <v>-2.0960709955369812E-3</v>
      </c>
      <c r="AQ150" s="39">
        <f t="shared" si="4"/>
        <v>-2.0960709955369812E-3</v>
      </c>
      <c r="AR150" s="39">
        <f t="shared" si="4"/>
        <v>-2.0960709955369812E-3</v>
      </c>
    </row>
    <row r="151" spans="1:44">
      <c r="A151" s="40"/>
      <c r="B151" s="12"/>
      <c r="C151" s="8" t="s">
        <v>160</v>
      </c>
      <c r="D151" s="8"/>
      <c r="E151" s="34" t="s">
        <v>67</v>
      </c>
      <c r="F151" s="39">
        <v>0</v>
      </c>
      <c r="G151" s="39">
        <v>0</v>
      </c>
      <c r="H151" s="39">
        <v>0</v>
      </c>
      <c r="I151" s="39">
        <v>0</v>
      </c>
      <c r="J151" s="39">
        <v>0</v>
      </c>
      <c r="K151" s="39">
        <v>0</v>
      </c>
      <c r="L151" s="39">
        <v>0</v>
      </c>
      <c r="M151" s="39">
        <v>0</v>
      </c>
      <c r="N151" s="39">
        <f t="shared" si="0"/>
        <v>1.5220700152207001E-2</v>
      </c>
      <c r="O151" s="39">
        <f t="shared" si="0"/>
        <v>2.2831050228310501E-2</v>
      </c>
      <c r="P151" s="39">
        <f t="shared" si="0"/>
        <v>1.9025875190258751E-2</v>
      </c>
      <c r="Q151" s="39">
        <f t="shared" si="0"/>
        <v>2.0928462709284626E-2</v>
      </c>
      <c r="R151" s="39">
        <f t="shared" si="0"/>
        <v>2.2831050228310501E-2</v>
      </c>
      <c r="S151" s="39">
        <f t="shared" si="0"/>
        <v>1.5220700152207001E-2</v>
      </c>
      <c r="T151" s="39">
        <f t="shared" si="0"/>
        <v>1.86799501867995E-2</v>
      </c>
      <c r="U151" s="39">
        <f t="shared" si="0"/>
        <v>2.1629416005767843E-2</v>
      </c>
      <c r="V151" s="39">
        <f t="shared" si="0"/>
        <v>2.5790630813461862E-2</v>
      </c>
      <c r="W151" s="39">
        <f t="shared" si="0"/>
        <v>3.1637312459230266E-2</v>
      </c>
      <c r="X151" s="39">
        <f t="shared" si="0"/>
        <v>4.1414463204842308E-2</v>
      </c>
      <c r="Y151" s="39">
        <f t="shared" si="0"/>
        <v>4.9771689497716896E-2</v>
      </c>
      <c r="Z151" s="39">
        <f t="shared" si="0"/>
        <v>6.9705418838647115E-2</v>
      </c>
      <c r="AA151" s="39">
        <f t="shared" si="0"/>
        <v>6.4358393556969762E-2</v>
      </c>
      <c r="AB151" s="39">
        <f t="shared" si="0"/>
        <v>5.6996664399753878E-2</v>
      </c>
      <c r="AC151" s="39">
        <f t="shared" si="0"/>
        <v>5.3783212282798566E-2</v>
      </c>
      <c r="AD151" s="39">
        <f t="shared" si="0"/>
        <v>5.0620208893718335E-2</v>
      </c>
      <c r="AE151" s="39">
        <f t="shared" si="0"/>
        <v>4.0438760551989077E-2</v>
      </c>
      <c r="AF151" s="39">
        <f t="shared" si="0"/>
        <v>3.205075748896636E-2</v>
      </c>
      <c r="AG151" s="39">
        <f t="shared" si="0"/>
        <v>2.6008435445269536E-2</v>
      </c>
      <c r="AH151" s="39">
        <f t="shared" si="0"/>
        <v>2.2708959050619003E-2</v>
      </c>
      <c r="AI151" s="39">
        <f t="shared" ref="AI151:AR151" si="5">(AI130*1000)/(8760*AI61)</f>
        <v>2.4250597392765041E-2</v>
      </c>
      <c r="AJ151" s="39">
        <f t="shared" si="5"/>
        <v>1.8150684931506848E-2</v>
      </c>
      <c r="AK151" s="39">
        <f t="shared" si="5"/>
        <v>1.9099051633298208E-2</v>
      </c>
      <c r="AL151" s="39">
        <f t="shared" si="5"/>
        <v>1.8656952402636005E-2</v>
      </c>
      <c r="AM151" s="39">
        <f t="shared" si="5"/>
        <v>1.1586808368295268E-2</v>
      </c>
      <c r="AN151" s="39">
        <f t="shared" si="5"/>
        <v>4.9590441296585843E-3</v>
      </c>
      <c r="AO151" s="39">
        <f t="shared" si="5"/>
        <v>2.3411659380958268E-3</v>
      </c>
      <c r="AP151" s="39">
        <f t="shared" si="5"/>
        <v>8.9956856691530745E-4</v>
      </c>
      <c r="AQ151" s="39">
        <f t="shared" si="5"/>
        <v>8.6546816634990541E-5</v>
      </c>
      <c r="AR151" s="39">
        <f t="shared" si="5"/>
        <v>0</v>
      </c>
    </row>
    <row r="152" spans="1:44">
      <c r="A152" s="40"/>
      <c r="B152" s="12"/>
      <c r="C152" s="8" t="s">
        <v>161</v>
      </c>
      <c r="D152" s="8"/>
      <c r="E152" s="34" t="s">
        <v>67</v>
      </c>
      <c r="F152" s="39">
        <f t="shared" si="2"/>
        <v>1.8188258043517803E-2</v>
      </c>
      <c r="G152" s="39">
        <f t="shared" si="0"/>
        <v>1.4716879067029417E-2</v>
      </c>
      <c r="H152" s="39">
        <f t="shared" si="0"/>
        <v>1.8279176791896948E-2</v>
      </c>
      <c r="I152" s="39">
        <f t="shared" si="0"/>
        <v>1.5712380072854137E-2</v>
      </c>
      <c r="J152" s="39">
        <f t="shared" si="0"/>
        <v>1.602967437289517E-2</v>
      </c>
      <c r="K152" s="39">
        <f t="shared" si="0"/>
        <v>9.267758791131198E-3</v>
      </c>
      <c r="L152" s="39">
        <f t="shared" si="0"/>
        <v>8.0630103036784303E-3</v>
      </c>
      <c r="M152" s="39">
        <f t="shared" si="0"/>
        <v>6.6989309053126622E-3</v>
      </c>
      <c r="N152" s="39">
        <f t="shared" si="0"/>
        <v>5.1094223125783215E-3</v>
      </c>
      <c r="O152" s="39">
        <f t="shared" si="0"/>
        <v>7.1929796518597853E-3</v>
      </c>
      <c r="P152" s="39">
        <f t="shared" si="0"/>
        <v>5.6486487906637038E-3</v>
      </c>
      <c r="Q152" s="39">
        <f t="shared" si="0"/>
        <v>5.9672063096720632E-3</v>
      </c>
      <c r="R152" s="39">
        <f t="shared" si="0"/>
        <v>6.3062089131184591E-3</v>
      </c>
      <c r="S152" s="39">
        <f t="shared" si="0"/>
        <v>4.7404537511082411E-3</v>
      </c>
      <c r="T152" s="39">
        <f t="shared" si="0"/>
        <v>4.7298368334125901E-3</v>
      </c>
      <c r="U152" s="39">
        <f t="shared" si="0"/>
        <v>5.0735667174023336E-3</v>
      </c>
      <c r="V152" s="39">
        <f t="shared" si="0"/>
        <v>5.63266041816871E-3</v>
      </c>
      <c r="W152" s="39">
        <f t="shared" si="0"/>
        <v>7.6696322578063518E-3</v>
      </c>
      <c r="X152" s="39">
        <f t="shared" si="0"/>
        <v>9.6299684618532874E-3</v>
      </c>
      <c r="Y152" s="39">
        <f t="shared" si="0"/>
        <v>1.1748941007614583E-2</v>
      </c>
      <c r="Z152" s="39">
        <f t="shared" si="0"/>
        <v>1.6953750169537499E-2</v>
      </c>
      <c r="AA152" s="39">
        <f t="shared" si="0"/>
        <v>1.3610067021440088E-2</v>
      </c>
      <c r="AB152" s="39">
        <f t="shared" si="0"/>
        <v>1.1639642453318527E-2</v>
      </c>
      <c r="AC152" s="39">
        <f t="shared" si="0"/>
        <v>1.0482907799572587E-2</v>
      </c>
      <c r="AD152" s="39">
        <f t="shared" si="0"/>
        <v>1.0199718650960731E-2</v>
      </c>
      <c r="AE152" s="39">
        <f t="shared" si="0"/>
        <v>6.6910154350302399E-3</v>
      </c>
      <c r="AF152" s="39">
        <f t="shared" si="0"/>
        <v>4.8333632123059179E-3</v>
      </c>
      <c r="AG152" s="39">
        <f t="shared" si="0"/>
        <v>3.7788112387118996E-3</v>
      </c>
      <c r="AH152" s="39">
        <f t="shared" si="0"/>
        <v>3.1366555267870384E-3</v>
      </c>
      <c r="AI152" s="39">
        <f t="shared" ref="AI152:AR152" si="6">(AI131*1000)/(8760*AI62)</f>
        <v>3.516856196700619E-3</v>
      </c>
      <c r="AJ152" s="39">
        <f t="shared" si="6"/>
        <v>1.805953182089507E-3</v>
      </c>
      <c r="AK152" s="39">
        <f t="shared" si="6"/>
        <v>1.805953182089507E-3</v>
      </c>
      <c r="AL152" s="39">
        <f t="shared" si="6"/>
        <v>1.805953182089507E-3</v>
      </c>
      <c r="AM152" s="39">
        <f t="shared" si="6"/>
        <v>8.5545150730555598E-4</v>
      </c>
      <c r="AN152" s="39">
        <f t="shared" si="6"/>
        <v>4.7525083739197551E-4</v>
      </c>
      <c r="AO152" s="39">
        <f t="shared" si="6"/>
        <v>0</v>
      </c>
      <c r="AP152" s="39">
        <f t="shared" si="6"/>
        <v>0</v>
      </c>
      <c r="AQ152" s="39">
        <f t="shared" si="6"/>
        <v>0</v>
      </c>
      <c r="AR152" s="39">
        <f t="shared" si="6"/>
        <v>0</v>
      </c>
    </row>
    <row r="153" spans="1:44">
      <c r="A153" s="40"/>
      <c r="B153" s="12"/>
      <c r="C153" s="8" t="s">
        <v>162</v>
      </c>
      <c r="D153" s="8"/>
      <c r="E153" s="34" t="s">
        <v>67</v>
      </c>
      <c r="F153" s="39">
        <f t="shared" si="2"/>
        <v>2.5227679810287847E-3</v>
      </c>
      <c r="G153" s="39">
        <f t="shared" si="0"/>
        <v>3.1189959328293032E-3</v>
      </c>
      <c r="H153" s="39">
        <f t="shared" si="0"/>
        <v>5.0178132369913192E-3</v>
      </c>
      <c r="I153" s="39">
        <f t="shared" si="0"/>
        <v>7.1050986187688276E-3</v>
      </c>
      <c r="J153" s="39">
        <f t="shared" si="0"/>
        <v>1.1860285832888572E-2</v>
      </c>
      <c r="K153" s="39">
        <f t="shared" si="0"/>
        <v>8.8952143746664301E-3</v>
      </c>
      <c r="L153" s="39">
        <f t="shared" si="0"/>
        <v>9.6364822392219652E-3</v>
      </c>
      <c r="M153" s="39">
        <f t="shared" si="0"/>
        <v>7.0332619186738521E-3</v>
      </c>
      <c r="N153" s="39">
        <f t="shared" si="0"/>
        <v>5.188875051888751E-3</v>
      </c>
      <c r="O153" s="39">
        <f t="shared" si="0"/>
        <v>8.42128901863912E-3</v>
      </c>
      <c r="P153" s="39">
        <f t="shared" si="0"/>
        <v>7.4992500749924999E-3</v>
      </c>
      <c r="Q153" s="39">
        <f t="shared" si="0"/>
        <v>9.7632780581590958E-3</v>
      </c>
      <c r="R153" s="39">
        <f t="shared" si="0"/>
        <v>1.0514299447248257E-2</v>
      </c>
      <c r="S153" s="39">
        <f t="shared" si="0"/>
        <v>7.0903882696616467E-3</v>
      </c>
      <c r="T153" s="39">
        <f t="shared" si="0"/>
        <v>7.1347031963470316E-3</v>
      </c>
      <c r="U153" s="39">
        <f t="shared" si="0"/>
        <v>8.6662363432068665E-3</v>
      </c>
      <c r="V153" s="39">
        <f t="shared" si="0"/>
        <v>1.0251806534556899E-2</v>
      </c>
      <c r="W153" s="39">
        <f t="shared" si="0"/>
        <v>1.4721378540878944E-2</v>
      </c>
      <c r="X153" s="39">
        <f t="shared" si="0"/>
        <v>1.959020199674948E-2</v>
      </c>
      <c r="Y153" s="39">
        <f t="shared" si="0"/>
        <v>2.3194891666211866E-2</v>
      </c>
      <c r="Z153" s="39">
        <f t="shared" si="0"/>
        <v>3.1817282804048538E-2</v>
      </c>
      <c r="AA153" s="39">
        <f t="shared" si="0"/>
        <v>2.7047979281673819E-2</v>
      </c>
      <c r="AB153" s="39">
        <f t="shared" si="0"/>
        <v>2.8413091143161748E-2</v>
      </c>
      <c r="AC153" s="39">
        <f t="shared" si="0"/>
        <v>2.6904431436445195E-2</v>
      </c>
      <c r="AD153" s="39">
        <f t="shared" si="0"/>
        <v>2.5968967084334223E-2</v>
      </c>
      <c r="AE153" s="39">
        <f t="shared" si="0"/>
        <v>1.7583154796684632E-2</v>
      </c>
      <c r="AF153" s="39">
        <f t="shared" si="0"/>
        <v>1.2502717982170036E-2</v>
      </c>
      <c r="AG153" s="39">
        <f t="shared" si="0"/>
        <v>6.794955425092411E-3</v>
      </c>
      <c r="AH153" s="39">
        <f t="shared" si="0"/>
        <v>7.3385518590998039E-3</v>
      </c>
      <c r="AI153" s="39">
        <f t="shared" ref="AI153:AR153" si="7">(AI132*1000)/(8760*AI63)</f>
        <v>7.3385518590998039E-3</v>
      </c>
      <c r="AJ153" s="39">
        <f t="shared" si="7"/>
        <v>5.1641661230702324E-3</v>
      </c>
      <c r="AK153" s="39">
        <f t="shared" si="7"/>
        <v>5.7077625570776253E-3</v>
      </c>
      <c r="AL153" s="39">
        <f t="shared" si="7"/>
        <v>5.4359643400739288E-3</v>
      </c>
      <c r="AM153" s="39">
        <f t="shared" si="7"/>
        <v>2.4578881824736188E-3</v>
      </c>
      <c r="AN153" s="39">
        <f t="shared" si="7"/>
        <v>8.2126079957951456E-4</v>
      </c>
      <c r="AO153" s="39">
        <f t="shared" si="7"/>
        <v>0</v>
      </c>
      <c r="AP153" s="39">
        <f t="shared" si="7"/>
        <v>0</v>
      </c>
      <c r="AQ153" s="39">
        <f t="shared" si="7"/>
        <v>0</v>
      </c>
      <c r="AR153" s="39">
        <f t="shared" si="7"/>
        <v>0</v>
      </c>
    </row>
    <row r="154" spans="1:44">
      <c r="A154" s="40"/>
      <c r="B154" s="12"/>
      <c r="C154" s="8" t="s">
        <v>168</v>
      </c>
      <c r="D154" s="8"/>
      <c r="E154" s="34" t="s">
        <v>67</v>
      </c>
      <c r="F154" s="39">
        <f t="shared" si="2"/>
        <v>5.2687038988408853E-2</v>
      </c>
      <c r="G154" s="39">
        <f t="shared" si="0"/>
        <v>1.7562346329469618E-2</v>
      </c>
      <c r="H154" s="39">
        <f t="shared" si="0"/>
        <v>0</v>
      </c>
      <c r="I154" s="39">
        <f t="shared" si="0"/>
        <v>0</v>
      </c>
      <c r="J154" s="39">
        <f t="shared" si="0"/>
        <v>0</v>
      </c>
      <c r="K154" s="39">
        <f t="shared" si="0"/>
        <v>0</v>
      </c>
      <c r="L154" s="39">
        <f t="shared" si="0"/>
        <v>0</v>
      </c>
      <c r="M154" s="39">
        <f t="shared" si="0"/>
        <v>0</v>
      </c>
      <c r="N154" s="39">
        <f t="shared" si="0"/>
        <v>0</v>
      </c>
      <c r="O154" s="39">
        <f t="shared" si="0"/>
        <v>0</v>
      </c>
      <c r="P154" s="39">
        <f t="shared" si="0"/>
        <v>0</v>
      </c>
      <c r="Q154" s="39">
        <f t="shared" si="0"/>
        <v>0</v>
      </c>
      <c r="R154" s="39">
        <f t="shared" si="0"/>
        <v>0</v>
      </c>
      <c r="S154" s="39">
        <f t="shared" si="0"/>
        <v>0</v>
      </c>
      <c r="T154" s="39">
        <f t="shared" si="0"/>
        <v>0</v>
      </c>
      <c r="U154" s="39">
        <f t="shared" si="0"/>
        <v>0</v>
      </c>
      <c r="V154" s="39">
        <f t="shared" si="0"/>
        <v>0</v>
      </c>
      <c r="W154" s="39">
        <f t="shared" si="0"/>
        <v>0</v>
      </c>
      <c r="X154" s="39">
        <f t="shared" si="0"/>
        <v>0</v>
      </c>
      <c r="Y154" s="39">
        <f t="shared" si="0"/>
        <v>0</v>
      </c>
      <c r="Z154" s="39">
        <f t="shared" si="0"/>
        <v>0</v>
      </c>
      <c r="AA154" s="39">
        <f t="shared" si="0"/>
        <v>0</v>
      </c>
      <c r="AB154" s="39">
        <f t="shared" si="0"/>
        <v>0</v>
      </c>
      <c r="AC154" s="39">
        <f t="shared" si="0"/>
        <v>0</v>
      </c>
      <c r="AD154" s="39">
        <f t="shared" si="0"/>
        <v>0</v>
      </c>
      <c r="AE154" s="39">
        <f t="shared" si="0"/>
        <v>0</v>
      </c>
      <c r="AF154" s="39">
        <f t="shared" si="0"/>
        <v>0</v>
      </c>
      <c r="AG154" s="39">
        <f t="shared" si="0"/>
        <v>0</v>
      </c>
      <c r="AH154" s="39">
        <f t="shared" si="0"/>
        <v>0</v>
      </c>
      <c r="AI154" s="39">
        <f t="shared" ref="AI154:AR154" si="8">(AI133*1000)/(8760*AI64)</f>
        <v>0</v>
      </c>
      <c r="AJ154" s="39">
        <f t="shared" si="8"/>
        <v>0</v>
      </c>
      <c r="AK154" s="39">
        <f t="shared" si="8"/>
        <v>0</v>
      </c>
      <c r="AL154" s="39">
        <f t="shared" si="8"/>
        <v>0</v>
      </c>
      <c r="AM154" s="39">
        <f t="shared" si="8"/>
        <v>0</v>
      </c>
      <c r="AN154" s="39">
        <f t="shared" si="8"/>
        <v>0</v>
      </c>
      <c r="AO154" s="39">
        <f t="shared" si="8"/>
        <v>0</v>
      </c>
      <c r="AP154" s="39">
        <f t="shared" si="8"/>
        <v>0</v>
      </c>
      <c r="AQ154" s="39">
        <f t="shared" si="8"/>
        <v>0</v>
      </c>
      <c r="AR154" s="39">
        <f t="shared" si="8"/>
        <v>0</v>
      </c>
    </row>
    <row r="155" spans="1:44">
      <c r="A155" s="40"/>
      <c r="B155" s="12"/>
      <c r="C155" s="8" t="s">
        <v>169</v>
      </c>
      <c r="D155" s="8"/>
      <c r="E155" s="34" t="s">
        <v>67</v>
      </c>
      <c r="F155" s="39">
        <f t="shared" si="2"/>
        <v>-3.4530947854206274E-2</v>
      </c>
      <c r="G155" s="39">
        <f t="shared" si="0"/>
        <v>-4.7124587659857969E-2</v>
      </c>
      <c r="H155" s="39">
        <f t="shared" si="0"/>
        <v>-4.8749573441232388E-2</v>
      </c>
      <c r="I155" s="39">
        <f t="shared" si="0"/>
        <v>-5.2812037894668415E-2</v>
      </c>
      <c r="J155" s="39">
        <f t="shared" si="0"/>
        <v>-5.8093241684135259E-2</v>
      </c>
      <c r="K155" s="39">
        <f t="shared" si="0"/>
        <v>-5.8905734574822462E-2</v>
      </c>
      <c r="L155" s="39">
        <f t="shared" si="0"/>
        <v>-6.0124473910853272E-2</v>
      </c>
      <c r="M155" s="39">
        <f t="shared" si="0"/>
        <v>-5.9718227465509671E-2</v>
      </c>
      <c r="N155" s="39">
        <f t="shared" si="0"/>
        <v>-5.3234493674489576E-2</v>
      </c>
      <c r="O155" s="39">
        <f t="shared" si="0"/>
        <v>-5.2665140800965626E-2</v>
      </c>
      <c r="P155" s="39">
        <f t="shared" si="0"/>
        <v>-5.5236411842686697E-2</v>
      </c>
      <c r="Q155" s="39">
        <f t="shared" si="0"/>
        <v>-5.7579774769346129E-2</v>
      </c>
      <c r="R155" s="39">
        <f t="shared" si="0"/>
        <v>-5.6910242504586289E-2</v>
      </c>
      <c r="S155" s="39">
        <f t="shared" si="0"/>
        <v>-5.6575476372206369E-2</v>
      </c>
      <c r="T155" s="39">
        <f t="shared" si="0"/>
        <v>-5.4232113445546938E-2</v>
      </c>
      <c r="U155" s="39">
        <f t="shared" si="0"/>
        <v>-5.0799086757990865E-2</v>
      </c>
      <c r="V155" s="39">
        <f t="shared" si="0"/>
        <v>-4.8515981735159815E-2</v>
      </c>
      <c r="W155" s="39">
        <f t="shared" si="0"/>
        <v>-4.6803652968036527E-2</v>
      </c>
      <c r="X155" s="39">
        <f t="shared" si="0"/>
        <v>-4.4520547945205477E-2</v>
      </c>
      <c r="Y155" s="39">
        <f t="shared" si="0"/>
        <v>-4.4235159817351599E-2</v>
      </c>
      <c r="Z155" s="39">
        <f t="shared" si="0"/>
        <v>-4.3949771689497714E-2</v>
      </c>
      <c r="AA155" s="39">
        <f t="shared" si="0"/>
        <v>-4.2400521852576645E-2</v>
      </c>
      <c r="AB155" s="39">
        <f t="shared" si="0"/>
        <v>-4.1313328984561859E-2</v>
      </c>
      <c r="AC155" s="39">
        <f t="shared" si="0"/>
        <v>-4.0769732550554466E-2</v>
      </c>
      <c r="AD155" s="39">
        <f t="shared" si="0"/>
        <v>-3.9410741465535984E-2</v>
      </c>
      <c r="AE155" s="39">
        <f t="shared" si="0"/>
        <v>-3.8559107052257735E-2</v>
      </c>
      <c r="AF155" s="39">
        <f t="shared" si="0"/>
        <v>-3.9320142059868085E-2</v>
      </c>
      <c r="AG155" s="39">
        <f t="shared" si="0"/>
        <v>-3.8305428716387618E-2</v>
      </c>
      <c r="AH155" s="39">
        <f t="shared" si="0"/>
        <v>-3.7037037037037035E-2</v>
      </c>
      <c r="AI155" s="39">
        <f t="shared" ref="AI155:AR155" si="9">(AI134*1000)/(8760*AI65)</f>
        <v>-3.5768645357686452E-2</v>
      </c>
      <c r="AJ155" s="39">
        <f t="shared" si="9"/>
        <v>-3.4246575342465752E-2</v>
      </c>
      <c r="AK155" s="39">
        <f t="shared" si="9"/>
        <v>-3.2060623724861556E-2</v>
      </c>
      <c r="AL155" s="39">
        <f t="shared" si="9"/>
        <v>-3.133197318566016E-2</v>
      </c>
      <c r="AM155" s="39">
        <f t="shared" si="9"/>
        <v>-3.0603322646458757E-2</v>
      </c>
      <c r="AN155" s="39">
        <f t="shared" si="9"/>
        <v>-3.1817740211794426E-2</v>
      </c>
      <c r="AO155" s="39">
        <f t="shared" si="9"/>
        <v>-3.2789274264062952E-2</v>
      </c>
      <c r="AP155" s="39">
        <f t="shared" si="9"/>
        <v>-3.4246575342465752E-2</v>
      </c>
      <c r="AQ155" s="39">
        <f t="shared" si="9"/>
        <v>-3.4246575342465752E-2</v>
      </c>
      <c r="AR155" s="39">
        <f t="shared" si="9"/>
        <v>-3.5460992907801421E-2</v>
      </c>
    </row>
    <row r="156" spans="1:44">
      <c r="A156" s="40"/>
      <c r="B156" s="12"/>
      <c r="C156" s="8" t="s">
        <v>170</v>
      </c>
      <c r="D156" s="8"/>
      <c r="E156" s="34" t="s">
        <v>67</v>
      </c>
      <c r="F156" s="39">
        <f t="shared" si="2"/>
        <v>0.2723149591228502</v>
      </c>
      <c r="G156" s="39">
        <f t="shared" si="0"/>
        <v>0.27739564563109931</v>
      </c>
      <c r="H156" s="39">
        <f t="shared" si="0"/>
        <v>0.28561050821324796</v>
      </c>
      <c r="I156" s="39">
        <f t="shared" si="0"/>
        <v>0.29336878019878848</v>
      </c>
      <c r="J156" s="39">
        <f t="shared" si="0"/>
        <v>0.29494517489690153</v>
      </c>
      <c r="K156" s="39">
        <f t="shared" si="0"/>
        <v>0.29194877447121192</v>
      </c>
      <c r="L156" s="39">
        <f t="shared" si="0"/>
        <v>0.28398353304117763</v>
      </c>
      <c r="M156" s="39">
        <f t="shared" si="0"/>
        <v>0.27047550533057563</v>
      </c>
      <c r="N156" s="39">
        <f t="shared" si="0"/>
        <v>0.26830150675153758</v>
      </c>
      <c r="O156" s="39">
        <f t="shared" si="0"/>
        <v>0.26752118922343526</v>
      </c>
      <c r="P156" s="39">
        <f t="shared" si="0"/>
        <v>0.2670802102179719</v>
      </c>
      <c r="Q156" s="39">
        <f t="shared" si="0"/>
        <v>0.26196021814039266</v>
      </c>
      <c r="R156" s="39">
        <f t="shared" si="0"/>
        <v>0.26094641324294832</v>
      </c>
      <c r="S156" s="39">
        <f t="shared" si="0"/>
        <v>0.26290994612568719</v>
      </c>
      <c r="T156" s="39">
        <f t="shared" si="0"/>
        <v>0.26934553375970388</v>
      </c>
      <c r="U156" s="39">
        <f t="shared" si="0"/>
        <v>0.27146889094321652</v>
      </c>
      <c r="V156" s="39">
        <f t="shared" si="0"/>
        <v>0.28274525049362126</v>
      </c>
      <c r="W156" s="39">
        <f t="shared" si="0"/>
        <v>0.28745018080080242</v>
      </c>
      <c r="X156" s="39">
        <f t="shared" si="0"/>
        <v>0.2914568399541792</v>
      </c>
      <c r="Y156" s="39">
        <f t="shared" si="0"/>
        <v>0.29627445643956574</v>
      </c>
      <c r="Z156" s="39">
        <f t="shared" si="0"/>
        <v>0.30627376704987591</v>
      </c>
      <c r="AA156" s="39">
        <f t="shared" si="0"/>
        <v>0.31555951417466366</v>
      </c>
      <c r="AB156" s="39">
        <f t="shared" si="0"/>
        <v>0.32351507932210727</v>
      </c>
      <c r="AC156" s="39">
        <f t="shared" si="0"/>
        <v>0.32368199502433109</v>
      </c>
      <c r="AD156" s="39">
        <f t="shared" si="0"/>
        <v>0.32738487597726085</v>
      </c>
      <c r="AE156" s="39">
        <f t="shared" si="0"/>
        <v>0.3374483005592</v>
      </c>
      <c r="AF156" s="39">
        <f t="shared" si="0"/>
        <v>0.34110753230625945</v>
      </c>
      <c r="AG156" s="39">
        <f t="shared" si="0"/>
        <v>0.3392132853753731</v>
      </c>
      <c r="AH156" s="39">
        <f t="shared" si="0"/>
        <v>0.33452697427710038</v>
      </c>
      <c r="AI156" s="39">
        <f t="shared" ref="AI156:AR156" si="10">(AI135*1000)/(8760*AI66)</f>
        <v>0.33015916930868772</v>
      </c>
      <c r="AJ156" s="39">
        <f t="shared" si="10"/>
        <v>0.32721386331312224</v>
      </c>
      <c r="AK156" s="39">
        <f t="shared" si="10"/>
        <v>0.32210326351192181</v>
      </c>
      <c r="AL156" s="39">
        <f t="shared" si="10"/>
        <v>0.32331552610897224</v>
      </c>
      <c r="AM156" s="39">
        <f t="shared" si="10"/>
        <v>0.32941854074943189</v>
      </c>
      <c r="AN156" s="39">
        <f t="shared" si="10"/>
        <v>0.33359993661884152</v>
      </c>
      <c r="AO156" s="39">
        <f t="shared" si="10"/>
        <v>0.33400864448577627</v>
      </c>
      <c r="AP156" s="39">
        <f t="shared" si="10"/>
        <v>0.3360836228871375</v>
      </c>
      <c r="AQ156" s="39">
        <f t="shared" si="10"/>
        <v>0.33275108181828467</v>
      </c>
      <c r="AR156" s="39">
        <f t="shared" si="10"/>
        <v>0.33161927541754221</v>
      </c>
    </row>
    <row r="157" spans="1:44">
      <c r="A157" s="40"/>
      <c r="B157" s="12"/>
      <c r="C157" s="8" t="s">
        <v>171</v>
      </c>
      <c r="D157" s="8"/>
      <c r="E157" s="34" t="s">
        <v>67</v>
      </c>
      <c r="F157" s="39">
        <f t="shared" si="2"/>
        <v>0.42848886388254159</v>
      </c>
      <c r="G157" s="39">
        <f t="shared" si="0"/>
        <v>0.43387742962613063</v>
      </c>
      <c r="H157" s="39">
        <f t="shared" si="0"/>
        <v>0.44459675164807416</v>
      </c>
      <c r="I157" s="39">
        <f t="shared" si="0"/>
        <v>0.46934116112198304</v>
      </c>
      <c r="J157" s="39">
        <f t="shared" si="0"/>
        <v>0.48245083512252163</v>
      </c>
      <c r="K157" s="39">
        <f t="shared" si="0"/>
        <v>0.4907986336827922</v>
      </c>
      <c r="L157" s="39">
        <f t="shared" si="0"/>
        <v>0.4923538891012188</v>
      </c>
      <c r="M157" s="39">
        <f t="shared" si="0"/>
        <v>0.48166615533851409</v>
      </c>
      <c r="N157" s="39">
        <f t="shared" si="0"/>
        <v>0.48430467913389774</v>
      </c>
      <c r="O157" s="39">
        <f t="shared" si="0"/>
        <v>0.48775026343519495</v>
      </c>
      <c r="P157" s="39">
        <f t="shared" si="0"/>
        <v>0.4886253586915138</v>
      </c>
      <c r="Q157" s="39">
        <f t="shared" si="0"/>
        <v>0.4884840730294891</v>
      </c>
      <c r="R157" s="39">
        <f t="shared" si="0"/>
        <v>0.48728504809093559</v>
      </c>
      <c r="S157" s="39">
        <f t="shared" si="0"/>
        <v>0.48484826905745859</v>
      </c>
      <c r="T157" s="39">
        <f t="shared" si="0"/>
        <v>0.49029409120640322</v>
      </c>
      <c r="U157" s="39">
        <f t="shared" si="0"/>
        <v>0.49130494903217281</v>
      </c>
      <c r="V157" s="39">
        <f t="shared" si="0"/>
        <v>0.49355192833522304</v>
      </c>
      <c r="W157" s="39">
        <f t="shared" si="0"/>
        <v>0.49548748828820821</v>
      </c>
      <c r="X157" s="39">
        <f t="shared" si="0"/>
        <v>0.49761527743052358</v>
      </c>
      <c r="Y157" s="39">
        <f t="shared" ref="G157:AH166" si="11">(Y136*1000)/(8760*Y67)</f>
        <v>0.49775299149926905</v>
      </c>
      <c r="Z157" s="39">
        <f t="shared" si="11"/>
        <v>0.49615129669293973</v>
      </c>
      <c r="AA157" s="39">
        <f t="shared" si="11"/>
        <v>0.49623907795397454</v>
      </c>
      <c r="AB157" s="39">
        <f t="shared" si="11"/>
        <v>0.49862959970610782</v>
      </c>
      <c r="AC157" s="39">
        <f t="shared" si="11"/>
        <v>0.49258152560570195</v>
      </c>
      <c r="AD157" s="39">
        <f t="shared" si="11"/>
        <v>0.4857458857224119</v>
      </c>
      <c r="AE157" s="39">
        <f t="shared" si="11"/>
        <v>0.4821426126626463</v>
      </c>
      <c r="AF157" s="39">
        <f t="shared" si="11"/>
        <v>0.48374218440340283</v>
      </c>
      <c r="AG157" s="39">
        <f t="shared" si="11"/>
        <v>0.47795066808938286</v>
      </c>
      <c r="AH157" s="39">
        <f t="shared" si="11"/>
        <v>0.47168259392660628</v>
      </c>
      <c r="AI157" s="39">
        <f t="shared" ref="AI157:AR157" si="12">(AI136*1000)/(8760*AI67)</f>
        <v>0.46266231156748211</v>
      </c>
      <c r="AJ157" s="39">
        <f t="shared" si="12"/>
        <v>0.45872013485775653</v>
      </c>
      <c r="AK157" s="39">
        <f t="shared" si="12"/>
        <v>0.44962564126388588</v>
      </c>
      <c r="AL157" s="39">
        <f t="shared" si="12"/>
        <v>0.44541264812560161</v>
      </c>
      <c r="AM157" s="39">
        <f t="shared" si="12"/>
        <v>0.45516629214434134</v>
      </c>
      <c r="AN157" s="39">
        <f t="shared" si="12"/>
        <v>0.46934455859969559</v>
      </c>
      <c r="AO157" s="39">
        <f t="shared" si="12"/>
        <v>0.4826318961821337</v>
      </c>
      <c r="AP157" s="39">
        <f t="shared" si="12"/>
        <v>0.49336304234585554</v>
      </c>
      <c r="AQ157" s="39">
        <f t="shared" si="12"/>
        <v>0.50063187694491829</v>
      </c>
      <c r="AR157" s="39">
        <f t="shared" si="12"/>
        <v>0.50744247214046467</v>
      </c>
    </row>
    <row r="158" spans="1:44">
      <c r="A158" s="40"/>
      <c r="B158" s="12"/>
      <c r="C158" s="8" t="s">
        <v>172</v>
      </c>
      <c r="D158" s="8"/>
      <c r="E158" s="34" t="s">
        <v>67</v>
      </c>
      <c r="F158" s="39">
        <f t="shared" si="2"/>
        <v>0.37918235466901651</v>
      </c>
      <c r="G158" s="39">
        <f t="shared" si="11"/>
        <v>0.38095996601890203</v>
      </c>
      <c r="H158" s="39">
        <f t="shared" si="11"/>
        <v>0.38117356846690809</v>
      </c>
      <c r="I158" s="39">
        <f t="shared" si="11"/>
        <v>0.38030006523157206</v>
      </c>
      <c r="J158" s="39">
        <f t="shared" si="11"/>
        <v>0.37342310966643449</v>
      </c>
      <c r="K158" s="39">
        <f t="shared" si="11"/>
        <v>0.35713374658809727</v>
      </c>
      <c r="L158" s="39">
        <f t="shared" si="11"/>
        <v>0.33231861998985285</v>
      </c>
      <c r="M158" s="39">
        <f t="shared" si="11"/>
        <v>0.30545938080184654</v>
      </c>
      <c r="N158" s="39">
        <f t="shared" si="11"/>
        <v>0.30027794322017071</v>
      </c>
      <c r="O158" s="39">
        <f t="shared" si="11"/>
        <v>0.30257278931605047</v>
      </c>
      <c r="P158" s="39">
        <f t="shared" si="11"/>
        <v>0.30156520889800503</v>
      </c>
      <c r="Q158" s="39">
        <f t="shared" si="11"/>
        <v>0.31255341489024002</v>
      </c>
      <c r="R158" s="39">
        <f t="shared" si="11"/>
        <v>0.33514028276316754</v>
      </c>
      <c r="S158" s="39">
        <f t="shared" si="11"/>
        <v>0.34002392987082752</v>
      </c>
      <c r="T158" s="39">
        <f t="shared" si="11"/>
        <v>0.34979122408614755</v>
      </c>
      <c r="U158" s="39">
        <f t="shared" si="11"/>
        <v>0.36993626840524502</v>
      </c>
      <c r="V158" s="39">
        <f t="shared" si="11"/>
        <v>0.37420945962444752</v>
      </c>
      <c r="W158" s="39">
        <f t="shared" si="11"/>
        <v>0.37604082728982002</v>
      </c>
      <c r="X158" s="39">
        <f t="shared" si="11"/>
        <v>0.38031401850902252</v>
      </c>
      <c r="Y158" s="39">
        <f t="shared" si="11"/>
        <v>0.37970356262056504</v>
      </c>
      <c r="Z158" s="39">
        <f t="shared" si="11"/>
        <v>0.37970356262056504</v>
      </c>
      <c r="AA158" s="39">
        <f t="shared" si="11"/>
        <v>0.37970356262056504</v>
      </c>
      <c r="AB158" s="39">
        <f t="shared" si="11"/>
        <v>0.38092447439748001</v>
      </c>
      <c r="AC158" s="39">
        <f t="shared" si="11"/>
        <v>0.37970356262056504</v>
      </c>
      <c r="AD158" s="39">
        <f t="shared" si="11"/>
        <v>0.37970356262056504</v>
      </c>
      <c r="AE158" s="39">
        <f t="shared" si="11"/>
        <v>0.37970356262056504</v>
      </c>
      <c r="AF158" s="39">
        <f t="shared" si="11"/>
        <v>0.38031401850902252</v>
      </c>
      <c r="AG158" s="39">
        <f t="shared" si="11"/>
        <v>0.37970356262056504</v>
      </c>
      <c r="AH158" s="39">
        <f t="shared" si="11"/>
        <v>0.37970356262056504</v>
      </c>
      <c r="AI158" s="39">
        <f t="shared" ref="AI158:AR158" si="13">(AI137*1000)/(8760*AI68)</f>
        <v>0.37970356262056504</v>
      </c>
      <c r="AJ158" s="39">
        <f t="shared" si="13"/>
        <v>0.38031401850902252</v>
      </c>
      <c r="AK158" s="39">
        <f t="shared" si="13"/>
        <v>0.37970356262056504</v>
      </c>
      <c r="AL158" s="39">
        <f t="shared" si="13"/>
        <v>0.37970356262056504</v>
      </c>
      <c r="AM158" s="39">
        <f t="shared" si="13"/>
        <v>0.37970356262056504</v>
      </c>
      <c r="AN158" s="39">
        <f t="shared" si="13"/>
        <v>0.38031401850902252</v>
      </c>
      <c r="AO158" s="39">
        <f t="shared" si="13"/>
        <v>0.37970356262056504</v>
      </c>
      <c r="AP158" s="39">
        <f t="shared" si="13"/>
        <v>0.3790931067321075</v>
      </c>
      <c r="AQ158" s="39">
        <f t="shared" si="13"/>
        <v>0.3790931067321075</v>
      </c>
      <c r="AR158" s="39">
        <f t="shared" si="13"/>
        <v>0.38031401850902252</v>
      </c>
    </row>
    <row r="159" spans="1:44">
      <c r="A159" s="40"/>
      <c r="B159" s="12"/>
      <c r="C159" s="8" t="s">
        <v>173</v>
      </c>
      <c r="D159" s="8"/>
      <c r="E159" s="34" t="s">
        <v>67</v>
      </c>
      <c r="F159" s="39">
        <v>0</v>
      </c>
      <c r="G159" s="39">
        <v>0</v>
      </c>
      <c r="H159" s="39">
        <v>0</v>
      </c>
      <c r="I159" s="39">
        <v>0</v>
      </c>
      <c r="J159" s="39">
        <v>0</v>
      </c>
      <c r="K159" s="39">
        <v>0</v>
      </c>
      <c r="L159" s="39">
        <v>0</v>
      </c>
      <c r="M159" s="39">
        <v>0</v>
      </c>
      <c r="N159" s="39">
        <f t="shared" si="11"/>
        <v>0.4452054794520548</v>
      </c>
      <c r="O159" s="39">
        <f t="shared" si="11"/>
        <v>0.43983346763362879</v>
      </c>
      <c r="P159" s="39">
        <f t="shared" si="11"/>
        <v>0.42944118286584038</v>
      </c>
      <c r="Q159" s="39">
        <f t="shared" si="11"/>
        <v>0.43306515909255633</v>
      </c>
      <c r="R159" s="39">
        <f t="shared" si="11"/>
        <v>0.4287026007544173</v>
      </c>
      <c r="S159" s="39">
        <f t="shared" si="11"/>
        <v>0.41275142458205971</v>
      </c>
      <c r="T159" s="39">
        <f t="shared" si="11"/>
        <v>0.41633091592801502</v>
      </c>
      <c r="U159" s="39">
        <f t="shared" si="11"/>
        <v>0.43605627182379803</v>
      </c>
      <c r="V159" s="39">
        <f t="shared" si="11"/>
        <v>0.45997851195272627</v>
      </c>
      <c r="W159" s="39">
        <f t="shared" si="11"/>
        <v>0.47886449100188017</v>
      </c>
      <c r="X159" s="39">
        <f t="shared" si="11"/>
        <v>0.48610481115243881</v>
      </c>
      <c r="Y159" s="39">
        <f t="shared" si="11"/>
        <v>0.49631074420151805</v>
      </c>
      <c r="Z159" s="39">
        <f t="shared" si="11"/>
        <v>0.50084671444555318</v>
      </c>
      <c r="AA159" s="39">
        <f t="shared" si="11"/>
        <v>0.50202366127023657</v>
      </c>
      <c r="AB159" s="39">
        <f t="shared" si="11"/>
        <v>0.49845630967206306</v>
      </c>
      <c r="AC159" s="39">
        <f t="shared" si="11"/>
        <v>0.50105074719800746</v>
      </c>
      <c r="AD159" s="39">
        <f t="shared" si="11"/>
        <v>0.49694450123810174</v>
      </c>
      <c r="AE159" s="39">
        <f t="shared" si="11"/>
        <v>0.49098116722324453</v>
      </c>
      <c r="AF159" s="39">
        <f t="shared" si="11"/>
        <v>0.48111892350587954</v>
      </c>
      <c r="AG159" s="39">
        <f t="shared" si="11"/>
        <v>0.48061381177516471</v>
      </c>
      <c r="AH159" s="39">
        <f t="shared" si="11"/>
        <v>0.4849072614862408</v>
      </c>
      <c r="AI159" s="39">
        <f t="shared" ref="AI159:AR159" si="14">(AI138*1000)/(8760*AI69)</f>
        <v>0.50940518042591021</v>
      </c>
      <c r="AJ159" s="39">
        <f t="shared" si="14"/>
        <v>0.5182648401826484</v>
      </c>
      <c r="AK159" s="39">
        <f t="shared" si="14"/>
        <v>0.57328767123287672</v>
      </c>
      <c r="AL159" s="39">
        <f t="shared" si="14"/>
        <v>0.58721461187214608</v>
      </c>
      <c r="AM159" s="39">
        <f t="shared" si="14"/>
        <v>0.59155251141552512</v>
      </c>
      <c r="AN159" s="39">
        <f t="shared" si="14"/>
        <v>0.58858447488584476</v>
      </c>
      <c r="AO159" s="39">
        <f t="shared" si="14"/>
        <v>0.58356164383561648</v>
      </c>
      <c r="AP159" s="39">
        <f t="shared" si="14"/>
        <v>0.57648401826484019</v>
      </c>
      <c r="AQ159" s="39">
        <f t="shared" si="14"/>
        <v>0.58036529680365301</v>
      </c>
      <c r="AR159" s="39">
        <f t="shared" si="14"/>
        <v>0.58835616438356164</v>
      </c>
    </row>
    <row r="160" spans="1:44">
      <c r="A160" s="40"/>
      <c r="B160" s="12"/>
      <c r="C160" s="8" t="s">
        <v>174</v>
      </c>
      <c r="D160" s="8"/>
      <c r="E160" s="34" t="s">
        <v>67</v>
      </c>
      <c r="F160" s="39">
        <f t="shared" si="2"/>
        <v>0.8368471473424377</v>
      </c>
      <c r="G160" s="39">
        <f t="shared" si="11"/>
        <v>0.8519962708150447</v>
      </c>
      <c r="H160" s="39">
        <f t="shared" si="11"/>
        <v>0.83998819892851639</v>
      </c>
      <c r="I160" s="39">
        <f t="shared" si="11"/>
        <v>0.75936607119015187</v>
      </c>
      <c r="J160" s="39">
        <f t="shared" si="11"/>
        <v>0.69360997623434539</v>
      </c>
      <c r="K160" s="39">
        <f t="shared" si="11"/>
        <v>0.55428716387620502</v>
      </c>
      <c r="L160" s="39">
        <f t="shared" si="11"/>
        <v>0.51791394380189393</v>
      </c>
      <c r="M160" s="39">
        <f t="shared" si="11"/>
        <v>0.45224812196199737</v>
      </c>
      <c r="N160" s="39">
        <f t="shared" si="11"/>
        <v>0.4208754208754209</v>
      </c>
      <c r="O160" s="39">
        <f t="shared" si="11"/>
        <v>0.42318158756514923</v>
      </c>
      <c r="P160" s="39">
        <f t="shared" si="11"/>
        <v>0.40890036679392172</v>
      </c>
      <c r="Q160" s="39">
        <f t="shared" si="11"/>
        <v>0.41404671008309007</v>
      </c>
      <c r="R160" s="39">
        <f t="shared" si="11"/>
        <v>0.40890036679392172</v>
      </c>
      <c r="S160" s="39">
        <f t="shared" si="11"/>
        <v>0.41325197902334948</v>
      </c>
      <c r="T160" s="39">
        <f t="shared" si="11"/>
        <v>0.48978537416390877</v>
      </c>
      <c r="U160" s="39">
        <f t="shared" si="11"/>
        <v>0.509683995922528</v>
      </c>
      <c r="V160" s="39">
        <f t="shared" si="11"/>
        <v>0.53307360395458925</v>
      </c>
      <c r="W160" s="39">
        <f t="shared" si="11"/>
        <v>0.55576501473196205</v>
      </c>
      <c r="X160" s="39">
        <f t="shared" si="11"/>
        <v>0.56623797355228789</v>
      </c>
      <c r="Y160" s="39">
        <f t="shared" si="11"/>
        <v>0.58439110217418622</v>
      </c>
      <c r="Z160" s="39">
        <f t="shared" si="11"/>
        <v>0.5955622582492005</v>
      </c>
      <c r="AA160" s="39">
        <f t="shared" si="11"/>
        <v>0.59695865275857729</v>
      </c>
      <c r="AB160" s="39">
        <f t="shared" si="11"/>
        <v>0.59521315962185639</v>
      </c>
      <c r="AC160" s="39">
        <f t="shared" si="11"/>
        <v>0.59486406099451217</v>
      </c>
      <c r="AD160" s="39">
        <f t="shared" si="11"/>
        <v>0.58439110217418622</v>
      </c>
      <c r="AE160" s="39">
        <f t="shared" si="11"/>
        <v>0.56903076257104157</v>
      </c>
      <c r="AF160" s="39">
        <f t="shared" si="11"/>
        <v>0.55401952159524104</v>
      </c>
      <c r="AG160" s="39">
        <f t="shared" si="11"/>
        <v>0.5582087051233714</v>
      </c>
      <c r="AH160" s="39">
        <f t="shared" si="11"/>
        <v>0.56414338178822276</v>
      </c>
      <c r="AI160" s="39">
        <f t="shared" ref="AI160:AR160" si="15">(AI139*1000)/(8760*AI70)</f>
        <v>0.5889293843296608</v>
      </c>
      <c r="AJ160" s="39">
        <f t="shared" si="15"/>
        <v>0.60428972393280544</v>
      </c>
      <c r="AK160" s="39">
        <f t="shared" si="15"/>
        <v>0.65770181391646765</v>
      </c>
      <c r="AL160" s="39">
        <f t="shared" si="15"/>
        <v>0.67096756175554717</v>
      </c>
      <c r="AM160" s="39">
        <f t="shared" si="15"/>
        <v>0.67620404116571009</v>
      </c>
      <c r="AN160" s="39">
        <f t="shared" si="15"/>
        <v>0.66992026587351461</v>
      </c>
      <c r="AO160" s="39">
        <f t="shared" si="15"/>
        <v>0.66258919469928645</v>
      </c>
      <c r="AP160" s="39">
        <f t="shared" si="15"/>
        <v>0.65560722215240252</v>
      </c>
      <c r="AQ160" s="39">
        <f t="shared" si="15"/>
        <v>0.65805091254381187</v>
      </c>
      <c r="AR160" s="39">
        <f t="shared" si="15"/>
        <v>0.66049460293522122</v>
      </c>
    </row>
    <row r="161" spans="1:44">
      <c r="A161" s="40"/>
      <c r="B161" s="12"/>
      <c r="C161" s="8" t="s">
        <v>163</v>
      </c>
      <c r="D161" s="8"/>
      <c r="E161" s="34" t="s">
        <v>67</v>
      </c>
      <c r="F161" s="39">
        <f t="shared" si="2"/>
        <v>0.10467029277464411</v>
      </c>
      <c r="G161" s="39">
        <f t="shared" si="11"/>
        <v>0.104193204904593</v>
      </c>
      <c r="H161" s="39">
        <f t="shared" si="11"/>
        <v>0.1045261733538078</v>
      </c>
      <c r="I161" s="39">
        <f t="shared" si="11"/>
        <v>0.10394245165250354</v>
      </c>
      <c r="J161" s="39">
        <f t="shared" si="11"/>
        <v>0.10367764111819759</v>
      </c>
      <c r="K161" s="39">
        <f t="shared" si="11"/>
        <v>0.10241588134330774</v>
      </c>
      <c r="L161" s="39">
        <f t="shared" si="11"/>
        <v>0.10072522159548751</v>
      </c>
      <c r="M161" s="39">
        <f t="shared" si="11"/>
        <v>9.8035429670769461E-2</v>
      </c>
      <c r="N161" s="39">
        <f t="shared" si="11"/>
        <v>9.7749554231604821E-2</v>
      </c>
      <c r="O161" s="39">
        <f t="shared" si="11"/>
        <v>9.7723467690549348E-2</v>
      </c>
      <c r="P161" s="39">
        <f t="shared" si="11"/>
        <v>9.7578515269015592E-2</v>
      </c>
      <c r="Q161" s="39">
        <f t="shared" si="11"/>
        <v>9.7552858924577268E-2</v>
      </c>
      <c r="R161" s="39">
        <f t="shared" si="11"/>
        <v>9.7832537255211169E-2</v>
      </c>
      <c r="S161" s="39">
        <f t="shared" si="11"/>
        <v>9.649884768735352E-2</v>
      </c>
      <c r="T161" s="39">
        <f t="shared" si="11"/>
        <v>9.6743643960260417E-2</v>
      </c>
      <c r="U161" s="39">
        <f t="shared" si="11"/>
        <v>9.8780593512400636E-2</v>
      </c>
      <c r="V161" s="39">
        <f t="shared" si="11"/>
        <v>9.9473501299985334E-2</v>
      </c>
      <c r="W161" s="39">
        <f t="shared" si="11"/>
        <v>9.955434850742309E-2</v>
      </c>
      <c r="X161" s="39">
        <f t="shared" si="11"/>
        <v>9.954290952261069E-2</v>
      </c>
      <c r="Y161" s="39">
        <f t="shared" si="11"/>
        <v>9.9188991694369261E-2</v>
      </c>
      <c r="Z161" s="39">
        <f t="shared" si="11"/>
        <v>9.9103649233009392E-2</v>
      </c>
      <c r="AA161" s="39">
        <f t="shared" si="11"/>
        <v>9.8857906468436882E-2</v>
      </c>
      <c r="AB161" s="39">
        <f t="shared" si="11"/>
        <v>9.9527416552630338E-2</v>
      </c>
      <c r="AC161" s="39">
        <f t="shared" si="11"/>
        <v>0.10065219138660937</v>
      </c>
      <c r="AD161" s="39">
        <f t="shared" si="11"/>
        <v>0.10249156243795911</v>
      </c>
      <c r="AE161" s="39">
        <f t="shared" si="11"/>
        <v>0.10319077311671339</v>
      </c>
      <c r="AF161" s="39">
        <f t="shared" si="11"/>
        <v>0.10380925401867916</v>
      </c>
      <c r="AG161" s="39">
        <f t="shared" si="11"/>
        <v>0.10329357577358335</v>
      </c>
      <c r="AH161" s="39">
        <f t="shared" si="11"/>
        <v>0.10322448188153709</v>
      </c>
      <c r="AI161" s="39">
        <f t="shared" ref="AI161:AR161" si="16">(AI140*1000)/(8760*AI71)</f>
        <v>0.1031224951140652</v>
      </c>
      <c r="AJ161" s="39">
        <f t="shared" si="16"/>
        <v>0.10352928605807191</v>
      </c>
      <c r="AK161" s="39">
        <f t="shared" si="16"/>
        <v>0.10316767559018136</v>
      </c>
      <c r="AL161" s="39">
        <f t="shared" si="16"/>
        <v>0.10362996528890088</v>
      </c>
      <c r="AM161" s="39">
        <f t="shared" si="16"/>
        <v>0.10417972287278315</v>
      </c>
      <c r="AN161" s="39">
        <f t="shared" si="16"/>
        <v>0.10532362182073057</v>
      </c>
      <c r="AO161" s="39">
        <f t="shared" si="16"/>
        <v>0.10572658385296477</v>
      </c>
      <c r="AP161" s="39">
        <f t="shared" si="16"/>
        <v>0.10675802820372092</v>
      </c>
      <c r="AQ161" s="39">
        <f t="shared" si="16"/>
        <v>0.10765738006769895</v>
      </c>
      <c r="AR161" s="39">
        <f t="shared" si="16"/>
        <v>0.10863517129911766</v>
      </c>
    </row>
    <row r="162" spans="1:44">
      <c r="A162" s="40"/>
      <c r="B162" s="12"/>
      <c r="C162" s="8" t="s">
        <v>175</v>
      </c>
      <c r="D162" s="8"/>
      <c r="E162" s="34" t="s">
        <v>67</v>
      </c>
      <c r="F162" s="39">
        <f t="shared" si="2"/>
        <v>0.40019445457228675</v>
      </c>
      <c r="G162" s="39">
        <f t="shared" si="11"/>
        <v>0.40236470649512995</v>
      </c>
      <c r="H162" s="39">
        <f t="shared" si="11"/>
        <v>0.40323280726426725</v>
      </c>
      <c r="I162" s="39">
        <f t="shared" si="11"/>
        <v>0.40206150953532094</v>
      </c>
      <c r="J162" s="39">
        <f t="shared" si="11"/>
        <v>0.40206150953532094</v>
      </c>
      <c r="K162" s="39">
        <f t="shared" si="11"/>
        <v>0.40206150953532094</v>
      </c>
      <c r="L162" s="39">
        <f t="shared" si="11"/>
        <v>0.40290088638195004</v>
      </c>
      <c r="M162" s="39">
        <f t="shared" si="11"/>
        <v>0.40206150953532094</v>
      </c>
      <c r="N162" s="39">
        <f t="shared" si="11"/>
        <v>0.40206150953532094</v>
      </c>
      <c r="O162" s="39">
        <f t="shared" si="11"/>
        <v>0.40206150953532094</v>
      </c>
      <c r="P162" s="39">
        <f t="shared" si="11"/>
        <v>0.40290088638195004</v>
      </c>
      <c r="Q162" s="39">
        <f t="shared" si="11"/>
        <v>0.40206150953532094</v>
      </c>
      <c r="R162" s="39">
        <f t="shared" si="11"/>
        <v>0.40206150953532094</v>
      </c>
      <c r="S162" s="39">
        <f t="shared" si="11"/>
        <v>0.40206150953532094</v>
      </c>
      <c r="T162" s="39">
        <f t="shared" si="11"/>
        <v>0.40290088638195004</v>
      </c>
      <c r="U162" s="39">
        <f t="shared" si="11"/>
        <v>0.40206150953532094</v>
      </c>
      <c r="V162" s="39">
        <f t="shared" si="11"/>
        <v>0.40206150953532094</v>
      </c>
      <c r="W162" s="39">
        <f t="shared" si="11"/>
        <v>0.40206150953532094</v>
      </c>
      <c r="X162" s="39">
        <f t="shared" si="11"/>
        <v>0.40290088638195004</v>
      </c>
      <c r="Y162" s="39">
        <f t="shared" si="11"/>
        <v>0.40287475791979821</v>
      </c>
      <c r="Z162" s="39">
        <f t="shared" si="11"/>
        <v>0.40212713982374049</v>
      </c>
      <c r="AA162" s="39">
        <f t="shared" si="11"/>
        <v>0.40178660445454728</v>
      </c>
      <c r="AB162" s="39">
        <f t="shared" si="11"/>
        <v>0.40381086501941704</v>
      </c>
      <c r="AC162" s="39">
        <f t="shared" si="11"/>
        <v>0.4023972602739726</v>
      </c>
      <c r="AD162" s="39">
        <f t="shared" si="11"/>
        <v>0.40208016235413496</v>
      </c>
      <c r="AE162" s="39">
        <f t="shared" si="11"/>
        <v>0.4023972602739726</v>
      </c>
      <c r="AF162" s="39">
        <f t="shared" si="11"/>
        <v>0.40362035225048926</v>
      </c>
      <c r="AG162" s="39">
        <f t="shared" si="11"/>
        <v>0.4023972602739726</v>
      </c>
      <c r="AH162" s="39">
        <f t="shared" si="11"/>
        <v>0.40182648401826482</v>
      </c>
      <c r="AI162" s="39">
        <f t="shared" ref="AI162:AM162" si="17">(AI141*1000)/(8760*AI72)</f>
        <v>0.40232765341352045</v>
      </c>
      <c r="AJ162" s="39">
        <f t="shared" si="17"/>
        <v>0.40311073059360725</v>
      </c>
      <c r="AK162" s="39">
        <f t="shared" si="17"/>
        <v>0.40202501488981535</v>
      </c>
      <c r="AL162" s="39">
        <f t="shared" si="17"/>
        <v>0.4036203522504892</v>
      </c>
      <c r="AM162" s="39">
        <f t="shared" si="17"/>
        <v>0.3995433789954338</v>
      </c>
      <c r="AN162" s="39">
        <v>0</v>
      </c>
      <c r="AO162" s="39">
        <v>0</v>
      </c>
      <c r="AP162" s="39">
        <v>0</v>
      </c>
      <c r="AQ162" s="39">
        <v>0</v>
      </c>
      <c r="AR162" s="39">
        <v>0</v>
      </c>
    </row>
    <row r="163" spans="1:44">
      <c r="A163" s="40"/>
      <c r="B163" s="12"/>
      <c r="C163" s="8" t="s">
        <v>176</v>
      </c>
      <c r="D163" s="8"/>
      <c r="E163" s="34" t="s">
        <v>67</v>
      </c>
      <c r="F163" s="39">
        <v>0</v>
      </c>
      <c r="G163" s="39">
        <v>0</v>
      </c>
      <c r="H163" s="39">
        <v>0</v>
      </c>
      <c r="I163" s="39">
        <f t="shared" si="11"/>
        <v>0.70776255707762559</v>
      </c>
      <c r="J163" s="39">
        <f t="shared" si="11"/>
        <v>0.57077625570776258</v>
      </c>
      <c r="K163" s="39">
        <f t="shared" si="11"/>
        <v>0.48801369863013699</v>
      </c>
      <c r="L163" s="39">
        <f t="shared" si="11"/>
        <v>0.37528538812785389</v>
      </c>
      <c r="M163" s="39">
        <f t="shared" si="11"/>
        <v>0.29965753424657532</v>
      </c>
      <c r="N163" s="39">
        <f t="shared" si="11"/>
        <v>0.23116438356164384</v>
      </c>
      <c r="O163" s="39">
        <f t="shared" si="11"/>
        <v>0.22735920852359209</v>
      </c>
      <c r="P163" s="39">
        <f t="shared" si="11"/>
        <v>0.2011986301369863</v>
      </c>
      <c r="Q163" s="39">
        <f t="shared" si="11"/>
        <v>0.20690639269406394</v>
      </c>
      <c r="R163" s="39">
        <f t="shared" si="11"/>
        <v>0.1889269406392694</v>
      </c>
      <c r="S163" s="39">
        <f t="shared" si="11"/>
        <v>0.16590563165905631</v>
      </c>
      <c r="T163" s="39">
        <f t="shared" si="11"/>
        <v>0.17281836631151701</v>
      </c>
      <c r="U163" s="39">
        <f t="shared" si="11"/>
        <v>0.18536638399652097</v>
      </c>
      <c r="V163" s="39">
        <f t="shared" si="11"/>
        <v>0.19743669572436695</v>
      </c>
      <c r="W163" s="39">
        <f t="shared" si="11"/>
        <v>0.21050228310502284</v>
      </c>
      <c r="X163" s="39">
        <f t="shared" si="11"/>
        <v>0.20731409001956946</v>
      </c>
      <c r="Y163" s="39">
        <f t="shared" si="11"/>
        <v>0.2129585891985514</v>
      </c>
      <c r="Z163" s="39">
        <f t="shared" si="11"/>
        <v>0.21546803652968036</v>
      </c>
      <c r="AA163" s="39">
        <f t="shared" si="11"/>
        <v>0.20853431088816002</v>
      </c>
      <c r="AB163" s="39">
        <f t="shared" si="11"/>
        <v>0.19666493266285187</v>
      </c>
      <c r="AC163" s="39">
        <f t="shared" si="11"/>
        <v>0.19157088122605365</v>
      </c>
      <c r="AD163" s="39">
        <f t="shared" si="11"/>
        <v>0.17558725227133645</v>
      </c>
      <c r="AE163" s="39">
        <f t="shared" si="11"/>
        <v>0.15641464699683877</v>
      </c>
      <c r="AF163" s="39">
        <f t="shared" si="11"/>
        <v>0.13708643755507491</v>
      </c>
      <c r="AG163" s="39">
        <f t="shared" si="11"/>
        <v>0.1271746103626552</v>
      </c>
      <c r="AH163" s="39">
        <f t="shared" si="11"/>
        <v>0.12066566780821918</v>
      </c>
      <c r="AI163" s="39">
        <f t="shared" ref="AI163:AR163" si="18">(AI142*1000)/(8760*AI73)</f>
        <v>0.12539240867579909</v>
      </c>
      <c r="AJ163" s="39">
        <f t="shared" si="18"/>
        <v>0.11807401349417297</v>
      </c>
      <c r="AK163" s="39">
        <f t="shared" si="18"/>
        <v>0.125</v>
      </c>
      <c r="AL163" s="39">
        <f t="shared" si="18"/>
        <v>0.12557077625570776</v>
      </c>
      <c r="AM163" s="39">
        <f t="shared" si="18"/>
        <v>0.11468096611391493</v>
      </c>
      <c r="AN163" s="39">
        <f t="shared" si="18"/>
        <v>9.3852956476504254E-2</v>
      </c>
      <c r="AO163" s="39">
        <f t="shared" si="18"/>
        <v>7.8238111148234771E-2</v>
      </c>
      <c r="AP163" s="39">
        <f t="shared" si="18"/>
        <v>6.688154713940371E-2</v>
      </c>
      <c r="AQ163" s="39">
        <f t="shared" si="18"/>
        <v>6.2752395280703144E-2</v>
      </c>
      <c r="AR163" s="39">
        <f t="shared" si="18"/>
        <v>5.7141399454095562E-2</v>
      </c>
    </row>
    <row r="164" spans="1:44">
      <c r="A164" s="40"/>
      <c r="B164" s="12"/>
      <c r="C164" s="8" t="s">
        <v>177</v>
      </c>
      <c r="D164" s="8"/>
      <c r="E164" s="34" t="s">
        <v>67</v>
      </c>
      <c r="F164" s="39">
        <v>0</v>
      </c>
      <c r="G164" s="39">
        <v>0</v>
      </c>
      <c r="H164" s="39">
        <v>0</v>
      </c>
      <c r="I164" s="39">
        <f t="shared" si="11"/>
        <v>0.67721831420461565</v>
      </c>
      <c r="J164" s="39">
        <f t="shared" si="11"/>
        <v>0.61464146795197017</v>
      </c>
      <c r="K164" s="39">
        <f t="shared" si="11"/>
        <v>0.55526961754691584</v>
      </c>
      <c r="L164" s="39">
        <f t="shared" si="11"/>
        <v>0.50207364584642455</v>
      </c>
      <c r="M164" s="39">
        <f t="shared" si="11"/>
        <v>0.44237778057056681</v>
      </c>
      <c r="N164" s="39">
        <f t="shared" si="11"/>
        <v>0.40632651710674345</v>
      </c>
      <c r="O164" s="39">
        <f t="shared" si="11"/>
        <v>0.40201160064173763</v>
      </c>
      <c r="P164" s="39">
        <f t="shared" si="11"/>
        <v>0.37497832495231487</v>
      </c>
      <c r="Q164" s="39">
        <f t="shared" si="11"/>
        <v>0.37629468760441032</v>
      </c>
      <c r="R164" s="39">
        <f t="shared" si="11"/>
        <v>0.358211305306251</v>
      </c>
      <c r="S164" s="39">
        <f t="shared" si="11"/>
        <v>0.3289746782897468</v>
      </c>
      <c r="T164" s="39">
        <f t="shared" si="11"/>
        <v>0.32653158295281581</v>
      </c>
      <c r="U164" s="39">
        <f t="shared" si="11"/>
        <v>0.34526139222812413</v>
      </c>
      <c r="V164" s="39">
        <f t="shared" si="11"/>
        <v>0.3686875536868755</v>
      </c>
      <c r="W164" s="39">
        <f t="shared" si="11"/>
        <v>0.38834951456310679</v>
      </c>
      <c r="X164" s="39">
        <f t="shared" si="11"/>
        <v>0.39334637964774949</v>
      </c>
      <c r="Y164" s="39">
        <f t="shared" si="11"/>
        <v>0.40153324117129574</v>
      </c>
      <c r="Z164" s="39">
        <f t="shared" si="11"/>
        <v>0.40227098234129388</v>
      </c>
      <c r="AA164" s="39">
        <f t="shared" si="11"/>
        <v>0.39534792959450493</v>
      </c>
      <c r="AB164" s="39">
        <f t="shared" si="11"/>
        <v>0.38619873314828762</v>
      </c>
      <c r="AC164" s="39">
        <f t="shared" si="11"/>
        <v>0.38082265015946942</v>
      </c>
      <c r="AD164" s="39">
        <f t="shared" si="11"/>
        <v>0.36322125363221253</v>
      </c>
      <c r="AE164" s="39">
        <f t="shared" si="11"/>
        <v>0.34600545113447312</v>
      </c>
      <c r="AF164" s="39">
        <f t="shared" si="11"/>
        <v>0.32063860014176238</v>
      </c>
      <c r="AG164" s="39">
        <f t="shared" si="11"/>
        <v>0.31464399623689221</v>
      </c>
      <c r="AH164" s="39">
        <f t="shared" si="11"/>
        <v>0.31385979049153906</v>
      </c>
      <c r="AI164" s="39">
        <f t="shared" ref="AI164:AR164" si="19">(AI143*1000)/(8760*AI74)</f>
        <v>0.32663968451639686</v>
      </c>
      <c r="AJ164" s="39">
        <f t="shared" si="19"/>
        <v>0.32320989512770337</v>
      </c>
      <c r="AK164" s="39">
        <f t="shared" si="19"/>
        <v>0.34368666520157254</v>
      </c>
      <c r="AL164" s="39">
        <f t="shared" si="19"/>
        <v>0.34162901336393409</v>
      </c>
      <c r="AM164" s="39">
        <f t="shared" si="19"/>
        <v>0.33187402909193614</v>
      </c>
      <c r="AN164" s="39">
        <f t="shared" si="19"/>
        <v>0.302134761143175</v>
      </c>
      <c r="AO164" s="39">
        <f t="shared" si="19"/>
        <v>0.27979452054794518</v>
      </c>
      <c r="AP164" s="39">
        <f t="shared" si="19"/>
        <v>0.26061643835616438</v>
      </c>
      <c r="AQ164" s="39">
        <f t="shared" si="19"/>
        <v>0.25439497716894977</v>
      </c>
      <c r="AR164" s="39">
        <f t="shared" si="19"/>
        <v>0.24566210045662101</v>
      </c>
    </row>
    <row r="165" spans="1:44">
      <c r="A165" s="40"/>
      <c r="B165" s="12"/>
      <c r="C165" s="8" t="s">
        <v>178</v>
      </c>
      <c r="D165" s="8"/>
      <c r="E165" s="34" t="s">
        <v>67</v>
      </c>
      <c r="F165" s="39">
        <f t="shared" ref="F165:F167" si="20">(F144*1000)/(8760*F75)</f>
        <v>0.378619374978025</v>
      </c>
      <c r="G165" s="39">
        <f t="shared" si="11"/>
        <v>0.3920831473170579</v>
      </c>
      <c r="H165" s="39">
        <f t="shared" si="11"/>
        <v>0.38861621859204454</v>
      </c>
      <c r="I165" s="39">
        <f t="shared" si="11"/>
        <v>0.32226873147554397</v>
      </c>
      <c r="J165" s="39">
        <f t="shared" si="11"/>
        <v>0.265954846342632</v>
      </c>
      <c r="K165" s="39">
        <f t="shared" si="11"/>
        <v>0.21677719015143485</v>
      </c>
      <c r="L165" s="39">
        <f t="shared" si="11"/>
        <v>0.16337355522260272</v>
      </c>
      <c r="M165" s="39">
        <f t="shared" si="11"/>
        <v>0.13314068876498816</v>
      </c>
      <c r="N165" s="39">
        <f t="shared" si="11"/>
        <v>0.10307153164296021</v>
      </c>
      <c r="O165" s="39">
        <f t="shared" si="11"/>
        <v>0.11944174612929445</v>
      </c>
      <c r="P165" s="39">
        <f t="shared" si="11"/>
        <v>0.10911656060636098</v>
      </c>
      <c r="Q165" s="39">
        <f t="shared" si="11"/>
        <v>0.115476874888488</v>
      </c>
      <c r="R165" s="39">
        <f t="shared" si="11"/>
        <v>0.11231403741346295</v>
      </c>
      <c r="S165" s="39">
        <f t="shared" si="11"/>
        <v>9.4934238769855211E-2</v>
      </c>
      <c r="T165" s="39">
        <f t="shared" si="11"/>
        <v>0.1005932170315732</v>
      </c>
      <c r="U165" s="39">
        <f t="shared" si="11"/>
        <v>0.10995980174062366</v>
      </c>
      <c r="V165" s="39">
        <f t="shared" si="11"/>
        <v>0.11854583772391991</v>
      </c>
      <c r="W165" s="39">
        <f t="shared" si="11"/>
        <v>0.13055324301823962</v>
      </c>
      <c r="X165" s="39">
        <f t="shared" si="11"/>
        <v>0.14269406392694062</v>
      </c>
      <c r="Y165" s="39">
        <f t="shared" si="11"/>
        <v>0.15803573785203368</v>
      </c>
      <c r="Z165" s="39">
        <f t="shared" si="11"/>
        <v>0.18046099581658601</v>
      </c>
      <c r="AA165" s="39">
        <f t="shared" si="11"/>
        <v>0.16986574795614251</v>
      </c>
      <c r="AB165" s="39">
        <f t="shared" si="11"/>
        <v>0.1575615891504662</v>
      </c>
      <c r="AC165" s="39">
        <f t="shared" si="11"/>
        <v>0.14799168785716241</v>
      </c>
      <c r="AD165" s="39">
        <f t="shared" si="11"/>
        <v>0.15326399458819548</v>
      </c>
      <c r="AE165" s="39">
        <f t="shared" si="11"/>
        <v>0.1411085743277524</v>
      </c>
      <c r="AF165" s="39">
        <f t="shared" si="11"/>
        <v>0.14337899543378996</v>
      </c>
      <c r="AG165" s="39">
        <f t="shared" si="11"/>
        <v>0.13242009132420091</v>
      </c>
      <c r="AH165" s="39">
        <f t="shared" si="11"/>
        <v>0.15307181403071812</v>
      </c>
      <c r="AI165" s="39">
        <f t="shared" ref="AI165:AR165" si="21">(AI144*1000)/(8760*AI75)</f>
        <v>0.1556662515566625</v>
      </c>
      <c r="AJ165" s="39">
        <f t="shared" si="21"/>
        <v>0.1478829389788294</v>
      </c>
      <c r="AK165" s="39">
        <f t="shared" si="21"/>
        <v>0.15436903279369033</v>
      </c>
      <c r="AL165" s="39">
        <f t="shared" si="21"/>
        <v>8.5616438356164379E-2</v>
      </c>
      <c r="AM165" s="39">
        <f t="shared" si="21"/>
        <v>8.5616438356164379E-2</v>
      </c>
      <c r="AN165" s="39">
        <f t="shared" si="21"/>
        <v>5.7077625570776253E-2</v>
      </c>
      <c r="AO165" s="39">
        <f t="shared" si="21"/>
        <v>5.7077625570776253E-2</v>
      </c>
      <c r="AP165" s="39">
        <f t="shared" si="21"/>
        <v>2.8538812785388126E-2</v>
      </c>
      <c r="AQ165" s="39">
        <f t="shared" si="21"/>
        <v>2.8538812785388126E-2</v>
      </c>
      <c r="AR165" s="39">
        <f t="shared" si="21"/>
        <v>2.8538812785388126E-2</v>
      </c>
    </row>
    <row r="166" spans="1:44">
      <c r="A166" s="40"/>
      <c r="B166" s="12"/>
      <c r="C166" s="8" t="s">
        <v>179</v>
      </c>
      <c r="D166" s="8"/>
      <c r="E166" s="34" t="s">
        <v>67</v>
      </c>
      <c r="F166" s="39">
        <f t="shared" si="20"/>
        <v>9.459343580508929E-2</v>
      </c>
      <c r="G166" s="39">
        <f t="shared" si="11"/>
        <v>0.38397675383976754</v>
      </c>
      <c r="H166" s="39">
        <f t="shared" si="11"/>
        <v>0.19495344837810591</v>
      </c>
      <c r="I166" s="39">
        <v>0</v>
      </c>
      <c r="J166" s="39">
        <v>0</v>
      </c>
      <c r="K166" s="39">
        <v>0</v>
      </c>
      <c r="L166" s="39">
        <v>0</v>
      </c>
      <c r="M166" s="39">
        <v>0</v>
      </c>
      <c r="N166" s="39">
        <v>0</v>
      </c>
      <c r="O166" s="39">
        <v>0</v>
      </c>
      <c r="P166" s="39">
        <v>0</v>
      </c>
      <c r="Q166" s="39">
        <v>0</v>
      </c>
      <c r="R166" s="39">
        <v>0</v>
      </c>
      <c r="S166" s="39">
        <v>0</v>
      </c>
      <c r="T166" s="39">
        <v>0</v>
      </c>
      <c r="U166" s="39">
        <v>0</v>
      </c>
      <c r="V166" s="39">
        <v>0</v>
      </c>
      <c r="W166" s="39">
        <v>0</v>
      </c>
      <c r="X166" s="39">
        <v>0</v>
      </c>
      <c r="Y166" s="39">
        <v>0</v>
      </c>
      <c r="Z166" s="39">
        <v>0</v>
      </c>
      <c r="AA166" s="39">
        <v>0</v>
      </c>
      <c r="AB166" s="39">
        <v>0</v>
      </c>
      <c r="AC166" s="39">
        <v>0</v>
      </c>
      <c r="AD166" s="39">
        <v>0</v>
      </c>
      <c r="AE166" s="39">
        <v>0</v>
      </c>
      <c r="AF166" s="39">
        <v>0</v>
      </c>
      <c r="AG166" s="39">
        <v>0</v>
      </c>
      <c r="AH166" s="39">
        <v>0</v>
      </c>
      <c r="AI166" s="39">
        <v>0</v>
      </c>
      <c r="AJ166" s="39">
        <v>0</v>
      </c>
      <c r="AK166" s="39">
        <v>0</v>
      </c>
      <c r="AL166" s="39">
        <v>0</v>
      </c>
      <c r="AM166" s="39">
        <v>0</v>
      </c>
      <c r="AN166" s="39">
        <v>0</v>
      </c>
      <c r="AO166" s="39">
        <v>0</v>
      </c>
      <c r="AP166" s="39">
        <v>0</v>
      </c>
      <c r="AQ166" s="39">
        <v>0</v>
      </c>
      <c r="AR166" s="39">
        <v>0</v>
      </c>
    </row>
    <row r="167" spans="1:44">
      <c r="A167" s="40"/>
      <c r="B167" s="12"/>
      <c r="C167" s="8" t="s">
        <v>180</v>
      </c>
      <c r="D167" s="8"/>
      <c r="E167" s="34" t="s">
        <v>67</v>
      </c>
      <c r="F167" s="39">
        <f t="shared" si="20"/>
        <v>0.71510681099722195</v>
      </c>
      <c r="G167" s="39">
        <f t="shared" ref="G167:AH167" si="22">(G146*1000)/(8760*G77)</f>
        <v>0.70892472876412416</v>
      </c>
      <c r="H167" s="39">
        <f t="shared" si="22"/>
        <v>0.71019537390523246</v>
      </c>
      <c r="I167" s="39">
        <f t="shared" si="22"/>
        <v>0.71292598260609907</v>
      </c>
      <c r="J167" s="39">
        <f t="shared" si="22"/>
        <v>0.68555360631057694</v>
      </c>
      <c r="K167" s="39">
        <f t="shared" si="22"/>
        <v>0.64113316559500511</v>
      </c>
      <c r="L167" s="39">
        <f t="shared" si="22"/>
        <v>0.51015588096362774</v>
      </c>
      <c r="M167" s="39">
        <f t="shared" si="22"/>
        <v>0.64096799656285275</v>
      </c>
      <c r="N167" s="39">
        <f t="shared" si="22"/>
        <v>0.79733820928629229</v>
      </c>
      <c r="O167" s="39">
        <f t="shared" si="22"/>
        <v>0.79833737997462095</v>
      </c>
      <c r="P167" s="39">
        <f t="shared" si="22"/>
        <v>0.79933655066294962</v>
      </c>
      <c r="Q167" s="39">
        <f t="shared" si="22"/>
        <v>0.79983613600711412</v>
      </c>
      <c r="R167" s="39">
        <f t="shared" si="22"/>
        <v>0.70670149865355347</v>
      </c>
      <c r="S167" s="39">
        <f t="shared" si="22"/>
        <v>0.74554491453509508</v>
      </c>
      <c r="T167" s="39">
        <f t="shared" si="22"/>
        <v>0.84396954320581419</v>
      </c>
      <c r="U167" s="39">
        <f t="shared" si="22"/>
        <v>0.84483544902989682</v>
      </c>
      <c r="V167" s="39">
        <f t="shared" si="22"/>
        <v>0.84656726067806187</v>
      </c>
      <c r="W167" s="39">
        <f t="shared" si="22"/>
        <v>0.8487320252382683</v>
      </c>
      <c r="X167" s="39">
        <f t="shared" si="22"/>
        <v>0.85176269562255735</v>
      </c>
      <c r="Y167" s="39">
        <f t="shared" si="22"/>
        <v>0.85089678979847483</v>
      </c>
      <c r="Z167" s="39">
        <f t="shared" si="22"/>
        <v>0.85262860144663988</v>
      </c>
      <c r="AA167" s="39">
        <f t="shared" si="22"/>
        <v>0.85464904836949929</v>
      </c>
      <c r="AB167" s="39">
        <f t="shared" si="22"/>
        <v>0.85724676584174697</v>
      </c>
      <c r="AC167" s="39">
        <f t="shared" si="22"/>
        <v>0.85767971875378823</v>
      </c>
      <c r="AD167" s="39">
        <f t="shared" si="22"/>
        <v>0.85652517765501146</v>
      </c>
      <c r="AE167" s="39">
        <f t="shared" si="22"/>
        <v>0.85306155435868125</v>
      </c>
      <c r="AF167" s="39">
        <f t="shared" si="22"/>
        <v>0.85190701325990448</v>
      </c>
      <c r="AG167" s="39">
        <f t="shared" si="22"/>
        <v>0.84916497815030967</v>
      </c>
      <c r="AH167" s="39">
        <f t="shared" si="22"/>
        <v>0.85132974271051609</v>
      </c>
      <c r="AI167" s="39">
        <f t="shared" ref="AI167:AR167" si="23">(AI146*1000)/(8760*AI77)</f>
        <v>0.85565927183092894</v>
      </c>
      <c r="AJ167" s="39">
        <f t="shared" si="23"/>
        <v>0.85811267166582961</v>
      </c>
      <c r="AK167" s="39">
        <f t="shared" si="23"/>
        <v>0.85753540111644122</v>
      </c>
      <c r="AL167" s="39">
        <f t="shared" si="23"/>
        <v>0.85970016567664764</v>
      </c>
      <c r="AM167" s="39">
        <f t="shared" si="23"/>
        <v>0.90008339485412747</v>
      </c>
      <c r="AN167" s="39">
        <f t="shared" si="23"/>
        <v>0.90247587017745334</v>
      </c>
      <c r="AO167" s="39">
        <f t="shared" si="23"/>
        <v>0.90008339485412747</v>
      </c>
      <c r="AP167" s="39">
        <f t="shared" si="23"/>
        <v>0.90008339485412747</v>
      </c>
      <c r="AQ167" s="39">
        <f t="shared" si="23"/>
        <v>0.90008339485412747</v>
      </c>
      <c r="AR167" s="39">
        <f t="shared" si="23"/>
        <v>0.90247587017745334</v>
      </c>
    </row>
    <row r="168" spans="1:44">
      <c r="A168" s="12"/>
      <c r="B168" s="37" t="s">
        <v>186</v>
      </c>
    </row>
    <row r="169" spans="1:44">
      <c r="A169" s="12"/>
      <c r="B169" s="12"/>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row>
    <row r="170" spans="1:44">
      <c r="A170" s="30" t="s">
        <v>27</v>
      </c>
      <c r="B170" s="30"/>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c r="AF170" s="31"/>
      <c r="AG170" s="31"/>
      <c r="AH170" s="31"/>
      <c r="AI170" s="31"/>
      <c r="AJ170" s="31"/>
      <c r="AK170" s="31"/>
      <c r="AL170" s="31"/>
      <c r="AM170" s="31"/>
      <c r="AN170" s="31"/>
      <c r="AO170" s="31"/>
      <c r="AP170" s="31"/>
      <c r="AQ170" s="31"/>
      <c r="AR170" s="31"/>
    </row>
    <row r="171" spans="1:44">
      <c r="A171" s="32"/>
      <c r="B171" s="32"/>
      <c r="C171" s="32" t="s">
        <v>50</v>
      </c>
      <c r="D171" s="32"/>
      <c r="E171" s="32" t="s">
        <v>51</v>
      </c>
      <c r="F171" s="33">
        <v>2022</v>
      </c>
      <c r="G171" s="33">
        <v>2023</v>
      </c>
      <c r="H171" s="33">
        <v>2024</v>
      </c>
      <c r="I171" s="33">
        <v>2025</v>
      </c>
      <c r="J171" s="33">
        <v>2026</v>
      </c>
      <c r="K171" s="33">
        <v>2027</v>
      </c>
      <c r="L171" s="33">
        <v>2028</v>
      </c>
      <c r="M171" s="33">
        <v>2029</v>
      </c>
      <c r="N171" s="33">
        <v>2030</v>
      </c>
      <c r="O171" s="33">
        <v>2031</v>
      </c>
      <c r="P171" s="33">
        <v>2032</v>
      </c>
      <c r="Q171" s="33">
        <v>2033</v>
      </c>
      <c r="R171" s="33">
        <v>2034</v>
      </c>
      <c r="S171" s="33">
        <v>2035</v>
      </c>
      <c r="T171" s="33">
        <v>2036</v>
      </c>
      <c r="U171" s="33">
        <v>2037</v>
      </c>
      <c r="V171" s="33">
        <v>2038</v>
      </c>
      <c r="W171" s="33">
        <v>2039</v>
      </c>
      <c r="X171" s="33">
        <v>2040</v>
      </c>
      <c r="Y171" s="33">
        <v>2041</v>
      </c>
      <c r="Z171" s="33">
        <v>2042</v>
      </c>
      <c r="AA171" s="33">
        <v>2043</v>
      </c>
      <c r="AB171" s="33">
        <v>2044</v>
      </c>
      <c r="AC171" s="33">
        <v>2045</v>
      </c>
      <c r="AD171" s="33">
        <v>2046</v>
      </c>
      <c r="AE171" s="33">
        <v>2047</v>
      </c>
      <c r="AF171" s="33">
        <v>2048</v>
      </c>
      <c r="AG171" s="33">
        <v>2049</v>
      </c>
      <c r="AH171" s="33">
        <v>2050</v>
      </c>
      <c r="AI171" s="33">
        <v>2051</v>
      </c>
      <c r="AJ171" s="33">
        <v>2052</v>
      </c>
      <c r="AK171" s="33">
        <v>2053</v>
      </c>
      <c r="AL171" s="33">
        <v>2054</v>
      </c>
      <c r="AM171" s="33">
        <v>2055</v>
      </c>
      <c r="AN171" s="33">
        <v>2056</v>
      </c>
      <c r="AO171" s="33">
        <v>2057</v>
      </c>
      <c r="AP171" s="33">
        <v>2058</v>
      </c>
      <c r="AQ171" s="33">
        <v>2059</v>
      </c>
      <c r="AR171" s="33">
        <v>2060</v>
      </c>
    </row>
    <row r="172" spans="1:44" ht="14.65" customHeight="1">
      <c r="A172" s="12"/>
      <c r="B172" s="12" t="s">
        <v>187</v>
      </c>
      <c r="C172" s="8" t="s">
        <v>188</v>
      </c>
      <c r="D172" s="8"/>
      <c r="E172" s="34" t="s">
        <v>189</v>
      </c>
      <c r="F172" s="39">
        <v>41.76</v>
      </c>
      <c r="G172" s="39">
        <v>43.65</v>
      </c>
      <c r="H172" s="39">
        <v>39.81</v>
      </c>
      <c r="I172" s="39">
        <v>30.87</v>
      </c>
      <c r="J172" s="39">
        <v>23.24</v>
      </c>
      <c r="K172" s="39">
        <v>19.54</v>
      </c>
      <c r="L172" s="39">
        <v>14.46</v>
      </c>
      <c r="M172" s="39">
        <v>11.79</v>
      </c>
      <c r="N172" s="39">
        <v>9.18</v>
      </c>
      <c r="O172" s="39">
        <v>9.27</v>
      </c>
      <c r="P172" s="39">
        <v>8.8000000000000007</v>
      </c>
      <c r="Q172" s="39">
        <v>9.1300000000000008</v>
      </c>
      <c r="R172" s="39">
        <v>8.5299999999999994</v>
      </c>
      <c r="S172" s="39">
        <v>7.54</v>
      </c>
      <c r="T172" s="39">
        <v>7.8</v>
      </c>
      <c r="U172" s="39">
        <v>8.2100000000000009</v>
      </c>
      <c r="V172" s="39">
        <v>8.6199999999999992</v>
      </c>
      <c r="W172" s="39">
        <v>8.9700000000000006</v>
      </c>
      <c r="X172" s="39">
        <v>8.49</v>
      </c>
      <c r="Y172" s="39">
        <v>8.44</v>
      </c>
      <c r="Z172" s="39">
        <v>7.57</v>
      </c>
      <c r="AA172" s="39">
        <v>6.97</v>
      </c>
      <c r="AB172" s="39">
        <v>6.38</v>
      </c>
      <c r="AC172" s="39">
        <v>6</v>
      </c>
      <c r="AD172" s="39">
        <v>5.09</v>
      </c>
      <c r="AE172" s="39">
        <v>4.42</v>
      </c>
      <c r="AF172" s="39">
        <v>3.56</v>
      </c>
      <c r="AG172" s="39">
        <v>3.14</v>
      </c>
      <c r="AH172" s="39">
        <v>2.8</v>
      </c>
      <c r="AI172" s="39">
        <v>2.68</v>
      </c>
      <c r="AJ172" s="39">
        <v>2.3199999999999998</v>
      </c>
      <c r="AK172" s="39">
        <v>2.2000000000000002</v>
      </c>
      <c r="AL172" s="39">
        <v>1.61</v>
      </c>
      <c r="AM172" s="39">
        <v>1.27</v>
      </c>
      <c r="AN172" s="39">
        <v>1.01</v>
      </c>
      <c r="AO172" s="39">
        <v>0.91</v>
      </c>
      <c r="AP172" s="39">
        <v>0.85</v>
      </c>
      <c r="AQ172" s="39">
        <v>0.83</v>
      </c>
      <c r="AR172" s="39">
        <v>0.8</v>
      </c>
    </row>
    <row r="173" spans="1:44" ht="14.65" customHeight="1">
      <c r="A173" s="12"/>
      <c r="B173" s="12"/>
      <c r="C173" s="8" t="s">
        <v>190</v>
      </c>
      <c r="D173" s="8"/>
      <c r="E173" s="34" t="s">
        <v>191</v>
      </c>
      <c r="F173" s="39">
        <v>139.44999999999999</v>
      </c>
      <c r="G173" s="39">
        <v>143.30000000000001</v>
      </c>
      <c r="H173" s="39">
        <v>129.26</v>
      </c>
      <c r="I173" s="39">
        <v>96.95</v>
      </c>
      <c r="J173" s="39">
        <v>69.05</v>
      </c>
      <c r="K173" s="39">
        <v>55.44</v>
      </c>
      <c r="L173" s="39">
        <v>39.22</v>
      </c>
      <c r="M173" s="39">
        <v>30.52</v>
      </c>
      <c r="N173" s="39">
        <v>22.31</v>
      </c>
      <c r="O173" s="39">
        <v>21.55</v>
      </c>
      <c r="P173" s="39">
        <v>19.8</v>
      </c>
      <c r="Q173" s="39">
        <v>19.98</v>
      </c>
      <c r="R173" s="39">
        <v>18.02</v>
      </c>
      <c r="S173" s="39">
        <v>15.29</v>
      </c>
      <c r="T173" s="39">
        <v>15.16</v>
      </c>
      <c r="U173" s="39">
        <v>15.52</v>
      </c>
      <c r="V173" s="39">
        <v>15.76</v>
      </c>
      <c r="W173" s="39">
        <v>15.92</v>
      </c>
      <c r="X173" s="39">
        <v>14.73</v>
      </c>
      <c r="Y173" s="39">
        <v>14.3</v>
      </c>
      <c r="Z173" s="39">
        <v>12.57</v>
      </c>
      <c r="AA173" s="39">
        <v>11.3</v>
      </c>
      <c r="AB173" s="39">
        <v>10.029999999999999</v>
      </c>
      <c r="AC173" s="39">
        <v>9.2200000000000006</v>
      </c>
      <c r="AD173" s="39">
        <v>7.66</v>
      </c>
      <c r="AE173" s="39">
        <v>6.51</v>
      </c>
      <c r="AF173" s="39">
        <v>5.13</v>
      </c>
      <c r="AG173" s="39">
        <v>4.46</v>
      </c>
      <c r="AH173" s="39">
        <v>3.94</v>
      </c>
      <c r="AI173" s="39">
        <v>3.76</v>
      </c>
      <c r="AJ173" s="39">
        <v>3.26</v>
      </c>
      <c r="AK173" s="39">
        <v>3.09</v>
      </c>
      <c r="AL173" s="39">
        <v>2.25</v>
      </c>
      <c r="AM173" s="39">
        <v>1.77</v>
      </c>
      <c r="AN173" s="39">
        <v>1.41</v>
      </c>
      <c r="AO173" s="39">
        <v>1.26</v>
      </c>
      <c r="AP173" s="39">
        <v>1.1599999999999999</v>
      </c>
      <c r="AQ173" s="39">
        <v>1.1299999999999999</v>
      </c>
      <c r="AR173" s="39">
        <v>1.08</v>
      </c>
    </row>
    <row r="174" spans="1:44" ht="14.65" customHeight="1">
      <c r="A174" s="12"/>
      <c r="B174" s="37" t="s">
        <v>192</v>
      </c>
      <c r="C174" s="8"/>
      <c r="D174" s="8"/>
      <c r="E174" s="34"/>
      <c r="F174" s="39"/>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c r="AE174" s="39"/>
      <c r="AF174" s="39"/>
      <c r="AG174" s="39"/>
      <c r="AH174" s="39"/>
    </row>
    <row r="175" spans="1:44" ht="14.65" customHeight="1">
      <c r="A175" s="12"/>
      <c r="B175" s="12"/>
      <c r="C175" s="8" t="s">
        <v>173</v>
      </c>
      <c r="D175" s="8"/>
      <c r="E175" s="34" t="s">
        <v>189</v>
      </c>
      <c r="F175" s="39">
        <f>-0.941*F138</f>
        <v>0</v>
      </c>
      <c r="G175" s="39">
        <f t="shared" ref="G175:AH175" si="24">-0.941*G138</f>
        <v>0</v>
      </c>
      <c r="H175" s="39">
        <f t="shared" si="24"/>
        <v>0</v>
      </c>
      <c r="I175" s="39">
        <f t="shared" si="24"/>
        <v>0</v>
      </c>
      <c r="J175" s="39">
        <f t="shared" si="24"/>
        <v>0</v>
      </c>
      <c r="K175" s="39">
        <f t="shared" si="24"/>
        <v>0</v>
      </c>
      <c r="L175" s="39">
        <f t="shared" si="24"/>
        <v>0</v>
      </c>
      <c r="M175" s="39">
        <f t="shared" si="24"/>
        <v>0</v>
      </c>
      <c r="N175" s="39">
        <f t="shared" si="24"/>
        <v>-0.36698999999999998</v>
      </c>
      <c r="O175" s="39">
        <f t="shared" si="24"/>
        <v>-2.4654199999999999</v>
      </c>
      <c r="P175" s="39">
        <f t="shared" si="24"/>
        <v>-4.4603399999999995</v>
      </c>
      <c r="Q175" s="39">
        <f t="shared" si="24"/>
        <v>-4.4979800000000001</v>
      </c>
      <c r="R175" s="39">
        <f t="shared" si="24"/>
        <v>-6.5023099999999996</v>
      </c>
      <c r="S175" s="39">
        <f t="shared" si="24"/>
        <v>-8.2337499999999988</v>
      </c>
      <c r="T175" s="39">
        <f t="shared" si="24"/>
        <v>-9.334719999999999</v>
      </c>
      <c r="U175" s="39">
        <f t="shared" si="24"/>
        <v>-9.7769899999999996</v>
      </c>
      <c r="V175" s="39">
        <f t="shared" si="24"/>
        <v>-10.313359999999999</v>
      </c>
      <c r="W175" s="39">
        <f t="shared" si="24"/>
        <v>-10.73681</v>
      </c>
      <c r="X175" s="39">
        <f t="shared" si="24"/>
        <v>-12.101259999999998</v>
      </c>
      <c r="Y175" s="39">
        <f t="shared" si="24"/>
        <v>-12.35533</v>
      </c>
      <c r="Z175" s="39">
        <f t="shared" si="24"/>
        <v>-12.468249999999999</v>
      </c>
      <c r="AA175" s="39">
        <f t="shared" si="24"/>
        <v>-14.56668</v>
      </c>
      <c r="AB175" s="39">
        <f t="shared" si="24"/>
        <v>-14.463169999999998</v>
      </c>
      <c r="AC175" s="39">
        <f t="shared" si="24"/>
        <v>-14.538449999999999</v>
      </c>
      <c r="AD175" s="39">
        <f t="shared" si="24"/>
        <v>-16.467499999999998</v>
      </c>
      <c r="AE175" s="39">
        <f t="shared" si="24"/>
        <v>-16.269889999999997</v>
      </c>
      <c r="AF175" s="39">
        <f t="shared" si="24"/>
        <v>-17.92605</v>
      </c>
      <c r="AG175" s="39">
        <f t="shared" si="24"/>
        <v>-17.907229999999998</v>
      </c>
      <c r="AH175" s="39">
        <f t="shared" si="24"/>
        <v>-18.0672</v>
      </c>
      <c r="AI175" s="39">
        <f t="shared" ref="AI175:AR175" si="25">-0.941*AI138</f>
        <v>-18.979970000000002</v>
      </c>
      <c r="AJ175" s="39">
        <f t="shared" si="25"/>
        <v>-21.360699999999998</v>
      </c>
      <c r="AK175" s="39">
        <f t="shared" si="25"/>
        <v>-23.628509999999999</v>
      </c>
      <c r="AL175" s="39">
        <f t="shared" si="25"/>
        <v>-24.202519999999996</v>
      </c>
      <c r="AM175" s="39">
        <f t="shared" si="25"/>
        <v>-24.381309999999999</v>
      </c>
      <c r="AN175" s="39">
        <f t="shared" si="25"/>
        <v>-24.258980000000001</v>
      </c>
      <c r="AO175" s="39">
        <f t="shared" si="25"/>
        <v>-24.051959999999998</v>
      </c>
      <c r="AP175" s="39">
        <f t="shared" si="25"/>
        <v>-23.760249999999999</v>
      </c>
      <c r="AQ175" s="39">
        <f t="shared" si="25"/>
        <v>-23.92022</v>
      </c>
      <c r="AR175" s="39">
        <f t="shared" si="25"/>
        <v>-24.249569999999999</v>
      </c>
    </row>
    <row r="176" spans="1:44" ht="14.65" customHeight="1">
      <c r="A176" s="12"/>
      <c r="B176" s="12"/>
      <c r="C176" s="8" t="s">
        <v>194</v>
      </c>
      <c r="D176" s="8"/>
      <c r="E176" s="34" t="s">
        <v>189</v>
      </c>
      <c r="F176" s="39">
        <f>0.06*F139</f>
        <v>2.8721999999999999</v>
      </c>
      <c r="G176" s="39">
        <f t="shared" ref="G176:AH176" si="26">0.06*G139</f>
        <v>3.0047999999999999</v>
      </c>
      <c r="H176" s="39">
        <f t="shared" si="26"/>
        <v>3.0065999999999997</v>
      </c>
      <c r="I176" s="39">
        <f t="shared" si="26"/>
        <v>2.73</v>
      </c>
      <c r="J176" s="39">
        <f t="shared" si="26"/>
        <v>2.4936000000000003</v>
      </c>
      <c r="K176" s="39">
        <f t="shared" si="26"/>
        <v>1.8353999999999999</v>
      </c>
      <c r="L176" s="39">
        <f t="shared" si="26"/>
        <v>1.3637999999999999</v>
      </c>
      <c r="M176" s="39">
        <f t="shared" si="26"/>
        <v>1.1789999999999998</v>
      </c>
      <c r="N176" s="39">
        <f t="shared" si="26"/>
        <v>1.095</v>
      </c>
      <c r="O176" s="39">
        <f t="shared" si="26"/>
        <v>1.101</v>
      </c>
      <c r="P176" s="39">
        <f t="shared" si="26"/>
        <v>1.0488</v>
      </c>
      <c r="Q176" s="39">
        <f t="shared" si="26"/>
        <v>1.0619999999999998</v>
      </c>
      <c r="R176" s="39">
        <f t="shared" si="26"/>
        <v>1.0488</v>
      </c>
      <c r="S176" s="39">
        <f t="shared" si="26"/>
        <v>0.99479999999999991</v>
      </c>
      <c r="T176" s="39">
        <f t="shared" si="26"/>
        <v>0.84179999999999988</v>
      </c>
      <c r="U176" s="39">
        <f t="shared" si="26"/>
        <v>0.876</v>
      </c>
      <c r="V176" s="39">
        <f t="shared" si="26"/>
        <v>0.9161999999999999</v>
      </c>
      <c r="W176" s="39">
        <f t="shared" si="26"/>
        <v>0.95519999999999994</v>
      </c>
      <c r="X176" s="39">
        <f t="shared" si="26"/>
        <v>0.97319999999999984</v>
      </c>
      <c r="Y176" s="39">
        <f t="shared" si="26"/>
        <v>1.0044</v>
      </c>
      <c r="Z176" s="39">
        <f t="shared" si="26"/>
        <v>1.0235999999999998</v>
      </c>
      <c r="AA176" s="39">
        <f t="shared" si="26"/>
        <v>1.026</v>
      </c>
      <c r="AB176" s="39">
        <f t="shared" si="26"/>
        <v>1.0229999999999999</v>
      </c>
      <c r="AC176" s="39">
        <f t="shared" si="26"/>
        <v>1.0224</v>
      </c>
      <c r="AD176" s="39">
        <f t="shared" si="26"/>
        <v>1.0044</v>
      </c>
      <c r="AE176" s="39">
        <f t="shared" si="26"/>
        <v>0.97799999999999998</v>
      </c>
      <c r="AF176" s="39">
        <f t="shared" si="26"/>
        <v>0.95219999999999994</v>
      </c>
      <c r="AG176" s="39">
        <f t="shared" si="26"/>
        <v>0.95940000000000003</v>
      </c>
      <c r="AH176" s="39">
        <f t="shared" si="26"/>
        <v>0.96960000000000002</v>
      </c>
      <c r="AI176" s="39">
        <f t="shared" ref="AI176:AR176" si="27">0.06*AI139</f>
        <v>1.0122</v>
      </c>
      <c r="AJ176" s="39">
        <f t="shared" si="27"/>
        <v>1.0386</v>
      </c>
      <c r="AK176" s="39">
        <f t="shared" si="27"/>
        <v>1.1303999999999998</v>
      </c>
      <c r="AL176" s="39">
        <f t="shared" si="27"/>
        <v>1.1531999999999998</v>
      </c>
      <c r="AM176" s="39">
        <f t="shared" si="27"/>
        <v>1.1622000000000001</v>
      </c>
      <c r="AN176" s="39">
        <f t="shared" si="27"/>
        <v>1.1514</v>
      </c>
      <c r="AO176" s="39">
        <f t="shared" si="27"/>
        <v>1.1388</v>
      </c>
      <c r="AP176" s="39">
        <f t="shared" si="27"/>
        <v>1.1268</v>
      </c>
      <c r="AQ176" s="39">
        <f t="shared" si="27"/>
        <v>1.131</v>
      </c>
      <c r="AR176" s="39">
        <f t="shared" si="27"/>
        <v>1.1352</v>
      </c>
    </row>
    <row r="177" spans="1:46" ht="14.65" customHeight="1">
      <c r="A177" s="12"/>
      <c r="B177" s="12"/>
      <c r="C177" s="8" t="s">
        <v>195</v>
      </c>
      <c r="D177" s="8"/>
      <c r="E177" s="34" t="s">
        <v>189</v>
      </c>
      <c r="F177" s="39">
        <v>34.614720202334603</v>
      </c>
      <c r="G177" s="39">
        <v>34.975306009248499</v>
      </c>
      <c r="H177" s="39">
        <v>33.369273528917503</v>
      </c>
      <c r="I177" s="39">
        <v>26.7751298848424</v>
      </c>
      <c r="J177" s="39">
        <v>18.959323175740099</v>
      </c>
      <c r="K177" s="39">
        <v>15.3993339773758</v>
      </c>
      <c r="L177" s="39">
        <v>10.202308014129301</v>
      </c>
      <c r="M177" s="39">
        <v>7.6330123735147302</v>
      </c>
      <c r="N177" s="39">
        <v>5.0457703418508704</v>
      </c>
      <c r="O177" s="39">
        <v>4.9720956165703303</v>
      </c>
      <c r="P177" s="39">
        <v>4.5446119676119396</v>
      </c>
      <c r="Q177" s="39">
        <v>4.81764789224985</v>
      </c>
      <c r="R177" s="39">
        <v>4.1895539150835601</v>
      </c>
      <c r="S177" s="39">
        <v>3.3287085915796202</v>
      </c>
      <c r="T177" s="39">
        <v>3.5301154218366002</v>
      </c>
      <c r="U177" s="39">
        <v>3.8624374106950001</v>
      </c>
      <c r="V177" s="39">
        <v>4.16498805145571</v>
      </c>
      <c r="W177" s="39">
        <v>4.2564120975104496</v>
      </c>
      <c r="X177" s="39">
        <v>3.5031586959570298</v>
      </c>
      <c r="Y177" s="39">
        <v>3.2532857719898298</v>
      </c>
      <c r="Z177" s="39">
        <v>1.80036336475846</v>
      </c>
      <c r="AA177" s="39">
        <v>1.6922812172432999</v>
      </c>
      <c r="AB177" s="39">
        <v>1.5675769295451401</v>
      </c>
      <c r="AC177" s="39">
        <v>1.4744035166482601</v>
      </c>
      <c r="AD177" s="39">
        <v>0.96863902001924196</v>
      </c>
      <c r="AE177" s="39">
        <v>0.89086938479849997</v>
      </c>
      <c r="AF177" s="39">
        <v>0.51377457582158303</v>
      </c>
      <c r="AG177" s="39">
        <v>0.47370689966620699</v>
      </c>
      <c r="AH177" s="39">
        <v>0.38251248671501997</v>
      </c>
      <c r="AI177" s="51">
        <v>0.39106019092109801</v>
      </c>
      <c r="AJ177" s="51">
        <v>0.37124849256205</v>
      </c>
      <c r="AK177" s="51">
        <v>0.385936631785323</v>
      </c>
      <c r="AL177" s="51">
        <v>1.04027459418123E-2</v>
      </c>
      <c r="AM177" s="51">
        <v>1.01965396139431E-2</v>
      </c>
      <c r="AN177" s="51">
        <v>8.4923544913305497E-3</v>
      </c>
      <c r="AO177" s="51">
        <v>5.5253060991534196E-3</v>
      </c>
      <c r="AP177" s="51">
        <v>3.9417895914072498E-3</v>
      </c>
      <c r="AQ177" s="51">
        <v>3.0173936260642401E-3</v>
      </c>
      <c r="AR177" s="51">
        <v>2.4668134321516001E-3</v>
      </c>
    </row>
    <row r="178" spans="1:46" ht="14.65" customHeight="1">
      <c r="A178" s="12"/>
      <c r="B178" s="12"/>
      <c r="C178" s="8" t="s">
        <v>179</v>
      </c>
      <c r="D178" s="8"/>
      <c r="E178" s="34" t="s">
        <v>189</v>
      </c>
      <c r="F178" s="39">
        <v>3.3089059675262602</v>
      </c>
      <c r="G178" s="39">
        <v>4.8716313981609902</v>
      </c>
      <c r="H178" s="39">
        <v>2.4699186944693698</v>
      </c>
      <c r="I178" s="39">
        <v>6.3486569580129102E-4</v>
      </c>
      <c r="J178" s="39">
        <v>3.4484785128071E-4</v>
      </c>
      <c r="K178" s="39">
        <v>2.1579636110350301E-4</v>
      </c>
      <c r="L178" s="39">
        <v>1.76516668448428E-4</v>
      </c>
      <c r="M178" s="39">
        <v>9.9929891625371407E-5</v>
      </c>
      <c r="N178" s="39">
        <v>4.85185693846989E-5</v>
      </c>
      <c r="O178" s="39">
        <v>1.31115369125087E-4</v>
      </c>
      <c r="P178" s="39">
        <v>7.8293372821972503E-5</v>
      </c>
      <c r="Q178" s="39">
        <v>6.4157937207168307E-5</v>
      </c>
      <c r="R178" s="39">
        <v>7.5883959940520294E-5</v>
      </c>
      <c r="S178" s="39">
        <v>3.4532024415978998E-5</v>
      </c>
      <c r="T178" s="39">
        <v>4.4072782187179902E-5</v>
      </c>
      <c r="U178" s="39">
        <v>1.1245059290089301E-6</v>
      </c>
      <c r="V178" s="39">
        <v>2.920226549119E-8</v>
      </c>
      <c r="W178" s="39">
        <v>1.9467803195761801E-5</v>
      </c>
      <c r="X178" s="39">
        <v>1.7890631252589299E-4</v>
      </c>
      <c r="Y178" s="39">
        <v>5.5294194331409799E-5</v>
      </c>
      <c r="Z178" s="39">
        <v>6.5207417577151406E-5</v>
      </c>
      <c r="AA178" s="39">
        <v>4.2290535012043399E-5</v>
      </c>
      <c r="AB178" s="39">
        <v>1.2142769183451001E-5</v>
      </c>
      <c r="AC178" s="39">
        <v>1.06835592615714E-4</v>
      </c>
      <c r="AD178" s="39">
        <v>2.7222751421249599E-5</v>
      </c>
      <c r="AE178" s="39">
        <v>5.3775255080333503E-5</v>
      </c>
      <c r="AF178" s="39">
        <v>3.6913554412030598E-5</v>
      </c>
      <c r="AG178" s="39">
        <v>3.2160186125076001E-5</v>
      </c>
      <c r="AH178" s="39">
        <v>7.4109821457508899E-5</v>
      </c>
      <c r="AI178" s="51">
        <v>7.75353436962147E-5</v>
      </c>
      <c r="AJ178" s="51">
        <v>9.0573141773224093E-6</v>
      </c>
      <c r="AK178" s="51">
        <v>7.60901218640687E-6</v>
      </c>
      <c r="AL178" s="51">
        <v>4.3690168299076E-7</v>
      </c>
      <c r="AM178" s="51">
        <v>3.3802705073682503E-5</v>
      </c>
      <c r="AN178" s="51">
        <v>1.0694555816398601E-4</v>
      </c>
      <c r="AO178" s="51">
        <v>3.7903935002413598E-6</v>
      </c>
      <c r="AP178" s="51">
        <v>3.7380388400174298E-5</v>
      </c>
      <c r="AQ178" s="51">
        <v>1.47872784446026E-6</v>
      </c>
      <c r="AR178" s="51">
        <v>3.5442889068718002E-7</v>
      </c>
    </row>
    <row r="179" spans="1:46" ht="14.65" customHeight="1">
      <c r="A179" s="12"/>
      <c r="B179" s="12"/>
      <c r="C179" s="8" t="s">
        <v>196</v>
      </c>
      <c r="D179" s="8"/>
      <c r="E179" s="34" t="s">
        <v>189</v>
      </c>
      <c r="F179" s="39">
        <v>0.27119906488325191</v>
      </c>
      <c r="G179" s="39">
        <v>0.23478441066186612</v>
      </c>
      <c r="H179" s="39">
        <v>0.2184728576913692</v>
      </c>
      <c r="I179" s="39">
        <v>7.0535504750685093E-3</v>
      </c>
      <c r="J179" s="39">
        <v>1.8341271742639231E-2</v>
      </c>
      <c r="K179" s="39">
        <v>9.5712478885945709E-3</v>
      </c>
      <c r="L179" s="39">
        <v>6.0514811732052974E-3</v>
      </c>
      <c r="M179" s="39">
        <v>2.8598636302993048E-3</v>
      </c>
      <c r="N179" s="39">
        <v>2.0677649153188018E-3</v>
      </c>
      <c r="O179" s="39">
        <v>2.4531092329378545E-3</v>
      </c>
      <c r="P179" s="39">
        <v>6.3795867496862114E-4</v>
      </c>
      <c r="Q179" s="39">
        <v>1.033689049487879E-3</v>
      </c>
      <c r="R179" s="39">
        <v>1.5781488046024252E-3</v>
      </c>
      <c r="S179" s="39">
        <v>1.442693307435021E-4</v>
      </c>
      <c r="T179" s="39">
        <v>1.64737765500801E-6</v>
      </c>
      <c r="U179" s="39">
        <v>2.37806466542E-7</v>
      </c>
      <c r="V179" s="39">
        <v>7.2185880624300002E-9</v>
      </c>
      <c r="W179" s="39">
        <v>8.9302938361509998E-8</v>
      </c>
      <c r="X179" s="39">
        <v>2.8634350053282128E-5</v>
      </c>
      <c r="Y179" s="39">
        <v>1.8933633207852299E-6</v>
      </c>
      <c r="Z179" s="39">
        <v>2.4367929975721699E-6</v>
      </c>
      <c r="AA179" s="39">
        <v>1.7597125861098201E-6</v>
      </c>
      <c r="AB179" s="39">
        <v>9.644115162061101E-7</v>
      </c>
      <c r="AC179" s="39">
        <v>7.81706781851184E-6</v>
      </c>
      <c r="AD179" s="39">
        <v>1.5229528519647301E-6</v>
      </c>
      <c r="AE179" s="39">
        <v>2.2933223104456896E-6</v>
      </c>
      <c r="AF179" s="39">
        <v>1.9551056716536698E-6</v>
      </c>
      <c r="AG179" s="39">
        <v>1.83825247116969E-6</v>
      </c>
      <c r="AH179" s="39">
        <v>3.25328988880893E-6</v>
      </c>
      <c r="AI179" s="51">
        <v>5.3148205316049598E-6</v>
      </c>
      <c r="AJ179" s="51">
        <v>1.18871427781295E-6</v>
      </c>
      <c r="AK179" s="51">
        <v>1.03331969779227E-6</v>
      </c>
      <c r="AL179" s="51">
        <v>1.3367085282163998E-7</v>
      </c>
      <c r="AM179" s="51">
        <v>2.2100375209810702E-6</v>
      </c>
      <c r="AN179" s="51">
        <v>1.223401086054619E-5</v>
      </c>
      <c r="AO179" s="51">
        <v>9.5792538448260013E-7</v>
      </c>
      <c r="AP179" s="51">
        <v>2.41418853970708E-6</v>
      </c>
      <c r="AQ179" s="51">
        <v>5.0247229966750998E-7</v>
      </c>
      <c r="AR179" s="51">
        <v>1.1637915194407999E-7</v>
      </c>
    </row>
    <row r="180" spans="1:46" ht="14.65" customHeight="1">
      <c r="A180" s="12"/>
      <c r="B180" s="12"/>
      <c r="C180" s="8" t="s">
        <v>197</v>
      </c>
      <c r="D180" s="8"/>
      <c r="E180" s="34" t="s">
        <v>189</v>
      </c>
      <c r="F180" s="39">
        <v>3.3366355391089302</v>
      </c>
      <c r="G180" s="39">
        <v>3.35233283152788</v>
      </c>
      <c r="H180" s="39">
        <v>3.3615173095271902</v>
      </c>
      <c r="I180" s="39">
        <v>3.4646041716339302</v>
      </c>
      <c r="J180" s="39">
        <v>3.4646041726716601</v>
      </c>
      <c r="K180" s="39">
        <v>3.4646041756636201</v>
      </c>
      <c r="L180" s="39">
        <v>3.4740962382573599</v>
      </c>
      <c r="M180" s="39">
        <v>3.46460417411003</v>
      </c>
      <c r="N180" s="39">
        <v>3.4646041617945098</v>
      </c>
      <c r="O180" s="39">
        <v>3.4646040741328399</v>
      </c>
      <c r="P180" s="39">
        <v>3.47409612110066</v>
      </c>
      <c r="Q180" s="39">
        <v>3.4646040591244098</v>
      </c>
      <c r="R180" s="39">
        <v>3.46460399094049</v>
      </c>
      <c r="S180" s="39">
        <v>3.4646040130801898</v>
      </c>
      <c r="T180" s="39">
        <v>3.47409590833503</v>
      </c>
      <c r="U180" s="39">
        <v>3.4646041114773398</v>
      </c>
      <c r="V180" s="39">
        <v>3.4646041716308602</v>
      </c>
      <c r="W180" s="39">
        <v>3.4646041422196698</v>
      </c>
      <c r="X180" s="39">
        <v>3.47409495440021</v>
      </c>
      <c r="Y180" s="39">
        <v>3.2814693556962302</v>
      </c>
      <c r="Z180" s="39">
        <v>3.0983349071230601</v>
      </c>
      <c r="AA180" s="39">
        <v>2.9152006477699199</v>
      </c>
      <c r="AB180" s="39">
        <v>2.7395516490276299</v>
      </c>
      <c r="AC180" s="39">
        <v>2.5489312004279401</v>
      </c>
      <c r="AD180" s="39">
        <v>2.2940386516722802</v>
      </c>
      <c r="AE180" s="39">
        <v>2.03914500503438</v>
      </c>
      <c r="AF180" s="39">
        <v>1.78914009416688</v>
      </c>
      <c r="AG180" s="39">
        <v>1.5293585306063999</v>
      </c>
      <c r="AH180" s="39">
        <v>1.2744646626842899</v>
      </c>
      <c r="AI180" s="51">
        <v>1.04506055119826</v>
      </c>
      <c r="AJ180" s="51">
        <v>0.81789239551936299</v>
      </c>
      <c r="AK180" s="51">
        <v>0.58625387163713805</v>
      </c>
      <c r="AL180" s="51">
        <v>0.356850468570101</v>
      </c>
      <c r="AM180" s="51">
        <v>0.12744536982041499</v>
      </c>
      <c r="AN180" s="51">
        <v>0</v>
      </c>
      <c r="AO180" s="51">
        <v>0</v>
      </c>
      <c r="AP180" s="51">
        <v>0</v>
      </c>
      <c r="AQ180" s="51">
        <v>0</v>
      </c>
      <c r="AR180" s="51">
        <v>0</v>
      </c>
    </row>
    <row r="181" spans="1:46" ht="14.65" customHeight="1">
      <c r="A181" s="12"/>
      <c r="B181" s="12"/>
      <c r="C181" s="8" t="s">
        <v>162</v>
      </c>
      <c r="D181" s="8"/>
      <c r="E181" s="34" t="s">
        <v>189</v>
      </c>
      <c r="F181" s="39">
        <v>2.0269176074648902E-2</v>
      </c>
      <c r="G181" s="39">
        <v>2.21983473102829E-2</v>
      </c>
      <c r="H181" s="39">
        <v>5.7001309287910001E-2</v>
      </c>
      <c r="I181" s="39">
        <v>7.2100755120554597E-2</v>
      </c>
      <c r="J181" s="39">
        <v>7.5820393062053001E-2</v>
      </c>
      <c r="K181" s="39">
        <v>5.8880594849372303E-2</v>
      </c>
      <c r="L181" s="39">
        <v>6.5213359283369701E-2</v>
      </c>
      <c r="M181" s="39">
        <v>6.3649904643982194E-2</v>
      </c>
      <c r="N181" s="39">
        <v>3.2315588750533503E-2</v>
      </c>
      <c r="O181" s="39">
        <v>8.7289578070251297E-2</v>
      </c>
      <c r="P181" s="39">
        <v>8.7965323194229394E-2</v>
      </c>
      <c r="Q181" s="39">
        <v>0.123066885434909</v>
      </c>
      <c r="R181" s="39">
        <v>0.134217958957665</v>
      </c>
      <c r="S181" s="39">
        <v>9.4018528197092194E-2</v>
      </c>
      <c r="T181" s="39">
        <v>0.106098249113753</v>
      </c>
      <c r="U181" s="39">
        <v>0.13859044334592999</v>
      </c>
      <c r="V181" s="39">
        <v>0.17319641627051099</v>
      </c>
      <c r="W181" s="39">
        <v>0.26797002531674302</v>
      </c>
      <c r="X181" s="39">
        <v>0.37936182798864299</v>
      </c>
      <c r="Y181" s="39">
        <v>0.47816883849379699</v>
      </c>
      <c r="Z181" s="39">
        <v>0.69367970048621896</v>
      </c>
      <c r="AA181" s="39">
        <v>0.59428866507294598</v>
      </c>
      <c r="AB181" s="39">
        <v>0.52845371991289103</v>
      </c>
      <c r="AC181" s="39">
        <v>0.499568916771847</v>
      </c>
      <c r="AD181" s="39">
        <v>0.445221337537199</v>
      </c>
      <c r="AE181" s="39">
        <v>0.30065513219359902</v>
      </c>
      <c r="AF181" s="39">
        <v>0.215161857700122</v>
      </c>
      <c r="AG181" s="39">
        <v>0.117759676493052</v>
      </c>
      <c r="AH181" s="39">
        <v>0.12349498235825</v>
      </c>
      <c r="AI181" s="51">
        <v>0.12673103531552399</v>
      </c>
      <c r="AJ181" s="51">
        <v>8.5913225024124407E-2</v>
      </c>
      <c r="AK181" s="51">
        <v>9.6205740005587001E-2</v>
      </c>
      <c r="AL181" s="51">
        <v>9.1398078903789898E-2</v>
      </c>
      <c r="AM181" s="51">
        <v>4.39850540172637E-2</v>
      </c>
      <c r="AN181" s="51">
        <v>1.4223871067905E-2</v>
      </c>
      <c r="AO181" s="51">
        <v>1.5079700329183899E-6</v>
      </c>
      <c r="AP181" s="51">
        <v>6.4081220761290596E-6</v>
      </c>
      <c r="AQ181" s="51">
        <v>1.2033225762271999E-7</v>
      </c>
      <c r="AR181" s="51">
        <v>7.3204181722500001E-9</v>
      </c>
    </row>
    <row r="182" spans="1:46" ht="14.65" customHeight="1">
      <c r="A182" s="12"/>
      <c r="B182" s="12"/>
      <c r="C182" s="8" t="s">
        <v>198</v>
      </c>
      <c r="D182" s="8"/>
      <c r="E182" s="34" t="s">
        <v>189</v>
      </c>
      <c r="F182" s="39">
        <v>0.206991393855464</v>
      </c>
      <c r="G182" s="39">
        <v>0.19864162076848299</v>
      </c>
      <c r="H182" s="39">
        <v>0.33510419554746901</v>
      </c>
      <c r="I182" s="39">
        <v>0.47337086327827399</v>
      </c>
      <c r="J182" s="39">
        <v>0.51046248686407802</v>
      </c>
      <c r="K182" s="39">
        <v>0.30163865673170198</v>
      </c>
      <c r="L182" s="39">
        <v>0.27569423483924999</v>
      </c>
      <c r="M182" s="39">
        <v>0.23658626057072901</v>
      </c>
      <c r="N182" s="39">
        <v>0.18245280896669699</v>
      </c>
      <c r="O182" s="39">
        <v>0.26208638542656298</v>
      </c>
      <c r="P182" s="39">
        <v>0.21176832605187701</v>
      </c>
      <c r="Q182" s="39">
        <v>0.225006852980496</v>
      </c>
      <c r="R182" s="39">
        <v>0.238731812967719</v>
      </c>
      <c r="S182" s="39">
        <v>0.181359345360215</v>
      </c>
      <c r="T182" s="39">
        <v>0.183517335258508</v>
      </c>
      <c r="U182" s="39">
        <v>0.195907846735974</v>
      </c>
      <c r="V182" s="39">
        <v>0.21803637215698601</v>
      </c>
      <c r="W182" s="39">
        <v>0.33938743153344603</v>
      </c>
      <c r="X182" s="39">
        <v>0.47176320768685698</v>
      </c>
      <c r="Y182" s="39">
        <v>0.72510657148316904</v>
      </c>
      <c r="Z182" s="39">
        <v>1.2477146306165201</v>
      </c>
      <c r="AA182" s="39">
        <v>1.0209044117204999</v>
      </c>
      <c r="AB182" s="39">
        <v>0.78645920014793202</v>
      </c>
      <c r="AC182" s="39">
        <v>0.70825457277097004</v>
      </c>
      <c r="AD182" s="39">
        <v>0.60966149952429605</v>
      </c>
      <c r="AE182" s="39">
        <v>0.40062703820530499</v>
      </c>
      <c r="AF182" s="39">
        <v>0.26713777418013901</v>
      </c>
      <c r="AG182" s="39">
        <v>0.20868538213965199</v>
      </c>
      <c r="AH182" s="39">
        <v>0.15943658986407599</v>
      </c>
      <c r="AI182" s="51">
        <v>0.18298889123231599</v>
      </c>
      <c r="AJ182" s="51">
        <v>9.0608399105043494E-2</v>
      </c>
      <c r="AK182" s="51">
        <v>9.2992091555269898E-2</v>
      </c>
      <c r="AL182" s="51">
        <v>9.0785470829705603E-2</v>
      </c>
      <c r="AM182" s="51">
        <v>4.2012279948436697E-2</v>
      </c>
      <c r="AN182" s="51">
        <v>2.5296387716949299E-2</v>
      </c>
      <c r="AO182" s="51">
        <v>3.3000218302591099E-6</v>
      </c>
      <c r="AP182" s="51">
        <v>1.7047424688414801E-5</v>
      </c>
      <c r="AQ182" s="51">
        <v>1.1818137174491E-7</v>
      </c>
      <c r="AR182" s="51">
        <v>1.97022622075E-9</v>
      </c>
    </row>
    <row r="183" spans="1:46" ht="16.5">
      <c r="A183" s="12"/>
      <c r="B183" s="12"/>
      <c r="C183" s="8" t="s">
        <v>199</v>
      </c>
      <c r="D183" s="8"/>
      <c r="E183" s="34" t="s">
        <v>189</v>
      </c>
      <c r="F183" s="39">
        <v>0</v>
      </c>
      <c r="G183" s="39">
        <v>0</v>
      </c>
      <c r="H183" s="39">
        <v>0</v>
      </c>
      <c r="I183" s="39">
        <v>8.0311597246021493E-2</v>
      </c>
      <c r="J183" s="39">
        <v>0.21297710148265001</v>
      </c>
      <c r="K183" s="39">
        <v>0.30841030274259401</v>
      </c>
      <c r="L183" s="39">
        <v>0.43970503230936397</v>
      </c>
      <c r="M183" s="39">
        <v>0.38758146530906301</v>
      </c>
      <c r="N183" s="39">
        <v>0.45096648707175002</v>
      </c>
      <c r="O183" s="39">
        <v>0.47851703339136198</v>
      </c>
      <c r="P183" s="39">
        <v>0.47719978292753101</v>
      </c>
      <c r="Q183" s="39">
        <v>0.49712774875029098</v>
      </c>
      <c r="R183" s="39">
        <v>0.50256811426622505</v>
      </c>
      <c r="S183" s="39">
        <v>0.46722776775146202</v>
      </c>
      <c r="T183" s="39">
        <v>0.50603444697063804</v>
      </c>
      <c r="U183" s="39">
        <v>0.54614531144454803</v>
      </c>
      <c r="V183" s="39">
        <v>0.60000465822392901</v>
      </c>
      <c r="W183" s="39">
        <v>0.64424887599056002</v>
      </c>
      <c r="X183" s="39">
        <v>0.665166206565874</v>
      </c>
      <c r="Y183" s="39">
        <v>0.70510824311486198</v>
      </c>
      <c r="Z183" s="39">
        <v>0.73279323247299299</v>
      </c>
      <c r="AA183" s="39">
        <v>0.74570096499995997</v>
      </c>
      <c r="AB183" s="39">
        <v>0.75905793886140904</v>
      </c>
      <c r="AC183" s="39">
        <v>0.76597732181260503</v>
      </c>
      <c r="AD183" s="39">
        <v>0.77396384080117098</v>
      </c>
      <c r="AE183" s="39">
        <v>0.79296397544601405</v>
      </c>
      <c r="AF183" s="39">
        <v>0.77792574667886205</v>
      </c>
      <c r="AG183" s="39">
        <v>0.810069245983562</v>
      </c>
      <c r="AH183" s="39">
        <v>0.86346876235140002</v>
      </c>
      <c r="AI183" s="51">
        <v>0.93061052543459499</v>
      </c>
      <c r="AJ183" s="51">
        <v>0.95290043248327405</v>
      </c>
      <c r="AK183" s="51">
        <v>1.0413180122947201</v>
      </c>
      <c r="AL183" s="51">
        <v>1.0579424681127501</v>
      </c>
      <c r="AM183" s="51">
        <v>1.04467703798793</v>
      </c>
      <c r="AN183" s="51">
        <v>0.96652092221686203</v>
      </c>
      <c r="AO183" s="51">
        <v>0.90924236351292298</v>
      </c>
      <c r="AP183" s="51">
        <v>0.84726562809200101</v>
      </c>
      <c r="AQ183" s="51">
        <v>0.82756086925097305</v>
      </c>
      <c r="AR183" s="51">
        <v>0.79949488752448705</v>
      </c>
    </row>
    <row r="184" spans="1:46" ht="14.65" customHeight="1">
      <c r="A184" s="12"/>
      <c r="B184" s="12"/>
      <c r="C184" s="8"/>
      <c r="D184" s="8"/>
      <c r="E184" s="34"/>
      <c r="F184" s="39"/>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row>
    <row r="185" spans="1:46" ht="14.65" customHeight="1">
      <c r="C185" s="8" t="s">
        <v>200</v>
      </c>
      <c r="D185" s="8"/>
      <c r="E185" s="34" t="s">
        <v>189</v>
      </c>
      <c r="F185" s="39">
        <f>SUM(F175:F183)</f>
        <v>44.630921343783157</v>
      </c>
      <c r="G185" s="39">
        <f t="shared" ref="G185:AR185" si="28">SUM(G175:G183)</f>
        <v>46.659694617678007</v>
      </c>
      <c r="H185" s="39">
        <f t="shared" si="28"/>
        <v>42.817887895440805</v>
      </c>
      <c r="I185" s="39">
        <f t="shared" si="28"/>
        <v>33.60320568829205</v>
      </c>
      <c r="J185" s="39">
        <f t="shared" si="28"/>
        <v>25.73547344941446</v>
      </c>
      <c r="K185" s="39">
        <f t="shared" si="28"/>
        <v>21.378054751612787</v>
      </c>
      <c r="L185" s="39">
        <f t="shared" si="28"/>
        <v>15.827044876660297</v>
      </c>
      <c r="M185" s="39">
        <f t="shared" si="28"/>
        <v>12.967393971670457</v>
      </c>
      <c r="N185" s="39">
        <f t="shared" si="28"/>
        <v>9.906235671919065</v>
      </c>
      <c r="O185" s="39">
        <f t="shared" si="28"/>
        <v>7.9027569121934089</v>
      </c>
      <c r="P185" s="39">
        <f t="shared" si="28"/>
        <v>5.3848177729340287</v>
      </c>
      <c r="Q185" s="39">
        <f t="shared" si="28"/>
        <v>5.6925712855266504</v>
      </c>
      <c r="R185" s="39">
        <f t="shared" si="28"/>
        <v>3.0778198249802027</v>
      </c>
      <c r="S185" s="39">
        <f t="shared" si="28"/>
        <v>0.29714704732373975</v>
      </c>
      <c r="T185" s="39">
        <f t="shared" si="28"/>
        <v>-0.69301291832562895</v>
      </c>
      <c r="U185" s="39">
        <f t="shared" si="28"/>
        <v>-0.6933035139888124</v>
      </c>
      <c r="V185" s="39">
        <f t="shared" si="28"/>
        <v>-0.77633029384114927</v>
      </c>
      <c r="W185" s="39">
        <f t="shared" si="28"/>
        <v>-0.80896787032299766</v>
      </c>
      <c r="X185" s="39">
        <f t="shared" si="28"/>
        <v>-2.6343075667388058</v>
      </c>
      <c r="Y185" s="39">
        <f t="shared" si="28"/>
        <v>-2.90773403166446</v>
      </c>
      <c r="Z185" s="39">
        <f t="shared" si="28"/>
        <v>-3.871696520332172</v>
      </c>
      <c r="AA185" s="39">
        <f t="shared" si="28"/>
        <v>-6.5722600429457758</v>
      </c>
      <c r="AB185" s="39">
        <f t="shared" si="28"/>
        <v>-7.0590574553242966</v>
      </c>
      <c r="AC185" s="39">
        <f t="shared" si="28"/>
        <v>-7.518799818907941</v>
      </c>
      <c r="AD185" s="39">
        <f t="shared" si="28"/>
        <v>-10.371546904741534</v>
      </c>
      <c r="AE185" s="39">
        <f t="shared" si="28"/>
        <v>-10.867573395744808</v>
      </c>
      <c r="AF185" s="39">
        <f t="shared" si="28"/>
        <v>-13.410671082792332</v>
      </c>
      <c r="AG185" s="39">
        <f t="shared" si="28"/>
        <v>-13.808216266672526</v>
      </c>
      <c r="AH185" s="39">
        <f t="shared" si="28"/>
        <v>-14.294145152915616</v>
      </c>
      <c r="AI185" s="39">
        <f t="shared" si="28"/>
        <v>-15.291235955733981</v>
      </c>
      <c r="AJ185" s="39">
        <f t="shared" si="28"/>
        <v>-18.003526809277687</v>
      </c>
      <c r="AK185" s="39">
        <f t="shared" si="28"/>
        <v>-20.295395010390074</v>
      </c>
      <c r="AL185" s="39">
        <f t="shared" si="28"/>
        <v>-21.441940197069307</v>
      </c>
      <c r="AM185" s="39">
        <f t="shared" si="28"/>
        <v>-21.950757705869417</v>
      </c>
      <c r="AN185" s="39">
        <f t="shared" si="28"/>
        <v>-22.092927284937929</v>
      </c>
      <c r="AO185" s="39">
        <f t="shared" si="28"/>
        <v>-21.998382774077175</v>
      </c>
      <c r="AP185" s="39">
        <f t="shared" si="28"/>
        <v>-21.782179332192889</v>
      </c>
      <c r="AQ185" s="39">
        <f t="shared" si="28"/>
        <v>-21.958639517409189</v>
      </c>
      <c r="AR185" s="39">
        <f t="shared" si="28"/>
        <v>-22.312407818944671</v>
      </c>
    </row>
    <row r="186" spans="1:46">
      <c r="A186" s="12"/>
      <c r="B186" s="12"/>
      <c r="F186" s="50"/>
      <c r="G186" s="50"/>
      <c r="H186" s="50"/>
      <c r="I186" s="50"/>
      <c r="J186" s="50"/>
      <c r="K186" s="50"/>
      <c r="L186" s="50"/>
      <c r="M186" s="50"/>
      <c r="N186" s="50"/>
      <c r="O186" s="50"/>
      <c r="P186" s="50"/>
      <c r="Q186" s="50"/>
      <c r="R186" s="50"/>
      <c r="S186" s="50"/>
      <c r="T186" s="50"/>
      <c r="U186" s="50"/>
      <c r="V186" s="50"/>
      <c r="W186" s="50"/>
      <c r="X186" s="50"/>
      <c r="Y186" s="50"/>
      <c r="Z186" s="50"/>
      <c r="AA186" s="50"/>
      <c r="AB186" s="50"/>
      <c r="AC186" s="50"/>
      <c r="AD186" s="50"/>
      <c r="AE186" s="50"/>
      <c r="AF186" s="50"/>
      <c r="AG186" s="50"/>
      <c r="AH186" s="50"/>
      <c r="AI186" s="50"/>
      <c r="AJ186" s="50"/>
      <c r="AK186" s="50"/>
      <c r="AL186" s="50"/>
      <c r="AM186" s="50"/>
      <c r="AN186" s="50"/>
      <c r="AO186" s="50"/>
      <c r="AP186" s="50"/>
      <c r="AQ186" s="50"/>
      <c r="AR186" s="50"/>
      <c r="AS186" s="50"/>
      <c r="AT186" s="50"/>
    </row>
    <row r="187" spans="1:46">
      <c r="A187" s="30" t="s">
        <v>29</v>
      </c>
      <c r="B187" s="30"/>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31"/>
      <c r="AJ187" s="31"/>
      <c r="AK187" s="31"/>
      <c r="AL187" s="31"/>
      <c r="AM187" s="31"/>
      <c r="AN187" s="31"/>
      <c r="AO187" s="31"/>
      <c r="AP187" s="31"/>
      <c r="AQ187" s="31"/>
      <c r="AR187" s="31"/>
    </row>
    <row r="188" spans="1:46">
      <c r="A188" s="32"/>
      <c r="B188" s="32"/>
      <c r="C188" s="32" t="s">
        <v>50</v>
      </c>
      <c r="D188" s="32"/>
      <c r="E188" s="32" t="s">
        <v>51</v>
      </c>
      <c r="F188" s="33">
        <v>2022</v>
      </c>
      <c r="G188" s="33">
        <v>2023</v>
      </c>
      <c r="H188" s="33">
        <v>2024</v>
      </c>
      <c r="I188" s="33">
        <v>2025</v>
      </c>
      <c r="J188" s="33">
        <v>2026</v>
      </c>
      <c r="K188" s="33">
        <v>2027</v>
      </c>
      <c r="L188" s="33">
        <v>2028</v>
      </c>
      <c r="M188" s="33">
        <v>2029</v>
      </c>
      <c r="N188" s="33">
        <v>2030</v>
      </c>
      <c r="O188" s="33">
        <v>2031</v>
      </c>
      <c r="P188" s="33">
        <v>2032</v>
      </c>
      <c r="Q188" s="33">
        <v>2033</v>
      </c>
      <c r="R188" s="33">
        <v>2034</v>
      </c>
      <c r="S188" s="33">
        <v>2035</v>
      </c>
      <c r="T188" s="33">
        <v>2036</v>
      </c>
      <c r="U188" s="33">
        <v>2037</v>
      </c>
      <c r="V188" s="33">
        <v>2038</v>
      </c>
      <c r="W188" s="33">
        <v>2039</v>
      </c>
      <c r="X188" s="33">
        <v>2040</v>
      </c>
      <c r="Y188" s="33">
        <v>2041</v>
      </c>
      <c r="Z188" s="33">
        <v>2042</v>
      </c>
      <c r="AA188" s="33">
        <v>2043</v>
      </c>
      <c r="AB188" s="33">
        <v>2044</v>
      </c>
      <c r="AC188" s="33">
        <v>2045</v>
      </c>
      <c r="AD188" s="33">
        <v>2046</v>
      </c>
      <c r="AE188" s="33">
        <v>2047</v>
      </c>
      <c r="AF188" s="33">
        <v>2048</v>
      </c>
      <c r="AG188" s="33">
        <v>2049</v>
      </c>
      <c r="AH188" s="33">
        <v>2050</v>
      </c>
      <c r="AI188" s="33">
        <v>2051</v>
      </c>
      <c r="AJ188" s="33">
        <v>2052</v>
      </c>
      <c r="AK188" s="33">
        <v>2053</v>
      </c>
      <c r="AL188" s="33">
        <v>2054</v>
      </c>
      <c r="AM188" s="33">
        <v>2055</v>
      </c>
      <c r="AN188" s="33">
        <v>2056</v>
      </c>
      <c r="AO188" s="33">
        <v>2057</v>
      </c>
      <c r="AP188" s="33">
        <v>2058</v>
      </c>
      <c r="AQ188" s="33">
        <v>2059</v>
      </c>
      <c r="AR188" s="33">
        <v>2060</v>
      </c>
    </row>
    <row r="189" spans="1:46">
      <c r="A189" s="12"/>
      <c r="B189" s="12" t="s">
        <v>201</v>
      </c>
      <c r="C189" s="8" t="s">
        <v>170</v>
      </c>
      <c r="D189" s="8"/>
      <c r="E189" s="34" t="s">
        <v>117</v>
      </c>
      <c r="F189" s="39">
        <v>163.32</v>
      </c>
      <c r="G189" s="39">
        <v>133.36000000000001</v>
      </c>
      <c r="H189" s="39">
        <v>99.06</v>
      </c>
      <c r="I189" s="39">
        <v>68.77</v>
      </c>
      <c r="J189" s="39">
        <v>50.89</v>
      </c>
      <c r="K189" s="39">
        <v>41.12</v>
      </c>
      <c r="L189" s="39">
        <v>32.97</v>
      </c>
      <c r="M189" s="39">
        <v>26.87</v>
      </c>
      <c r="N189" s="39">
        <v>24.15</v>
      </c>
      <c r="O189" s="39">
        <v>24.39</v>
      </c>
      <c r="P189" s="39">
        <v>23.37</v>
      </c>
      <c r="Q189" s="39">
        <v>24.26</v>
      </c>
      <c r="R189" s="39">
        <v>24.4</v>
      </c>
      <c r="S189" s="39">
        <v>22.93</v>
      </c>
      <c r="T189" s="39">
        <v>24.12</v>
      </c>
      <c r="U189" s="39">
        <v>26.49</v>
      </c>
      <c r="V189" s="39">
        <v>28.21</v>
      </c>
      <c r="W189" s="39">
        <v>29.62</v>
      </c>
      <c r="X189" s="39">
        <v>30.27</v>
      </c>
      <c r="Y189" s="39">
        <v>31.94</v>
      </c>
      <c r="Z189" s="39">
        <v>34.22</v>
      </c>
      <c r="AA189" s="39">
        <v>34.47</v>
      </c>
      <c r="AB189" s="39">
        <v>34.799999999999997</v>
      </c>
      <c r="AC189" s="39">
        <v>35.31</v>
      </c>
      <c r="AD189" s="39">
        <v>34.76</v>
      </c>
      <c r="AE189" s="39">
        <v>33.340000000000003</v>
      </c>
      <c r="AF189" s="39">
        <v>31.42</v>
      </c>
      <c r="AG189" s="39">
        <v>31.1</v>
      </c>
      <c r="AH189" s="39">
        <v>31.09</v>
      </c>
      <c r="AI189" s="39">
        <v>32.86</v>
      </c>
      <c r="AJ189" s="39">
        <v>33.159999999999997</v>
      </c>
      <c r="AK189" s="39">
        <v>35.200000000000003</v>
      </c>
      <c r="AL189" s="39">
        <v>36.4</v>
      </c>
      <c r="AM189" s="39">
        <v>35.869999999999997</v>
      </c>
      <c r="AN189" s="39">
        <v>33.54</v>
      </c>
      <c r="AO189" s="39">
        <v>31.78</v>
      </c>
      <c r="AP189" s="39">
        <v>29.67</v>
      </c>
      <c r="AQ189" s="39">
        <v>29.14</v>
      </c>
      <c r="AR189" s="39">
        <v>28.12</v>
      </c>
    </row>
    <row r="190" spans="1:46">
      <c r="A190" s="40"/>
      <c r="B190" s="12"/>
      <c r="C190" s="8" t="s">
        <v>171</v>
      </c>
      <c r="D190" s="8"/>
      <c r="E190" s="34" t="s">
        <v>117</v>
      </c>
      <c r="F190" s="39">
        <v>166.88</v>
      </c>
      <c r="G190" s="39">
        <v>137.80000000000001</v>
      </c>
      <c r="H190" s="39">
        <v>103.56</v>
      </c>
      <c r="I190" s="39">
        <v>74.34</v>
      </c>
      <c r="J190" s="39">
        <v>56.94</v>
      </c>
      <c r="K190" s="39">
        <v>47.68</v>
      </c>
      <c r="L190" s="39">
        <v>39.64</v>
      </c>
      <c r="M190" s="39">
        <v>33.65</v>
      </c>
      <c r="N190" s="39">
        <v>30.59</v>
      </c>
      <c r="O190" s="39">
        <v>31.04</v>
      </c>
      <c r="P190" s="39">
        <v>29.88</v>
      </c>
      <c r="Q190" s="39">
        <v>30.9</v>
      </c>
      <c r="R190" s="39">
        <v>31</v>
      </c>
      <c r="S190" s="39">
        <v>29.2</v>
      </c>
      <c r="T190" s="39">
        <v>30.4</v>
      </c>
      <c r="U190" s="39">
        <v>32.869999999999997</v>
      </c>
      <c r="V190" s="39">
        <v>34.51</v>
      </c>
      <c r="W190" s="39">
        <v>36.1</v>
      </c>
      <c r="X190" s="39">
        <v>36.82</v>
      </c>
      <c r="Y190" s="39">
        <v>38.49</v>
      </c>
      <c r="Z190" s="39">
        <v>40.409999999999997</v>
      </c>
      <c r="AA190" s="39">
        <v>40.270000000000003</v>
      </c>
      <c r="AB190" s="39">
        <v>40.130000000000003</v>
      </c>
      <c r="AC190" s="39">
        <v>40.39</v>
      </c>
      <c r="AD190" s="39">
        <v>39.44</v>
      </c>
      <c r="AE190" s="39">
        <v>37.49</v>
      </c>
      <c r="AF190" s="39">
        <v>35.479999999999997</v>
      </c>
      <c r="AG190" s="39">
        <v>35.130000000000003</v>
      </c>
      <c r="AH190" s="39">
        <v>35.22</v>
      </c>
      <c r="AI190" s="39">
        <v>36.799999999999997</v>
      </c>
      <c r="AJ190" s="39">
        <v>37.07</v>
      </c>
      <c r="AK190" s="39">
        <v>39.14</v>
      </c>
      <c r="AL190" s="39">
        <v>40.229999999999997</v>
      </c>
      <c r="AM190" s="39">
        <v>39.700000000000003</v>
      </c>
      <c r="AN190" s="39">
        <v>37.39</v>
      </c>
      <c r="AO190" s="39">
        <v>35.869999999999997</v>
      </c>
      <c r="AP190" s="39">
        <v>33.9</v>
      </c>
      <c r="AQ190" s="39">
        <v>33.67</v>
      </c>
      <c r="AR190" s="39">
        <v>32.700000000000003</v>
      </c>
    </row>
    <row r="191" spans="1:46">
      <c r="A191" s="12"/>
      <c r="B191" s="12"/>
      <c r="C191" s="8" t="s">
        <v>202</v>
      </c>
      <c r="D191" s="8"/>
      <c r="E191" s="34" t="s">
        <v>117</v>
      </c>
      <c r="F191" s="39">
        <v>155.05000000000001</v>
      </c>
      <c r="G191" s="39">
        <v>133.31</v>
      </c>
      <c r="H191" s="39">
        <v>99.61</v>
      </c>
      <c r="I191" s="39">
        <v>71.489999999999995</v>
      </c>
      <c r="J191" s="39">
        <v>55.97</v>
      </c>
      <c r="K191" s="39">
        <v>48.11</v>
      </c>
      <c r="L191" s="39">
        <v>40.950000000000003</v>
      </c>
      <c r="M191" s="39">
        <v>34.68</v>
      </c>
      <c r="N191" s="39">
        <v>30.86</v>
      </c>
      <c r="O191" s="39">
        <v>31.11</v>
      </c>
      <c r="P191" s="39">
        <v>27.8</v>
      </c>
      <c r="Q191" s="39">
        <v>27.83</v>
      </c>
      <c r="R191" s="39">
        <v>26.91</v>
      </c>
      <c r="S191" s="39">
        <v>24.48</v>
      </c>
      <c r="T191" s="39">
        <v>26.29</v>
      </c>
      <c r="U191" s="39">
        <v>29.32</v>
      </c>
      <c r="V191" s="39">
        <v>31.81</v>
      </c>
      <c r="W191" s="39">
        <v>34.51</v>
      </c>
      <c r="X191" s="39">
        <v>36.28</v>
      </c>
      <c r="Y191" s="39">
        <v>38.340000000000003</v>
      </c>
      <c r="Z191" s="39">
        <v>40.49</v>
      </c>
      <c r="AA191" s="39">
        <v>41.09</v>
      </c>
      <c r="AB191" s="39">
        <v>42.03</v>
      </c>
      <c r="AC191" s="39">
        <v>43.08</v>
      </c>
      <c r="AD191" s="39">
        <v>43.16</v>
      </c>
      <c r="AE191" s="39">
        <v>41.78</v>
      </c>
      <c r="AF191" s="39">
        <v>39.69</v>
      </c>
      <c r="AG191" s="39">
        <v>39.22</v>
      </c>
      <c r="AH191" s="39">
        <v>39.49</v>
      </c>
      <c r="AI191" s="39">
        <v>41.75</v>
      </c>
      <c r="AJ191" s="39">
        <v>42.62</v>
      </c>
      <c r="AK191" s="39">
        <v>45.57</v>
      </c>
      <c r="AL191" s="39">
        <v>46.72</v>
      </c>
      <c r="AM191" s="39">
        <v>45.42</v>
      </c>
      <c r="AN191" s="39">
        <v>42.51</v>
      </c>
      <c r="AO191" s="39">
        <v>40.92</v>
      </c>
      <c r="AP191" s="39">
        <v>39.08</v>
      </c>
      <c r="AQ191" s="39">
        <v>39.01</v>
      </c>
      <c r="AR191" s="39">
        <v>37.85</v>
      </c>
    </row>
    <row r="192" spans="1:46">
      <c r="A192" s="12"/>
      <c r="B192" s="37" t="s">
        <v>203</v>
      </c>
      <c r="C192" s="8"/>
      <c r="D192" s="8"/>
      <c r="E192" s="8"/>
      <c r="F192" s="39"/>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c r="AE192" s="39"/>
      <c r="AF192" s="39"/>
      <c r="AG192" s="39"/>
      <c r="AH192" s="39"/>
      <c r="AI192" s="39"/>
      <c r="AJ192" s="39"/>
      <c r="AK192" s="39"/>
      <c r="AL192" s="39"/>
      <c r="AM192" s="39"/>
      <c r="AN192" s="39"/>
      <c r="AO192" s="39"/>
      <c r="AP192" s="39"/>
      <c r="AQ192" s="39"/>
      <c r="AR192" s="39"/>
    </row>
    <row r="193" spans="1:44">
      <c r="A193" s="12"/>
      <c r="B193" s="12"/>
      <c r="C193" s="8"/>
      <c r="D193" s="8"/>
      <c r="E193" s="8"/>
      <c r="F193" s="43"/>
      <c r="G193" s="43"/>
      <c r="H193" s="43"/>
      <c r="I193" s="43"/>
      <c r="J193" s="43"/>
      <c r="K193" s="43"/>
      <c r="L193" s="43"/>
      <c r="M193" s="43"/>
      <c r="N193" s="43"/>
      <c r="O193" s="43"/>
      <c r="P193" s="43"/>
      <c r="Q193" s="43"/>
      <c r="R193" s="43"/>
      <c r="S193" s="43"/>
      <c r="T193" s="43"/>
      <c r="U193" s="43"/>
      <c r="V193" s="43"/>
      <c r="W193" s="43"/>
      <c r="X193" s="43"/>
      <c r="Y193" s="43"/>
      <c r="Z193" s="43"/>
      <c r="AA193" s="43"/>
      <c r="AB193" s="43"/>
      <c r="AC193" s="43"/>
      <c r="AD193" s="43"/>
      <c r="AE193" s="43"/>
      <c r="AF193" s="43"/>
      <c r="AG193" s="43"/>
      <c r="AH193" s="43"/>
      <c r="AI193" s="43"/>
      <c r="AJ193" s="43"/>
      <c r="AK193" s="43"/>
      <c r="AL193" s="43"/>
      <c r="AM193" s="43"/>
      <c r="AN193" s="43"/>
      <c r="AO193" s="43"/>
      <c r="AP193" s="43"/>
      <c r="AQ193" s="43"/>
      <c r="AR193" s="43"/>
    </row>
    <row r="194" spans="1:44">
      <c r="A194" s="32"/>
      <c r="B194" s="32"/>
      <c r="C194" s="32" t="s">
        <v>50</v>
      </c>
      <c r="D194" s="32"/>
      <c r="E194" s="32" t="s">
        <v>51</v>
      </c>
      <c r="F194" s="33">
        <v>2022</v>
      </c>
      <c r="G194" s="33">
        <v>2023</v>
      </c>
      <c r="H194" s="33">
        <v>2024</v>
      </c>
      <c r="I194" s="33">
        <v>2025</v>
      </c>
      <c r="J194" s="33">
        <v>2026</v>
      </c>
      <c r="K194" s="33">
        <v>2027</v>
      </c>
      <c r="L194" s="33">
        <v>2028</v>
      </c>
      <c r="M194" s="33">
        <v>2029</v>
      </c>
      <c r="N194" s="33">
        <v>2030</v>
      </c>
      <c r="O194" s="33">
        <v>2031</v>
      </c>
      <c r="P194" s="33">
        <v>2032</v>
      </c>
      <c r="Q194" s="33">
        <v>2033</v>
      </c>
      <c r="R194" s="33">
        <v>2034</v>
      </c>
      <c r="S194" s="33">
        <v>2035</v>
      </c>
      <c r="T194" s="33">
        <v>2036</v>
      </c>
      <c r="U194" s="33">
        <v>2037</v>
      </c>
      <c r="V194" s="33">
        <v>2038</v>
      </c>
      <c r="W194" s="33">
        <v>2039</v>
      </c>
      <c r="X194" s="33">
        <v>2040</v>
      </c>
      <c r="Y194" s="33">
        <v>2041</v>
      </c>
      <c r="Z194" s="33">
        <v>2042</v>
      </c>
      <c r="AA194" s="33">
        <v>2043</v>
      </c>
      <c r="AB194" s="33">
        <v>2044</v>
      </c>
      <c r="AC194" s="33">
        <v>2045</v>
      </c>
      <c r="AD194" s="33">
        <v>2046</v>
      </c>
      <c r="AE194" s="33">
        <v>2047</v>
      </c>
      <c r="AF194" s="33">
        <v>2048</v>
      </c>
      <c r="AG194" s="33">
        <v>2049</v>
      </c>
      <c r="AH194" s="33">
        <v>2050</v>
      </c>
      <c r="AI194" s="33">
        <v>2051</v>
      </c>
      <c r="AJ194" s="33">
        <v>2052</v>
      </c>
      <c r="AK194" s="33">
        <v>2053</v>
      </c>
      <c r="AL194" s="33">
        <v>2054</v>
      </c>
      <c r="AM194" s="33">
        <v>2055</v>
      </c>
      <c r="AN194" s="33">
        <v>2056</v>
      </c>
      <c r="AO194" s="33">
        <v>2057</v>
      </c>
      <c r="AP194" s="33">
        <v>2058</v>
      </c>
      <c r="AQ194" s="33">
        <v>2059</v>
      </c>
      <c r="AR194" s="33">
        <v>2060</v>
      </c>
    </row>
    <row r="195" spans="1:44">
      <c r="A195" s="12"/>
      <c r="B195" s="12" t="s">
        <v>201</v>
      </c>
      <c r="C195" s="8" t="s">
        <v>170</v>
      </c>
      <c r="D195" s="8"/>
      <c r="E195" s="34" t="s">
        <v>117</v>
      </c>
      <c r="F195" s="39">
        <v>163.41</v>
      </c>
      <c r="G195" s="39">
        <v>133.37</v>
      </c>
      <c r="H195" s="39">
        <v>99.07</v>
      </c>
      <c r="I195" s="39">
        <v>68.900000000000006</v>
      </c>
      <c r="J195" s="39">
        <v>51.37</v>
      </c>
      <c r="K195" s="39">
        <v>42.45</v>
      </c>
      <c r="L195" s="39">
        <v>35.479999999999997</v>
      </c>
      <c r="M195" s="39">
        <v>30.17</v>
      </c>
      <c r="N195" s="39">
        <v>27.37</v>
      </c>
      <c r="O195" s="39">
        <v>27.67</v>
      </c>
      <c r="P195" s="39">
        <v>26.63</v>
      </c>
      <c r="Q195" s="39">
        <v>27.94</v>
      </c>
      <c r="R195" s="39">
        <v>27.98</v>
      </c>
      <c r="S195" s="39">
        <v>26.26</v>
      </c>
      <c r="T195" s="39">
        <v>27.38</v>
      </c>
      <c r="U195" s="39">
        <v>29.69</v>
      </c>
      <c r="V195" s="39">
        <v>30.74</v>
      </c>
      <c r="W195" s="39">
        <v>31.75</v>
      </c>
      <c r="X195" s="39">
        <v>32.090000000000003</v>
      </c>
      <c r="Y195" s="39">
        <v>33.47</v>
      </c>
      <c r="Z195" s="39">
        <v>35.450000000000003</v>
      </c>
      <c r="AA195" s="39">
        <v>35.42</v>
      </c>
      <c r="AB195" s="39">
        <v>35.6</v>
      </c>
      <c r="AC195" s="39">
        <v>36.06</v>
      </c>
      <c r="AD195" s="39">
        <v>35.49</v>
      </c>
      <c r="AE195" s="39">
        <v>34</v>
      </c>
      <c r="AF195" s="39">
        <v>32.07</v>
      </c>
      <c r="AG195" s="39">
        <v>31.72</v>
      </c>
      <c r="AH195" s="39">
        <v>31.71</v>
      </c>
      <c r="AI195" s="39">
        <v>33.43</v>
      </c>
      <c r="AJ195" s="39">
        <v>33.67</v>
      </c>
      <c r="AK195" s="39">
        <v>35.630000000000003</v>
      </c>
      <c r="AL195" s="39">
        <v>36.83</v>
      </c>
      <c r="AM195" s="39">
        <v>36.26</v>
      </c>
      <c r="AN195" s="39">
        <v>33.89</v>
      </c>
      <c r="AO195" s="39">
        <v>32.14</v>
      </c>
      <c r="AP195" s="39">
        <v>30.02</v>
      </c>
      <c r="AQ195" s="39">
        <v>29.49</v>
      </c>
      <c r="AR195" s="39">
        <v>28.45</v>
      </c>
    </row>
    <row r="196" spans="1:44">
      <c r="A196" s="40"/>
      <c r="B196" s="12"/>
      <c r="C196" s="8" t="s">
        <v>171</v>
      </c>
      <c r="D196" s="8"/>
      <c r="E196" s="34" t="s">
        <v>117</v>
      </c>
      <c r="F196" s="39">
        <v>166.88</v>
      </c>
      <c r="G196" s="39">
        <v>137.80000000000001</v>
      </c>
      <c r="H196" s="39">
        <v>103.56</v>
      </c>
      <c r="I196" s="39">
        <v>74.37</v>
      </c>
      <c r="J196" s="39">
        <v>57.02</v>
      </c>
      <c r="K196" s="39">
        <v>48.02</v>
      </c>
      <c r="L196" s="39">
        <v>40.57</v>
      </c>
      <c r="M196" s="39">
        <v>35.270000000000003</v>
      </c>
      <c r="N196" s="39">
        <v>32.06</v>
      </c>
      <c r="O196" s="39">
        <v>32.36</v>
      </c>
      <c r="P196" s="39">
        <v>31.28</v>
      </c>
      <c r="Q196" s="39">
        <v>32.18</v>
      </c>
      <c r="R196" s="39">
        <v>32.33</v>
      </c>
      <c r="S196" s="39">
        <v>30.57</v>
      </c>
      <c r="T196" s="39">
        <v>31.65</v>
      </c>
      <c r="U196" s="39">
        <v>33.9</v>
      </c>
      <c r="V196" s="39">
        <v>35.409999999999997</v>
      </c>
      <c r="W196" s="39">
        <v>36.840000000000003</v>
      </c>
      <c r="X196" s="39">
        <v>37.42</v>
      </c>
      <c r="Y196" s="39">
        <v>38.96</v>
      </c>
      <c r="Z196" s="39">
        <v>40.840000000000003</v>
      </c>
      <c r="AA196" s="39">
        <v>40.630000000000003</v>
      </c>
      <c r="AB196" s="39">
        <v>40.49</v>
      </c>
      <c r="AC196" s="39">
        <v>40.76</v>
      </c>
      <c r="AD196" s="39">
        <v>39.840000000000003</v>
      </c>
      <c r="AE196" s="39">
        <v>37.93</v>
      </c>
      <c r="AF196" s="39">
        <v>35.94</v>
      </c>
      <c r="AG196" s="39">
        <v>35.61</v>
      </c>
      <c r="AH196" s="39">
        <v>35.68</v>
      </c>
      <c r="AI196" s="39">
        <v>37.18</v>
      </c>
      <c r="AJ196" s="39">
        <v>37.4</v>
      </c>
      <c r="AK196" s="39">
        <v>39.43</v>
      </c>
      <c r="AL196" s="39">
        <v>40.520000000000003</v>
      </c>
      <c r="AM196" s="39">
        <v>39.96</v>
      </c>
      <c r="AN196" s="39">
        <v>37.619999999999997</v>
      </c>
      <c r="AO196" s="39">
        <v>36.07</v>
      </c>
      <c r="AP196" s="39">
        <v>34.07</v>
      </c>
      <c r="AQ196" s="39">
        <v>33.82</v>
      </c>
      <c r="AR196" s="39">
        <v>32.83</v>
      </c>
    </row>
    <row r="197" spans="1:44">
      <c r="A197" s="12"/>
      <c r="B197" s="12"/>
      <c r="C197" s="8" t="s">
        <v>202</v>
      </c>
      <c r="D197" s="8"/>
      <c r="E197" s="34" t="s">
        <v>117</v>
      </c>
      <c r="F197" s="39">
        <v>155.05000000000001</v>
      </c>
      <c r="G197" s="39">
        <v>133.31</v>
      </c>
      <c r="H197" s="39">
        <v>99.61</v>
      </c>
      <c r="I197" s="39">
        <v>71.489999999999995</v>
      </c>
      <c r="J197" s="39">
        <v>56.09</v>
      </c>
      <c r="K197" s="39">
        <v>48.8</v>
      </c>
      <c r="L197" s="39">
        <v>42.41</v>
      </c>
      <c r="M197" s="39">
        <v>36.619999999999997</v>
      </c>
      <c r="N197" s="39">
        <v>32.69</v>
      </c>
      <c r="O197" s="39">
        <v>32.94</v>
      </c>
      <c r="P197" s="39">
        <v>29.59</v>
      </c>
      <c r="Q197" s="39">
        <v>29.35</v>
      </c>
      <c r="R197" s="39">
        <v>28.18</v>
      </c>
      <c r="S197" s="39">
        <v>25.87</v>
      </c>
      <c r="T197" s="39">
        <v>27.6</v>
      </c>
      <c r="U197" s="39">
        <v>29.88</v>
      </c>
      <c r="V197" s="39">
        <v>32.119999999999997</v>
      </c>
      <c r="W197" s="39">
        <v>34.659999999999997</v>
      </c>
      <c r="X197" s="39">
        <v>36.32</v>
      </c>
      <c r="Y197" s="39">
        <v>38.35</v>
      </c>
      <c r="Z197" s="39">
        <v>40.5</v>
      </c>
      <c r="AA197" s="39">
        <v>41.09</v>
      </c>
      <c r="AB197" s="39">
        <v>42.03</v>
      </c>
      <c r="AC197" s="39">
        <v>43.08</v>
      </c>
      <c r="AD197" s="39">
        <v>43.16</v>
      </c>
      <c r="AE197" s="39">
        <v>41.78</v>
      </c>
      <c r="AF197" s="39">
        <v>39.69</v>
      </c>
      <c r="AG197" s="39">
        <v>39.229999999999997</v>
      </c>
      <c r="AH197" s="39">
        <v>39.5</v>
      </c>
      <c r="AI197" s="39">
        <v>41.76</v>
      </c>
      <c r="AJ197" s="39">
        <v>42.62</v>
      </c>
      <c r="AK197" s="39">
        <v>45.57</v>
      </c>
      <c r="AL197" s="39">
        <v>46.72</v>
      </c>
      <c r="AM197" s="39">
        <v>45.42</v>
      </c>
      <c r="AN197" s="39">
        <v>42.52</v>
      </c>
      <c r="AO197" s="39">
        <v>40.93</v>
      </c>
      <c r="AP197" s="39">
        <v>39.090000000000003</v>
      </c>
      <c r="AQ197" s="39">
        <v>39.020000000000003</v>
      </c>
      <c r="AR197" s="39">
        <v>37.86</v>
      </c>
    </row>
    <row r="198" spans="1:44">
      <c r="A198" s="12"/>
      <c r="B198" s="37" t="s">
        <v>204</v>
      </c>
      <c r="C198" s="8"/>
      <c r="D198" s="8"/>
      <c r="E198" s="8"/>
      <c r="F198" s="39"/>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c r="AE198" s="39"/>
      <c r="AF198" s="39"/>
      <c r="AG198" s="39"/>
      <c r="AH198" s="39"/>
      <c r="AI198" s="39"/>
      <c r="AJ198" s="39"/>
      <c r="AK198" s="39"/>
      <c r="AL198" s="39"/>
      <c r="AM198" s="39"/>
      <c r="AN198" s="39"/>
      <c r="AO198" s="39"/>
      <c r="AP198" s="39"/>
      <c r="AQ198" s="39"/>
      <c r="AR198" s="39"/>
    </row>
    <row r="199" spans="1:44">
      <c r="A199" s="12"/>
      <c r="B199" s="12"/>
      <c r="C199" s="8"/>
      <c r="D199" s="8"/>
      <c r="E199" s="8"/>
      <c r="F199" s="43"/>
      <c r="G199" s="43"/>
      <c r="H199" s="43"/>
      <c r="I199" s="43"/>
      <c r="J199" s="43"/>
      <c r="K199" s="43"/>
      <c r="L199" s="43"/>
      <c r="M199" s="43"/>
      <c r="N199" s="43"/>
      <c r="O199" s="43"/>
      <c r="P199" s="43"/>
      <c r="Q199" s="43"/>
      <c r="R199" s="43"/>
      <c r="S199" s="43"/>
      <c r="T199" s="43"/>
      <c r="U199" s="43"/>
      <c r="V199" s="43"/>
      <c r="W199" s="43"/>
      <c r="X199" s="43"/>
      <c r="Y199" s="43"/>
      <c r="Z199" s="43"/>
      <c r="AA199" s="43"/>
      <c r="AB199" s="43"/>
      <c r="AC199" s="43"/>
      <c r="AD199" s="43"/>
      <c r="AE199" s="43"/>
      <c r="AF199" s="43"/>
      <c r="AG199" s="43"/>
      <c r="AH199" s="43"/>
      <c r="AI199" s="43"/>
      <c r="AJ199" s="43"/>
      <c r="AK199" s="43"/>
      <c r="AL199" s="43"/>
      <c r="AM199" s="43"/>
      <c r="AN199" s="43"/>
      <c r="AO199" s="43"/>
      <c r="AP199" s="43"/>
      <c r="AQ199" s="43"/>
      <c r="AR199" s="43"/>
    </row>
    <row r="200" spans="1:44">
      <c r="A200" s="32"/>
      <c r="B200" s="32"/>
      <c r="C200" s="32" t="s">
        <v>50</v>
      </c>
      <c r="D200" s="32"/>
      <c r="E200" s="32" t="s">
        <v>51</v>
      </c>
      <c r="F200" s="33">
        <v>2022</v>
      </c>
      <c r="G200" s="33">
        <v>2023</v>
      </c>
      <c r="H200" s="33">
        <v>2024</v>
      </c>
      <c r="I200" s="33">
        <v>2025</v>
      </c>
      <c r="J200" s="33">
        <v>2026</v>
      </c>
      <c r="K200" s="33">
        <v>2027</v>
      </c>
      <c r="L200" s="33">
        <v>2028</v>
      </c>
      <c r="M200" s="33">
        <v>2029</v>
      </c>
      <c r="N200" s="33">
        <v>2030</v>
      </c>
      <c r="O200" s="33">
        <v>2031</v>
      </c>
      <c r="P200" s="33">
        <v>2032</v>
      </c>
      <c r="Q200" s="33">
        <v>2033</v>
      </c>
      <c r="R200" s="33">
        <v>2034</v>
      </c>
      <c r="S200" s="33">
        <v>2035</v>
      </c>
      <c r="T200" s="33">
        <v>2036</v>
      </c>
      <c r="U200" s="33">
        <v>2037</v>
      </c>
      <c r="V200" s="33">
        <v>2038</v>
      </c>
      <c r="W200" s="33">
        <v>2039</v>
      </c>
      <c r="X200" s="33">
        <v>2040</v>
      </c>
      <c r="Y200" s="33">
        <v>2041</v>
      </c>
      <c r="Z200" s="33">
        <v>2042</v>
      </c>
      <c r="AA200" s="33">
        <v>2043</v>
      </c>
      <c r="AB200" s="33">
        <v>2044</v>
      </c>
      <c r="AC200" s="33">
        <v>2045</v>
      </c>
      <c r="AD200" s="33">
        <v>2046</v>
      </c>
      <c r="AE200" s="33">
        <v>2047</v>
      </c>
      <c r="AF200" s="33">
        <v>2048</v>
      </c>
      <c r="AG200" s="33">
        <v>2049</v>
      </c>
      <c r="AH200" s="33">
        <v>2050</v>
      </c>
      <c r="AI200" s="33">
        <v>2051</v>
      </c>
      <c r="AJ200" s="33">
        <v>2052</v>
      </c>
      <c r="AK200" s="33">
        <v>2053</v>
      </c>
      <c r="AL200" s="33">
        <v>2054</v>
      </c>
      <c r="AM200" s="33">
        <v>2055</v>
      </c>
      <c r="AN200" s="33">
        <v>2056</v>
      </c>
      <c r="AO200" s="33">
        <v>2057</v>
      </c>
      <c r="AP200" s="33">
        <v>2058</v>
      </c>
      <c r="AQ200" s="33">
        <v>2059</v>
      </c>
      <c r="AR200" s="33">
        <v>2060</v>
      </c>
    </row>
    <row r="201" spans="1:44">
      <c r="A201" s="12"/>
      <c r="B201" s="12" t="s">
        <v>205</v>
      </c>
      <c r="C201" s="8" t="s">
        <v>170</v>
      </c>
      <c r="D201" s="8"/>
      <c r="E201" s="34" t="s">
        <v>67</v>
      </c>
      <c r="F201" s="39">
        <v>0.06</v>
      </c>
      <c r="G201" s="39">
        <v>0.01</v>
      </c>
      <c r="H201" s="39">
        <v>0.01</v>
      </c>
      <c r="I201" s="39">
        <v>0.19</v>
      </c>
      <c r="J201" s="39">
        <v>0.95</v>
      </c>
      <c r="K201" s="39">
        <v>3.15</v>
      </c>
      <c r="L201" s="39">
        <v>7.13</v>
      </c>
      <c r="M201" s="39">
        <v>11.01</v>
      </c>
      <c r="N201" s="39">
        <v>11.86</v>
      </c>
      <c r="O201" s="39">
        <v>11.94</v>
      </c>
      <c r="P201" s="39">
        <v>12.35</v>
      </c>
      <c r="Q201" s="39">
        <v>13.35</v>
      </c>
      <c r="R201" s="39">
        <v>13.14</v>
      </c>
      <c r="S201" s="39">
        <v>13.16</v>
      </c>
      <c r="T201" s="39">
        <v>12.45</v>
      </c>
      <c r="U201" s="39">
        <v>11.37</v>
      </c>
      <c r="V201" s="39">
        <v>8.6999999999999993</v>
      </c>
      <c r="W201" s="39">
        <v>7.1</v>
      </c>
      <c r="X201" s="39">
        <v>6.05</v>
      </c>
      <c r="Y201" s="39">
        <v>4.8499999999999996</v>
      </c>
      <c r="Z201" s="39">
        <v>3.69</v>
      </c>
      <c r="AA201" s="39">
        <v>2.85</v>
      </c>
      <c r="AB201" s="39">
        <v>2.39</v>
      </c>
      <c r="AC201" s="39">
        <v>2.21</v>
      </c>
      <c r="AD201" s="39">
        <v>2.1800000000000002</v>
      </c>
      <c r="AE201" s="39">
        <v>2.08</v>
      </c>
      <c r="AF201" s="39">
        <v>2.16</v>
      </c>
      <c r="AG201" s="39">
        <v>2.08</v>
      </c>
      <c r="AH201" s="39">
        <v>2.09</v>
      </c>
      <c r="AI201" s="39">
        <v>1.81</v>
      </c>
      <c r="AJ201" s="39">
        <v>1.62</v>
      </c>
      <c r="AK201" s="39">
        <v>1.29</v>
      </c>
      <c r="AL201" s="39">
        <v>1.23</v>
      </c>
      <c r="AM201" s="39">
        <v>1.1200000000000001</v>
      </c>
      <c r="AN201" s="39">
        <v>1.1200000000000001</v>
      </c>
      <c r="AO201" s="39">
        <v>1.18</v>
      </c>
      <c r="AP201" s="39">
        <v>1.24</v>
      </c>
      <c r="AQ201" s="39">
        <v>1.27</v>
      </c>
      <c r="AR201" s="39">
        <v>1.26</v>
      </c>
    </row>
    <row r="202" spans="1:44">
      <c r="A202" s="40"/>
      <c r="B202" s="12"/>
      <c r="C202" s="8" t="s">
        <v>171</v>
      </c>
      <c r="D202" s="8"/>
      <c r="E202" s="34" t="s">
        <v>67</v>
      </c>
      <c r="F202" s="39">
        <v>0</v>
      </c>
      <c r="G202" s="39">
        <v>0</v>
      </c>
      <c r="H202" s="39">
        <v>0</v>
      </c>
      <c r="I202" s="39">
        <v>0.03</v>
      </c>
      <c r="J202" s="39">
        <v>0.15</v>
      </c>
      <c r="K202" s="39">
        <v>0.72</v>
      </c>
      <c r="L202" s="39">
        <v>2.31</v>
      </c>
      <c r="M202" s="39">
        <v>4.6100000000000003</v>
      </c>
      <c r="N202" s="39">
        <v>4.5999999999999996</v>
      </c>
      <c r="O202" s="39">
        <v>4.0999999999999996</v>
      </c>
      <c r="P202" s="39">
        <v>4.5</v>
      </c>
      <c r="Q202" s="39">
        <v>4</v>
      </c>
      <c r="R202" s="39">
        <v>4.22</v>
      </c>
      <c r="S202" s="39">
        <v>4.63</v>
      </c>
      <c r="T202" s="39">
        <v>4.09</v>
      </c>
      <c r="U202" s="39">
        <v>3.19</v>
      </c>
      <c r="V202" s="39">
        <v>2.66</v>
      </c>
      <c r="W202" s="39">
        <v>2.09</v>
      </c>
      <c r="X202" s="39">
        <v>1.67</v>
      </c>
      <c r="Y202" s="39">
        <v>1.29</v>
      </c>
      <c r="Z202" s="39">
        <v>1.1200000000000001</v>
      </c>
      <c r="AA202" s="39">
        <v>0.95</v>
      </c>
      <c r="AB202" s="39">
        <v>0.94</v>
      </c>
      <c r="AC202" s="39">
        <v>0.96</v>
      </c>
      <c r="AD202" s="39">
        <v>1.06</v>
      </c>
      <c r="AE202" s="39">
        <v>1.23</v>
      </c>
      <c r="AF202" s="39">
        <v>1.36</v>
      </c>
      <c r="AG202" s="39">
        <v>1.41</v>
      </c>
      <c r="AH202" s="39">
        <v>1.37</v>
      </c>
      <c r="AI202" s="39">
        <v>1.08</v>
      </c>
      <c r="AJ202" s="39">
        <v>0.93</v>
      </c>
      <c r="AK202" s="39">
        <v>0.78</v>
      </c>
      <c r="AL202" s="39">
        <v>0.75</v>
      </c>
      <c r="AM202" s="39">
        <v>0.69</v>
      </c>
      <c r="AN202" s="39">
        <v>0.64</v>
      </c>
      <c r="AO202" s="39">
        <v>0.56999999999999995</v>
      </c>
      <c r="AP202" s="39">
        <v>0.53</v>
      </c>
      <c r="AQ202" s="39">
        <v>0.47</v>
      </c>
      <c r="AR202" s="39">
        <v>0.42</v>
      </c>
    </row>
    <row r="203" spans="1:44">
      <c r="A203" s="12"/>
      <c r="B203" s="12"/>
      <c r="C203" s="8" t="s">
        <v>202</v>
      </c>
      <c r="D203" s="8"/>
      <c r="E203" s="34" t="s">
        <v>67</v>
      </c>
      <c r="F203" s="39">
        <v>0</v>
      </c>
      <c r="G203" s="39">
        <v>0</v>
      </c>
      <c r="H203" s="39">
        <v>0</v>
      </c>
      <c r="I203" s="39">
        <v>0</v>
      </c>
      <c r="J203" s="39">
        <v>0.22</v>
      </c>
      <c r="K203" s="39">
        <v>1.41</v>
      </c>
      <c r="L203" s="39">
        <v>3.45</v>
      </c>
      <c r="M203" s="39">
        <v>5.3</v>
      </c>
      <c r="N203" s="39">
        <v>5.62</v>
      </c>
      <c r="O203" s="39">
        <v>5.57</v>
      </c>
      <c r="P203" s="39">
        <v>6.04</v>
      </c>
      <c r="Q203" s="39">
        <v>5.18</v>
      </c>
      <c r="R203" s="39">
        <v>4.5</v>
      </c>
      <c r="S203" s="39">
        <v>5.37</v>
      </c>
      <c r="T203" s="39">
        <v>4.7699999999999996</v>
      </c>
      <c r="U203" s="39">
        <v>1.89</v>
      </c>
      <c r="V203" s="39">
        <v>0.96</v>
      </c>
      <c r="W203" s="39">
        <v>0.43</v>
      </c>
      <c r="X203" s="39">
        <v>0.09</v>
      </c>
      <c r="Y203" s="39">
        <v>0.04</v>
      </c>
      <c r="Z203" s="39">
        <v>0.02</v>
      </c>
      <c r="AA203" s="39">
        <v>0</v>
      </c>
      <c r="AB203" s="39">
        <v>0</v>
      </c>
      <c r="AC203" s="39">
        <v>0</v>
      </c>
      <c r="AD203" s="39">
        <v>0</v>
      </c>
      <c r="AE203" s="39">
        <v>0</v>
      </c>
      <c r="AF203" s="39">
        <v>0</v>
      </c>
      <c r="AG203" s="39">
        <v>0.01</v>
      </c>
      <c r="AH203" s="39">
        <v>0.01</v>
      </c>
      <c r="AI203" s="39">
        <v>0.01</v>
      </c>
      <c r="AJ203" s="39">
        <v>0.01</v>
      </c>
      <c r="AK203" s="39">
        <v>0</v>
      </c>
      <c r="AL203" s="39">
        <v>0.01</v>
      </c>
      <c r="AM203" s="39">
        <v>0.02</v>
      </c>
      <c r="AN203" s="39">
        <v>0.02</v>
      </c>
      <c r="AO203" s="39">
        <v>0.03</v>
      </c>
      <c r="AP203" s="39">
        <v>0.04</v>
      </c>
      <c r="AQ203" s="39">
        <v>0.03</v>
      </c>
      <c r="AR203" s="39">
        <v>0.03</v>
      </c>
    </row>
    <row r="204" spans="1:44">
      <c r="A204" s="12"/>
      <c r="B204" s="37" t="s">
        <v>206</v>
      </c>
      <c r="C204" s="8"/>
      <c r="D204" s="8"/>
      <c r="E204" s="8"/>
      <c r="F204" s="39"/>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c r="AE204" s="39"/>
      <c r="AF204" s="39"/>
      <c r="AG204" s="39"/>
      <c r="AH204" s="39"/>
      <c r="AI204" s="39"/>
      <c r="AJ204" s="39"/>
      <c r="AK204" s="39"/>
      <c r="AL204" s="39"/>
      <c r="AM204" s="39"/>
      <c r="AN204" s="39"/>
      <c r="AO204" s="39"/>
      <c r="AP204" s="39"/>
      <c r="AQ204" s="39"/>
      <c r="AR204" s="39"/>
    </row>
    <row r="205" spans="1:44">
      <c r="A205" s="12"/>
      <c r="B205" s="12"/>
      <c r="C205" s="8"/>
      <c r="D205" s="8"/>
      <c r="E205" s="8"/>
      <c r="F205" s="43"/>
      <c r="G205" s="43"/>
      <c r="H205" s="43"/>
      <c r="I205" s="43"/>
      <c r="J205" s="43"/>
      <c r="K205" s="43"/>
      <c r="L205" s="43"/>
      <c r="M205" s="43"/>
      <c r="N205" s="43"/>
      <c r="O205" s="43"/>
      <c r="P205" s="43"/>
      <c r="Q205" s="43"/>
      <c r="R205" s="43"/>
      <c r="S205" s="43"/>
      <c r="T205" s="43"/>
      <c r="U205" s="43"/>
      <c r="V205" s="43"/>
      <c r="W205" s="43"/>
      <c r="X205" s="43"/>
      <c r="Y205" s="43"/>
      <c r="Z205" s="43"/>
      <c r="AA205" s="43"/>
      <c r="AB205" s="43"/>
      <c r="AC205" s="43"/>
      <c r="AD205" s="43"/>
      <c r="AE205" s="43"/>
      <c r="AF205" s="43"/>
      <c r="AG205" s="43"/>
      <c r="AH205" s="43"/>
      <c r="AI205" s="43"/>
      <c r="AJ205" s="43"/>
      <c r="AK205" s="43"/>
      <c r="AL205" s="43"/>
      <c r="AM205" s="43"/>
      <c r="AN205" s="43"/>
      <c r="AO205" s="43"/>
      <c r="AP205" s="43"/>
      <c r="AQ205" s="43"/>
      <c r="AR205" s="43"/>
    </row>
    <row r="206" spans="1:44">
      <c r="A206" s="30" t="s">
        <v>207</v>
      </c>
      <c r="B206" s="30"/>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c r="AF206" s="31"/>
      <c r="AG206" s="31"/>
      <c r="AH206" s="31"/>
      <c r="AI206" s="31"/>
      <c r="AJ206" s="31"/>
      <c r="AK206" s="31"/>
      <c r="AL206" s="31"/>
      <c r="AM206" s="31"/>
      <c r="AN206" s="31"/>
      <c r="AO206" s="31"/>
      <c r="AP206" s="31"/>
      <c r="AQ206" s="31"/>
      <c r="AR206" s="31"/>
    </row>
    <row r="207" spans="1:44">
      <c r="A207" s="32"/>
      <c r="B207" s="32"/>
      <c r="C207" s="32" t="s">
        <v>50</v>
      </c>
      <c r="D207" s="32"/>
      <c r="E207" s="32" t="s">
        <v>51</v>
      </c>
      <c r="F207" s="33">
        <v>2022</v>
      </c>
      <c r="G207" s="33">
        <v>2023</v>
      </c>
      <c r="H207" s="33">
        <v>2024</v>
      </c>
      <c r="I207" s="33">
        <v>2025</v>
      </c>
      <c r="J207" s="33">
        <v>2026</v>
      </c>
      <c r="K207" s="33">
        <v>2027</v>
      </c>
      <c r="L207" s="33">
        <v>2028</v>
      </c>
      <c r="M207" s="33">
        <v>2029</v>
      </c>
      <c r="N207" s="33">
        <v>2030</v>
      </c>
      <c r="O207" s="33">
        <v>2031</v>
      </c>
      <c r="P207" s="33">
        <v>2032</v>
      </c>
      <c r="Q207" s="33">
        <v>2033</v>
      </c>
      <c r="R207" s="33">
        <v>2034</v>
      </c>
      <c r="S207" s="33">
        <v>2035</v>
      </c>
      <c r="T207" s="33">
        <v>2036</v>
      </c>
      <c r="U207" s="33">
        <v>2037</v>
      </c>
      <c r="V207" s="33">
        <v>2038</v>
      </c>
      <c r="W207" s="33">
        <v>2039</v>
      </c>
      <c r="X207" s="33">
        <v>2040</v>
      </c>
      <c r="Y207" s="33">
        <v>2041</v>
      </c>
      <c r="Z207" s="33">
        <v>2042</v>
      </c>
      <c r="AA207" s="33">
        <v>2043</v>
      </c>
      <c r="AB207" s="33">
        <v>2044</v>
      </c>
      <c r="AC207" s="33">
        <v>2045</v>
      </c>
      <c r="AD207" s="33">
        <v>2046</v>
      </c>
      <c r="AE207" s="33">
        <v>2047</v>
      </c>
      <c r="AF207" s="33">
        <v>2048</v>
      </c>
      <c r="AG207" s="33">
        <v>2049</v>
      </c>
      <c r="AH207" s="33">
        <v>2050</v>
      </c>
      <c r="AI207" s="33">
        <v>2051</v>
      </c>
      <c r="AJ207" s="33">
        <v>2052</v>
      </c>
      <c r="AK207" s="33">
        <v>2053</v>
      </c>
      <c r="AL207" s="33">
        <v>2054</v>
      </c>
      <c r="AM207" s="33">
        <v>2055</v>
      </c>
      <c r="AN207" s="33">
        <v>2056</v>
      </c>
      <c r="AO207" s="33">
        <v>2057</v>
      </c>
      <c r="AP207" s="33">
        <v>2058</v>
      </c>
      <c r="AQ207" s="33">
        <v>2059</v>
      </c>
      <c r="AR207" s="33">
        <v>2060</v>
      </c>
    </row>
    <row r="208" spans="1:44">
      <c r="A208" s="12"/>
      <c r="B208" s="12" t="s">
        <v>208</v>
      </c>
      <c r="C208" s="8" t="s">
        <v>209</v>
      </c>
      <c r="D208" s="29"/>
      <c r="E208" s="34" t="s">
        <v>136</v>
      </c>
      <c r="F208" s="39">
        <v>11</v>
      </c>
      <c r="G208" s="39">
        <v>5.17</v>
      </c>
      <c r="H208" s="39">
        <v>4.3899999999999997</v>
      </c>
      <c r="I208" s="39">
        <v>3.7</v>
      </c>
      <c r="J208" s="39">
        <v>4.08</v>
      </c>
      <c r="K208" s="39">
        <v>3.66</v>
      </c>
      <c r="L208" s="39">
        <v>3.77</v>
      </c>
      <c r="M208" s="39">
        <v>3.88</v>
      </c>
      <c r="N208" s="39">
        <v>3.37</v>
      </c>
      <c r="O208" s="39">
        <v>3.75</v>
      </c>
      <c r="P208" s="39">
        <v>3.56</v>
      </c>
      <c r="Q208" s="39">
        <v>3.76</v>
      </c>
      <c r="R208" s="39">
        <v>3.85</v>
      </c>
      <c r="S208" s="39">
        <v>3.53</v>
      </c>
      <c r="T208" s="39">
        <v>3.61</v>
      </c>
      <c r="U208" s="39">
        <v>3.72</v>
      </c>
      <c r="V208" s="39">
        <v>3.89</v>
      </c>
      <c r="W208" s="39">
        <v>3.8</v>
      </c>
      <c r="X208" s="39">
        <v>3.69</v>
      </c>
      <c r="Y208" s="39">
        <v>3.78</v>
      </c>
      <c r="Z208" s="39">
        <v>4.41</v>
      </c>
      <c r="AA208" s="39">
        <v>3.9</v>
      </c>
      <c r="AB208" s="39">
        <v>3.42</v>
      </c>
      <c r="AC208" s="39">
        <v>3.25</v>
      </c>
      <c r="AD208" s="39">
        <v>3.61</v>
      </c>
      <c r="AE208" s="39">
        <v>2.88</v>
      </c>
      <c r="AF208" s="39">
        <v>2.58</v>
      </c>
      <c r="AG208" s="39">
        <v>3.11</v>
      </c>
      <c r="AH208" s="39">
        <v>3.58</v>
      </c>
      <c r="AI208" s="39">
        <v>3.56</v>
      </c>
      <c r="AJ208" s="39">
        <v>3.75</v>
      </c>
      <c r="AK208" s="39">
        <v>3.96</v>
      </c>
      <c r="AL208" s="39">
        <v>4.55</v>
      </c>
      <c r="AM208" s="39">
        <v>3.51</v>
      </c>
      <c r="AN208" s="39">
        <v>2.3199999999999998</v>
      </c>
      <c r="AO208" s="39">
        <v>2.29</v>
      </c>
      <c r="AP208" s="39">
        <v>2.59</v>
      </c>
      <c r="AQ208" s="39">
        <v>2.81</v>
      </c>
      <c r="AR208" s="39">
        <v>2.4500000000000002</v>
      </c>
    </row>
    <row r="209" spans="1:44">
      <c r="A209" s="12"/>
      <c r="B209" s="12"/>
      <c r="C209" s="8" t="s">
        <v>140</v>
      </c>
      <c r="D209" s="29"/>
      <c r="E209" s="34" t="s">
        <v>136</v>
      </c>
      <c r="F209" s="39">
        <v>15.03</v>
      </c>
      <c r="G209" s="39">
        <v>11.99</v>
      </c>
      <c r="H209" s="39">
        <v>10.44</v>
      </c>
      <c r="I209" s="39">
        <v>7.93</v>
      </c>
      <c r="J209" s="39">
        <v>6</v>
      </c>
      <c r="K209" s="39">
        <v>4.93</v>
      </c>
      <c r="L209" s="39">
        <v>4.3600000000000003</v>
      </c>
      <c r="M209" s="39">
        <v>3.75</v>
      </c>
      <c r="N209" s="39">
        <v>2.76</v>
      </c>
      <c r="O209" s="39">
        <v>2.57</v>
      </c>
      <c r="P209" s="39">
        <v>2.6</v>
      </c>
      <c r="Q209" s="39">
        <v>2.69</v>
      </c>
      <c r="R209" s="39">
        <v>2.5099999999999998</v>
      </c>
      <c r="S209" s="39">
        <v>2.27</v>
      </c>
      <c r="T209" s="39">
        <v>2.23</v>
      </c>
      <c r="U209" s="39">
        <v>2.25</v>
      </c>
      <c r="V209" s="39">
        <v>2.5299999999999998</v>
      </c>
      <c r="W209" s="39">
        <v>2.91</v>
      </c>
      <c r="X209" s="39">
        <v>3.57</v>
      </c>
      <c r="Y209" s="39">
        <v>5.0199999999999996</v>
      </c>
      <c r="Z209" s="39">
        <v>6</v>
      </c>
      <c r="AA209" s="39">
        <v>5.63</v>
      </c>
      <c r="AB209" s="39">
        <v>5.46</v>
      </c>
      <c r="AC209" s="39">
        <v>5.49</v>
      </c>
      <c r="AD209" s="39">
        <v>5.13</v>
      </c>
      <c r="AE209" s="39">
        <v>4.51</v>
      </c>
      <c r="AF209" s="39">
        <v>3.93</v>
      </c>
      <c r="AG209" s="39">
        <v>3.14</v>
      </c>
      <c r="AH209" s="39">
        <v>2.93</v>
      </c>
      <c r="AI209" s="39">
        <v>2.92</v>
      </c>
      <c r="AJ209" s="39">
        <v>2.88</v>
      </c>
      <c r="AK209" s="39">
        <v>2.97</v>
      </c>
      <c r="AL209" s="39">
        <v>2.69</v>
      </c>
      <c r="AM209" s="39">
        <v>2.94</v>
      </c>
      <c r="AN209" s="39">
        <v>1.74</v>
      </c>
      <c r="AO209" s="39">
        <v>1.4</v>
      </c>
      <c r="AP209" s="39">
        <v>1.26</v>
      </c>
      <c r="AQ209" s="39">
        <v>1.1599999999999999</v>
      </c>
      <c r="AR209" s="39">
        <v>1.05</v>
      </c>
    </row>
    <row r="210" spans="1:44">
      <c r="A210" s="12"/>
      <c r="B210" s="12"/>
      <c r="C210" s="8" t="s">
        <v>210</v>
      </c>
      <c r="D210" s="29"/>
      <c r="E210" s="34" t="s">
        <v>136</v>
      </c>
      <c r="F210" s="39">
        <v>10.71</v>
      </c>
      <c r="G210" s="39">
        <v>12.07</v>
      </c>
      <c r="H210" s="39">
        <v>10.63</v>
      </c>
      <c r="I210" s="39">
        <v>9.1199999999999992</v>
      </c>
      <c r="J210" s="39">
        <v>7.87</v>
      </c>
      <c r="K210" s="39">
        <v>7.09</v>
      </c>
      <c r="L210" s="39">
        <v>5.98</v>
      </c>
      <c r="M210" s="39">
        <v>5.0999999999999996</v>
      </c>
      <c r="N210" s="39">
        <v>3.93</v>
      </c>
      <c r="O210" s="39">
        <v>3.57</v>
      </c>
      <c r="P210" s="39">
        <v>3.26</v>
      </c>
      <c r="Q210" s="39">
        <v>3.28</v>
      </c>
      <c r="R210" s="39">
        <v>2.88</v>
      </c>
      <c r="S210" s="39">
        <v>2.62</v>
      </c>
      <c r="T210" s="39">
        <v>2.74</v>
      </c>
      <c r="U210" s="39">
        <v>3.17</v>
      </c>
      <c r="V210" s="39">
        <v>3.28</v>
      </c>
      <c r="W210" s="39">
        <v>3.42</v>
      </c>
      <c r="X210" s="39">
        <v>3.21</v>
      </c>
      <c r="Y210" s="39">
        <v>2.75</v>
      </c>
      <c r="Z210" s="39">
        <v>2.85</v>
      </c>
      <c r="AA210" s="39">
        <v>2.64</v>
      </c>
      <c r="AB210" s="39">
        <v>2.7</v>
      </c>
      <c r="AC210" s="39">
        <v>2.3199999999999998</v>
      </c>
      <c r="AD210" s="39">
        <v>1.88</v>
      </c>
      <c r="AE210" s="39">
        <v>2.09</v>
      </c>
      <c r="AF210" s="39">
        <v>1.52</v>
      </c>
      <c r="AG210" s="39">
        <v>1.44</v>
      </c>
      <c r="AH210" s="39">
        <v>1.3</v>
      </c>
      <c r="AI210" s="39">
        <v>1.22</v>
      </c>
      <c r="AJ210" s="39">
        <v>1.1499999999999999</v>
      </c>
      <c r="AK210" s="39">
        <v>1.22</v>
      </c>
      <c r="AL210" s="39">
        <v>1.1000000000000001</v>
      </c>
      <c r="AM210" s="39">
        <v>1.27</v>
      </c>
      <c r="AN210" s="39">
        <v>2.19</v>
      </c>
      <c r="AO210" s="39">
        <v>1.77</v>
      </c>
      <c r="AP210" s="39">
        <v>1.32</v>
      </c>
      <c r="AQ210" s="39">
        <v>1.1599999999999999</v>
      </c>
      <c r="AR210" s="39">
        <v>0.93</v>
      </c>
    </row>
    <row r="211" spans="1:44">
      <c r="A211" s="12"/>
      <c r="B211" s="12"/>
      <c r="C211" s="8" t="s">
        <v>211</v>
      </c>
      <c r="D211" s="29"/>
      <c r="E211" s="34" t="s">
        <v>136</v>
      </c>
      <c r="F211" s="39">
        <v>18.09</v>
      </c>
      <c r="G211" s="39">
        <v>14.81</v>
      </c>
      <c r="H211" s="39">
        <v>16.809999999999999</v>
      </c>
      <c r="I211" s="39">
        <v>16.559999999999999</v>
      </c>
      <c r="J211" s="39">
        <v>15.66</v>
      </c>
      <c r="K211" s="39">
        <v>13.54</v>
      </c>
      <c r="L211" s="39">
        <v>11.19</v>
      </c>
      <c r="M211" s="39">
        <v>9.41</v>
      </c>
      <c r="N211" s="39">
        <v>7.73</v>
      </c>
      <c r="O211" s="39">
        <v>7.9</v>
      </c>
      <c r="P211" s="39">
        <v>7.18</v>
      </c>
      <c r="Q211" s="39">
        <v>6.93</v>
      </c>
      <c r="R211" s="39">
        <v>6.52</v>
      </c>
      <c r="S211" s="39">
        <v>5.78</v>
      </c>
      <c r="T211" s="39">
        <v>5.78</v>
      </c>
      <c r="U211" s="39">
        <v>6.19</v>
      </c>
      <c r="V211" s="39">
        <v>5.96</v>
      </c>
      <c r="W211" s="39">
        <v>5.98</v>
      </c>
      <c r="X211" s="39">
        <v>5.38</v>
      </c>
      <c r="Y211" s="39">
        <v>4.9000000000000004</v>
      </c>
      <c r="Z211" s="39">
        <v>5.36</v>
      </c>
      <c r="AA211" s="39">
        <v>4.74</v>
      </c>
      <c r="AB211" s="39">
        <v>4.07</v>
      </c>
      <c r="AC211" s="39">
        <v>4.0599999999999996</v>
      </c>
      <c r="AD211" s="39">
        <v>3.57</v>
      </c>
      <c r="AE211" s="39">
        <v>2.89</v>
      </c>
      <c r="AF211" s="39">
        <v>2.29</v>
      </c>
      <c r="AG211" s="39">
        <v>2.08</v>
      </c>
      <c r="AH211" s="39">
        <v>1.82</v>
      </c>
      <c r="AI211" s="39">
        <v>1.78</v>
      </c>
      <c r="AJ211" s="39">
        <v>1.95</v>
      </c>
      <c r="AK211" s="39">
        <v>1.78</v>
      </c>
      <c r="AL211" s="39">
        <v>2.06</v>
      </c>
      <c r="AM211" s="39">
        <v>1.76</v>
      </c>
      <c r="AN211" s="39">
        <v>1.55</v>
      </c>
      <c r="AO211" s="39">
        <v>1.79</v>
      </c>
      <c r="AP211" s="39">
        <v>1.43</v>
      </c>
      <c r="AQ211" s="39">
        <v>1.3</v>
      </c>
      <c r="AR211" s="39">
        <v>1.27</v>
      </c>
    </row>
    <row r="212" spans="1:44">
      <c r="A212" s="12"/>
      <c r="B212" s="12"/>
      <c r="C212" s="8" t="s">
        <v>212</v>
      </c>
      <c r="D212" s="29"/>
      <c r="E212" s="34" t="s">
        <v>136</v>
      </c>
      <c r="F212" s="39">
        <v>15.51</v>
      </c>
      <c r="G212" s="39">
        <v>15.95</v>
      </c>
      <c r="H212" s="39">
        <v>22.06</v>
      </c>
      <c r="I212" s="39">
        <v>24.38</v>
      </c>
      <c r="J212" s="39">
        <v>21.7</v>
      </c>
      <c r="K212" s="39">
        <v>18.47</v>
      </c>
      <c r="L212" s="39">
        <v>15.35</v>
      </c>
      <c r="M212" s="39">
        <v>12.35</v>
      </c>
      <c r="N212" s="39">
        <v>11.04</v>
      </c>
      <c r="O212" s="39">
        <v>10.57</v>
      </c>
      <c r="P212" s="39">
        <v>9.94</v>
      </c>
      <c r="Q212" s="39">
        <v>9.9600000000000009</v>
      </c>
      <c r="R212" s="39">
        <v>9.26</v>
      </c>
      <c r="S212" s="39">
        <v>8.58</v>
      </c>
      <c r="T212" s="39">
        <v>8.17</v>
      </c>
      <c r="U212" s="39">
        <v>8.58</v>
      </c>
      <c r="V212" s="39">
        <v>8.77</v>
      </c>
      <c r="W212" s="39">
        <v>8.99</v>
      </c>
      <c r="X212" s="39">
        <v>9.34</v>
      </c>
      <c r="Y212" s="39">
        <v>9.3699999999999992</v>
      </c>
      <c r="Z212" s="39">
        <v>8.31</v>
      </c>
      <c r="AA212" s="39">
        <v>8.66</v>
      </c>
      <c r="AB212" s="39">
        <v>8.64</v>
      </c>
      <c r="AC212" s="39">
        <v>8.68</v>
      </c>
      <c r="AD212" s="39">
        <v>8.26</v>
      </c>
      <c r="AE212" s="39">
        <v>7.91</v>
      </c>
      <c r="AF212" s="39">
        <v>6.48</v>
      </c>
      <c r="AG212" s="39">
        <v>5.61</v>
      </c>
      <c r="AH212" s="39">
        <v>5.1100000000000003</v>
      </c>
      <c r="AI212" s="39">
        <v>5.34</v>
      </c>
      <c r="AJ212" s="39">
        <v>4.7</v>
      </c>
      <c r="AK212" s="39">
        <v>5.03</v>
      </c>
      <c r="AL212" s="39">
        <v>4.7</v>
      </c>
      <c r="AM212" s="39">
        <v>4.54</v>
      </c>
      <c r="AN212" s="39">
        <v>3.92</v>
      </c>
      <c r="AO212" s="39">
        <v>3.17</v>
      </c>
      <c r="AP212" s="39">
        <v>2.41</v>
      </c>
      <c r="AQ212" s="39">
        <v>2.21</v>
      </c>
      <c r="AR212" s="39">
        <v>2.11</v>
      </c>
    </row>
    <row r="213" spans="1:44">
      <c r="A213" s="12"/>
      <c r="B213" s="12"/>
      <c r="C213" s="8" t="s">
        <v>213</v>
      </c>
      <c r="D213" s="29"/>
      <c r="E213" s="34" t="s">
        <v>136</v>
      </c>
      <c r="F213" s="39">
        <v>29.65</v>
      </c>
      <c r="G213" s="39">
        <v>40.01</v>
      </c>
      <c r="H213" s="39">
        <v>35.67</v>
      </c>
      <c r="I213" s="39">
        <v>38.299999999999997</v>
      </c>
      <c r="J213" s="39">
        <v>44.7</v>
      </c>
      <c r="K213" s="39">
        <v>52.31</v>
      </c>
      <c r="L213" s="39">
        <v>59.35</v>
      </c>
      <c r="M213" s="39">
        <v>65.510000000000005</v>
      </c>
      <c r="N213" s="39">
        <v>71.17</v>
      </c>
      <c r="O213" s="39">
        <v>71.64</v>
      </c>
      <c r="P213" s="39">
        <v>73.459999999999994</v>
      </c>
      <c r="Q213" s="39">
        <v>73.38</v>
      </c>
      <c r="R213" s="39">
        <v>74.97</v>
      </c>
      <c r="S213" s="39">
        <v>77.209999999999994</v>
      </c>
      <c r="T213" s="39">
        <v>77.47</v>
      </c>
      <c r="U213" s="39">
        <v>76.08</v>
      </c>
      <c r="V213" s="39">
        <v>75.56</v>
      </c>
      <c r="W213" s="39">
        <v>74.89</v>
      </c>
      <c r="X213" s="39">
        <v>74.8</v>
      </c>
      <c r="Y213" s="39">
        <v>74.17</v>
      </c>
      <c r="Z213" s="39">
        <v>73.069999999999993</v>
      </c>
      <c r="AA213" s="39">
        <v>74.42</v>
      </c>
      <c r="AB213" s="39">
        <v>75.709999999999994</v>
      </c>
      <c r="AC213" s="39">
        <v>76.2</v>
      </c>
      <c r="AD213" s="39">
        <v>77.540000000000006</v>
      </c>
      <c r="AE213" s="39">
        <v>79.72</v>
      </c>
      <c r="AF213" s="39">
        <v>83.21</v>
      </c>
      <c r="AG213" s="39">
        <v>84.62</v>
      </c>
      <c r="AH213" s="39">
        <v>85.26</v>
      </c>
      <c r="AI213" s="39">
        <v>85.19</v>
      </c>
      <c r="AJ213" s="39">
        <v>85.56</v>
      </c>
      <c r="AK213" s="39">
        <v>85.03</v>
      </c>
      <c r="AL213" s="39">
        <v>84.89</v>
      </c>
      <c r="AM213" s="39">
        <v>85.98</v>
      </c>
      <c r="AN213" s="39">
        <v>88.29</v>
      </c>
      <c r="AO213" s="39">
        <v>89.58</v>
      </c>
      <c r="AP213" s="39">
        <v>90.99</v>
      </c>
      <c r="AQ213" s="39">
        <v>91.36</v>
      </c>
      <c r="AR213" s="39">
        <v>92.2</v>
      </c>
    </row>
    <row r="214" spans="1:44">
      <c r="A214" s="12"/>
      <c r="B214" s="12"/>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row>
    <row r="215" spans="1:44">
      <c r="A215" s="32"/>
      <c r="B215" s="32"/>
      <c r="C215" s="32" t="s">
        <v>50</v>
      </c>
      <c r="D215" s="32"/>
      <c r="E215" s="32" t="s">
        <v>51</v>
      </c>
      <c r="F215" s="33">
        <v>2022</v>
      </c>
      <c r="G215" s="33">
        <v>2023</v>
      </c>
      <c r="H215" s="33">
        <v>2024</v>
      </c>
      <c r="I215" s="33">
        <v>2025</v>
      </c>
      <c r="J215" s="33">
        <v>2026</v>
      </c>
      <c r="K215" s="33">
        <v>2027</v>
      </c>
      <c r="L215" s="33">
        <v>2028</v>
      </c>
      <c r="M215" s="33">
        <v>2029</v>
      </c>
      <c r="N215" s="33">
        <v>2030</v>
      </c>
      <c r="O215" s="33">
        <v>2031</v>
      </c>
      <c r="P215" s="33">
        <v>2032</v>
      </c>
      <c r="Q215" s="33">
        <v>2033</v>
      </c>
      <c r="R215" s="33">
        <v>2034</v>
      </c>
      <c r="S215" s="33">
        <v>2035</v>
      </c>
      <c r="T215" s="33">
        <v>2036</v>
      </c>
      <c r="U215" s="33">
        <v>2037</v>
      </c>
      <c r="V215" s="33">
        <v>2038</v>
      </c>
      <c r="W215" s="33">
        <v>2039</v>
      </c>
      <c r="X215" s="33">
        <v>2040</v>
      </c>
      <c r="Y215" s="33">
        <v>2041</v>
      </c>
      <c r="Z215" s="33">
        <v>2042</v>
      </c>
      <c r="AA215" s="33">
        <v>2043</v>
      </c>
      <c r="AB215" s="33">
        <v>2044</v>
      </c>
      <c r="AC215" s="33">
        <v>2045</v>
      </c>
      <c r="AD215" s="33">
        <v>2046</v>
      </c>
      <c r="AE215" s="33">
        <v>2047</v>
      </c>
      <c r="AF215" s="33">
        <v>2048</v>
      </c>
      <c r="AG215" s="33">
        <v>2049</v>
      </c>
      <c r="AH215" s="33">
        <v>2050</v>
      </c>
      <c r="AI215" s="33">
        <v>2051</v>
      </c>
      <c r="AJ215" s="33">
        <v>2052</v>
      </c>
      <c r="AK215" s="33">
        <v>2053</v>
      </c>
      <c r="AL215" s="33">
        <v>2054</v>
      </c>
      <c r="AM215" s="33">
        <v>2055</v>
      </c>
      <c r="AN215" s="33">
        <v>2056</v>
      </c>
      <c r="AO215" s="33">
        <v>2057</v>
      </c>
      <c r="AP215" s="33">
        <v>2058</v>
      </c>
      <c r="AQ215" s="33">
        <v>2059</v>
      </c>
      <c r="AR215" s="33">
        <v>2060</v>
      </c>
    </row>
    <row r="216" spans="1:44">
      <c r="A216" s="12"/>
      <c r="B216" s="12" t="s">
        <v>214</v>
      </c>
      <c r="C216" s="8" t="s">
        <v>209</v>
      </c>
      <c r="D216" s="29"/>
      <c r="E216" s="34" t="s">
        <v>136</v>
      </c>
      <c r="F216" s="39">
        <v>20.23</v>
      </c>
      <c r="G216" s="39">
        <v>12.27</v>
      </c>
      <c r="H216" s="39">
        <v>4.32</v>
      </c>
      <c r="I216" s="39">
        <v>1.93</v>
      </c>
      <c r="J216" s="39">
        <v>1.68</v>
      </c>
      <c r="K216" s="39">
        <v>1.54</v>
      </c>
      <c r="L216" s="39">
        <v>1.54</v>
      </c>
      <c r="M216" s="39">
        <v>1.67</v>
      </c>
      <c r="N216" s="39">
        <v>1.3</v>
      </c>
      <c r="O216" s="39">
        <v>1.43</v>
      </c>
      <c r="P216" s="39">
        <v>1.28</v>
      </c>
      <c r="Q216" s="39">
        <v>1.31</v>
      </c>
      <c r="R216" s="39">
        <v>1.37</v>
      </c>
      <c r="S216" s="39">
        <v>1.32</v>
      </c>
      <c r="T216" s="39">
        <v>1.33</v>
      </c>
      <c r="U216" s="39">
        <v>1.29</v>
      </c>
      <c r="V216" s="39">
        <v>1.27</v>
      </c>
      <c r="W216" s="39">
        <v>1.24</v>
      </c>
      <c r="X216" s="39">
        <v>1.0900000000000001</v>
      </c>
      <c r="Y216" s="39">
        <v>0.87</v>
      </c>
      <c r="Z216" s="39">
        <v>1.04</v>
      </c>
      <c r="AA216" s="39">
        <v>0.79</v>
      </c>
      <c r="AB216" s="39">
        <v>0.56000000000000005</v>
      </c>
      <c r="AC216" s="39">
        <v>0.48</v>
      </c>
      <c r="AD216" s="39">
        <v>0.68</v>
      </c>
      <c r="AE216" s="39">
        <v>0.35</v>
      </c>
      <c r="AF216" s="39">
        <v>0.25</v>
      </c>
      <c r="AG216" s="39">
        <v>0.45</v>
      </c>
      <c r="AH216" s="39">
        <v>0.71</v>
      </c>
      <c r="AI216" s="39">
        <v>0.69</v>
      </c>
      <c r="AJ216" s="39">
        <v>1.22</v>
      </c>
      <c r="AK216" s="39">
        <v>1.3</v>
      </c>
      <c r="AL216" s="39">
        <v>1.47</v>
      </c>
      <c r="AM216" s="39">
        <v>1.1599999999999999</v>
      </c>
      <c r="AN216" s="39">
        <v>0.52</v>
      </c>
      <c r="AO216" s="39">
        <v>0.43</v>
      </c>
      <c r="AP216" s="39">
        <v>0.62</v>
      </c>
      <c r="AQ216" s="39">
        <v>0.92</v>
      </c>
      <c r="AR216" s="39">
        <v>0.74</v>
      </c>
    </row>
    <row r="217" spans="1:44">
      <c r="A217" s="12"/>
      <c r="B217" s="12"/>
      <c r="C217" s="8" t="s">
        <v>140</v>
      </c>
      <c r="D217" s="29"/>
      <c r="E217" s="34" t="s">
        <v>136</v>
      </c>
      <c r="F217" s="39">
        <v>11.35</v>
      </c>
      <c r="G217" s="39">
        <v>14.63</v>
      </c>
      <c r="H217" s="39">
        <v>5.16</v>
      </c>
      <c r="I217" s="39">
        <v>1.69</v>
      </c>
      <c r="J217" s="39">
        <v>1.19</v>
      </c>
      <c r="K217" s="39">
        <v>1.06</v>
      </c>
      <c r="L217" s="39">
        <v>0.94</v>
      </c>
      <c r="M217" s="39">
        <v>0.82</v>
      </c>
      <c r="N217" s="39">
        <v>0.75</v>
      </c>
      <c r="O217" s="39">
        <v>0.79</v>
      </c>
      <c r="P217" s="39">
        <v>0.77</v>
      </c>
      <c r="Q217" s="39">
        <v>0.76</v>
      </c>
      <c r="R217" s="39">
        <v>0.73</v>
      </c>
      <c r="S217" s="39">
        <v>0.61</v>
      </c>
      <c r="T217" s="39">
        <v>0.49</v>
      </c>
      <c r="U217" s="39">
        <v>0.48</v>
      </c>
      <c r="V217" s="39">
        <v>0.49</v>
      </c>
      <c r="W217" s="39">
        <v>0.41</v>
      </c>
      <c r="X217" s="39">
        <v>0.41</v>
      </c>
      <c r="Y217" s="39">
        <v>0.53</v>
      </c>
      <c r="Z217" s="39">
        <v>0.39</v>
      </c>
      <c r="AA217" s="39">
        <v>0.37</v>
      </c>
      <c r="AB217" s="39">
        <v>0.28000000000000003</v>
      </c>
      <c r="AC217" s="39">
        <v>0.22</v>
      </c>
      <c r="AD217" s="39">
        <v>0.28999999999999998</v>
      </c>
      <c r="AE217" s="39">
        <v>0.24</v>
      </c>
      <c r="AF217" s="39">
        <v>0.11</v>
      </c>
      <c r="AG217" s="39">
        <v>0.38</v>
      </c>
      <c r="AH217" s="39">
        <v>0.43</v>
      </c>
      <c r="AI217" s="39">
        <v>0.5</v>
      </c>
      <c r="AJ217" s="39">
        <v>0.14000000000000001</v>
      </c>
      <c r="AK217" s="39">
        <v>0.26</v>
      </c>
      <c r="AL217" s="39">
        <v>0.38</v>
      </c>
      <c r="AM217" s="39">
        <v>0.22</v>
      </c>
      <c r="AN217" s="39">
        <v>0.35</v>
      </c>
      <c r="AO217" s="39">
        <v>0.32</v>
      </c>
      <c r="AP217" s="39">
        <v>0.38</v>
      </c>
      <c r="AQ217" s="39">
        <v>0.25</v>
      </c>
      <c r="AR217" s="39">
        <v>0.28000000000000003</v>
      </c>
    </row>
    <row r="218" spans="1:44">
      <c r="A218" s="12"/>
      <c r="B218" s="12"/>
      <c r="C218" s="8" t="s">
        <v>210</v>
      </c>
      <c r="D218" s="29"/>
      <c r="E218" s="34" t="s">
        <v>136</v>
      </c>
      <c r="F218" s="39">
        <v>8.56</v>
      </c>
      <c r="G218" s="39">
        <v>11.76</v>
      </c>
      <c r="H218" s="39">
        <v>5.25</v>
      </c>
      <c r="I218" s="39">
        <v>1.72</v>
      </c>
      <c r="J218" s="39">
        <v>0.8</v>
      </c>
      <c r="K218" s="39">
        <v>0.55000000000000004</v>
      </c>
      <c r="L218" s="39">
        <v>0.54</v>
      </c>
      <c r="M218" s="39">
        <v>0.56999999999999995</v>
      </c>
      <c r="N218" s="39">
        <v>0.45</v>
      </c>
      <c r="O218" s="39">
        <v>0.39</v>
      </c>
      <c r="P218" s="39">
        <v>0.44</v>
      </c>
      <c r="Q218" s="39">
        <v>0.42</v>
      </c>
      <c r="R218" s="39">
        <v>0.42</v>
      </c>
      <c r="S218" s="39">
        <v>0.35</v>
      </c>
      <c r="T218" s="39">
        <v>0.44</v>
      </c>
      <c r="U218" s="39">
        <v>0.42</v>
      </c>
      <c r="V218" s="39">
        <v>0.4</v>
      </c>
      <c r="W218" s="39">
        <v>0.59</v>
      </c>
      <c r="X218" s="39">
        <v>0.26</v>
      </c>
      <c r="Y218" s="39">
        <v>0.21</v>
      </c>
      <c r="Z218" s="39">
        <v>0.19</v>
      </c>
      <c r="AA218" s="39">
        <v>0.23</v>
      </c>
      <c r="AB218" s="39">
        <v>0.27</v>
      </c>
      <c r="AC218" s="39">
        <v>0.25</v>
      </c>
      <c r="AD218" s="39">
        <v>0.24</v>
      </c>
      <c r="AE218" s="39">
        <v>0.12</v>
      </c>
      <c r="AF218" s="39">
        <v>0.17</v>
      </c>
      <c r="AG218" s="39">
        <v>0.19</v>
      </c>
      <c r="AH218" s="39">
        <v>0.25</v>
      </c>
      <c r="AI218" s="39">
        <v>0.19</v>
      </c>
      <c r="AJ218" s="39">
        <v>0.23</v>
      </c>
      <c r="AK218" s="39">
        <v>0.19</v>
      </c>
      <c r="AL218" s="39">
        <v>0.09</v>
      </c>
      <c r="AM218" s="39">
        <v>0.19</v>
      </c>
      <c r="AN218" s="39">
        <v>0.11</v>
      </c>
      <c r="AO218" s="39">
        <v>0.16</v>
      </c>
      <c r="AP218" s="39">
        <v>0.18</v>
      </c>
      <c r="AQ218" s="39">
        <v>7.0000000000000007E-2</v>
      </c>
      <c r="AR218" s="39">
        <v>0.11</v>
      </c>
    </row>
    <row r="219" spans="1:44">
      <c r="A219" s="12"/>
      <c r="B219" s="12"/>
      <c r="C219" s="8" t="s">
        <v>211</v>
      </c>
      <c r="D219" s="29"/>
      <c r="E219" s="34" t="s">
        <v>136</v>
      </c>
      <c r="F219" s="39">
        <v>9.57</v>
      </c>
      <c r="G219" s="39">
        <v>13.98</v>
      </c>
      <c r="H219" s="39">
        <v>11.17</v>
      </c>
      <c r="I219" s="39">
        <v>2.91</v>
      </c>
      <c r="J219" s="39">
        <v>1.17</v>
      </c>
      <c r="K219" s="39">
        <v>0.76</v>
      </c>
      <c r="L219" s="39">
        <v>0.52</v>
      </c>
      <c r="M219" s="39">
        <v>0.57999999999999996</v>
      </c>
      <c r="N219" s="39">
        <v>0.61</v>
      </c>
      <c r="O219" s="39">
        <v>0.66</v>
      </c>
      <c r="P219" s="39">
        <v>0.56000000000000005</v>
      </c>
      <c r="Q219" s="39">
        <v>0.62</v>
      </c>
      <c r="R219" s="39">
        <v>0.59</v>
      </c>
      <c r="S219" s="39">
        <v>0.53</v>
      </c>
      <c r="T219" s="39">
        <v>0.51</v>
      </c>
      <c r="U219" s="39">
        <v>0.54</v>
      </c>
      <c r="V219" s="39">
        <v>0.55000000000000004</v>
      </c>
      <c r="W219" s="39">
        <v>0.28999999999999998</v>
      </c>
      <c r="X219" s="39">
        <v>0.56999999999999995</v>
      </c>
      <c r="Y219" s="39">
        <v>0.36</v>
      </c>
      <c r="Z219" s="39">
        <v>0.3</v>
      </c>
      <c r="AA219" s="39">
        <v>0.21</v>
      </c>
      <c r="AB219" s="39">
        <v>0.28999999999999998</v>
      </c>
      <c r="AC219" s="39">
        <v>0.24</v>
      </c>
      <c r="AD219" s="39">
        <v>0.26</v>
      </c>
      <c r="AE219" s="39">
        <v>0.21</v>
      </c>
      <c r="AF219" s="39">
        <v>0.28000000000000003</v>
      </c>
      <c r="AG219" s="39">
        <v>0.27</v>
      </c>
      <c r="AH219" s="39">
        <v>0.26</v>
      </c>
      <c r="AI219" s="39">
        <v>0.21</v>
      </c>
      <c r="AJ219" s="39">
        <v>0.2</v>
      </c>
      <c r="AK219" s="39">
        <v>0.13</v>
      </c>
      <c r="AL219" s="39">
        <v>0.2</v>
      </c>
      <c r="AM219" s="39">
        <v>0.16</v>
      </c>
      <c r="AN219" s="39">
        <v>0.15</v>
      </c>
      <c r="AO219" s="39">
        <v>0.27</v>
      </c>
      <c r="AP219" s="39">
        <v>0.16</v>
      </c>
      <c r="AQ219" s="39">
        <v>0.18</v>
      </c>
      <c r="AR219" s="39">
        <v>0.14000000000000001</v>
      </c>
    </row>
    <row r="220" spans="1:44">
      <c r="A220" s="12"/>
      <c r="B220" s="12"/>
      <c r="C220" s="8" t="s">
        <v>212</v>
      </c>
      <c r="D220" s="29"/>
      <c r="E220" s="34" t="s">
        <v>136</v>
      </c>
      <c r="F220" s="39">
        <v>9.34</v>
      </c>
      <c r="G220" s="39">
        <v>12.91</v>
      </c>
      <c r="H220" s="39">
        <v>15.75</v>
      </c>
      <c r="I220" s="39">
        <v>5.46</v>
      </c>
      <c r="J220" s="39">
        <v>1.92</v>
      </c>
      <c r="K220" s="39">
        <v>1.45</v>
      </c>
      <c r="L220" s="39">
        <v>1.07</v>
      </c>
      <c r="M220" s="39">
        <v>1.1000000000000001</v>
      </c>
      <c r="N220" s="39">
        <v>0.74</v>
      </c>
      <c r="O220" s="39">
        <v>0.87</v>
      </c>
      <c r="P220" s="39">
        <v>0.77</v>
      </c>
      <c r="Q220" s="39">
        <v>0.73</v>
      </c>
      <c r="R220" s="39">
        <v>0.67</v>
      </c>
      <c r="S220" s="39">
        <v>0.62</v>
      </c>
      <c r="T220" s="39">
        <v>0.65</v>
      </c>
      <c r="U220" s="39">
        <v>0.66</v>
      </c>
      <c r="V220" s="39">
        <v>0.72</v>
      </c>
      <c r="W220" s="39">
        <v>0.57999999999999996</v>
      </c>
      <c r="X220" s="39">
        <v>0.75</v>
      </c>
      <c r="Y220" s="39">
        <v>0.85</v>
      </c>
      <c r="Z220" s="39">
        <v>0.71</v>
      </c>
      <c r="AA220" s="39">
        <v>0.59</v>
      </c>
      <c r="AB220" s="39">
        <v>0.4</v>
      </c>
      <c r="AC220" s="39">
        <v>0.46</v>
      </c>
      <c r="AD220" s="39">
        <v>0.52</v>
      </c>
      <c r="AE220" s="39">
        <v>0.42</v>
      </c>
      <c r="AF220" s="39">
        <v>0.39</v>
      </c>
      <c r="AG220" s="39">
        <v>0.51</v>
      </c>
      <c r="AH220" s="39">
        <v>0.33</v>
      </c>
      <c r="AI220" s="39">
        <v>0.34</v>
      </c>
      <c r="AJ220" s="39">
        <v>0.26</v>
      </c>
      <c r="AK220" s="39">
        <v>0.27</v>
      </c>
      <c r="AL220" s="39">
        <v>0.39</v>
      </c>
      <c r="AM220" s="39">
        <v>0.26</v>
      </c>
      <c r="AN220" s="39">
        <v>0.17</v>
      </c>
      <c r="AO220" s="39">
        <v>0.3</v>
      </c>
      <c r="AP220" s="39">
        <v>0.15</v>
      </c>
      <c r="AQ220" s="39">
        <v>0.17</v>
      </c>
      <c r="AR220" s="39">
        <v>0.27</v>
      </c>
    </row>
    <row r="221" spans="1:44">
      <c r="A221" s="12"/>
      <c r="B221" s="12"/>
      <c r="C221" s="8" t="s">
        <v>213</v>
      </c>
      <c r="D221" s="29"/>
      <c r="E221" s="34" t="s">
        <v>136</v>
      </c>
      <c r="F221" s="39">
        <v>40.950000000000003</v>
      </c>
      <c r="G221" s="39">
        <v>34.44</v>
      </c>
      <c r="H221" s="39">
        <v>58.35</v>
      </c>
      <c r="I221" s="39">
        <v>86.3</v>
      </c>
      <c r="J221" s="39">
        <v>93.24</v>
      </c>
      <c r="K221" s="39">
        <v>94.63</v>
      </c>
      <c r="L221" s="39">
        <v>95.4</v>
      </c>
      <c r="M221" s="39">
        <v>95.27</v>
      </c>
      <c r="N221" s="39">
        <v>96.15</v>
      </c>
      <c r="O221" s="39">
        <v>95.85</v>
      </c>
      <c r="P221" s="39">
        <v>96.19</v>
      </c>
      <c r="Q221" s="39">
        <v>96.16</v>
      </c>
      <c r="R221" s="39">
        <v>96.21</v>
      </c>
      <c r="S221" s="39">
        <v>96.57</v>
      </c>
      <c r="T221" s="39">
        <v>96.57</v>
      </c>
      <c r="U221" s="39">
        <v>96.62</v>
      </c>
      <c r="V221" s="39">
        <v>96.58</v>
      </c>
      <c r="W221" s="39">
        <v>96.89</v>
      </c>
      <c r="X221" s="39">
        <v>96.92</v>
      </c>
      <c r="Y221" s="39">
        <v>97.19</v>
      </c>
      <c r="Z221" s="39">
        <v>97.36</v>
      </c>
      <c r="AA221" s="39">
        <v>97.81</v>
      </c>
      <c r="AB221" s="39">
        <v>98.2</v>
      </c>
      <c r="AC221" s="39">
        <v>98.36</v>
      </c>
      <c r="AD221" s="39">
        <v>98.01</v>
      </c>
      <c r="AE221" s="39">
        <v>98.66</v>
      </c>
      <c r="AF221" s="39">
        <v>98.8</v>
      </c>
      <c r="AG221" s="39">
        <v>98.2</v>
      </c>
      <c r="AH221" s="39">
        <v>98.03</v>
      </c>
      <c r="AI221" s="39">
        <v>98.07</v>
      </c>
      <c r="AJ221" s="39">
        <v>97.95</v>
      </c>
      <c r="AK221" s="39">
        <v>97.85</v>
      </c>
      <c r="AL221" s="39">
        <v>97.46</v>
      </c>
      <c r="AM221" s="39">
        <v>98</v>
      </c>
      <c r="AN221" s="39">
        <v>98.7</v>
      </c>
      <c r="AO221" s="39">
        <v>98.52</v>
      </c>
      <c r="AP221" s="39">
        <v>98.5</v>
      </c>
      <c r="AQ221" s="39">
        <v>98.41</v>
      </c>
      <c r="AR221" s="39">
        <v>98.46</v>
      </c>
    </row>
    <row r="222" spans="1:44">
      <c r="AI222" s="8"/>
      <c r="AJ222" s="8"/>
      <c r="AK222" s="8"/>
      <c r="AL222" s="8"/>
      <c r="AM222" s="8"/>
      <c r="AN222" s="8"/>
      <c r="AO222" s="8"/>
      <c r="AP222" s="8"/>
      <c r="AQ222" s="8"/>
      <c r="AR222" s="8"/>
    </row>
    <row r="223" spans="1:44">
      <c r="A223" s="30" t="s">
        <v>215</v>
      </c>
      <c r="B223" s="30"/>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AN223" s="31"/>
      <c r="AO223" s="31"/>
      <c r="AP223" s="31"/>
      <c r="AQ223" s="31"/>
      <c r="AR223" s="31"/>
    </row>
    <row r="224" spans="1:44">
      <c r="A224" s="32"/>
      <c r="B224" s="32"/>
      <c r="C224" s="32" t="s">
        <v>50</v>
      </c>
      <c r="D224" s="32"/>
      <c r="E224" s="32" t="s">
        <v>51</v>
      </c>
      <c r="F224" s="33">
        <v>2022</v>
      </c>
      <c r="G224" s="33">
        <v>2023</v>
      </c>
      <c r="H224" s="33">
        <v>2024</v>
      </c>
      <c r="I224" s="33">
        <v>2025</v>
      </c>
      <c r="J224" s="33">
        <v>2026</v>
      </c>
      <c r="K224" s="33">
        <v>2027</v>
      </c>
      <c r="L224" s="33">
        <v>2028</v>
      </c>
      <c r="M224" s="33">
        <v>2029</v>
      </c>
      <c r="N224" s="33">
        <v>2030</v>
      </c>
      <c r="O224" s="33">
        <v>2031</v>
      </c>
      <c r="P224" s="33">
        <v>2032</v>
      </c>
      <c r="Q224" s="33">
        <v>2033</v>
      </c>
      <c r="R224" s="33">
        <v>2034</v>
      </c>
      <c r="S224" s="33">
        <v>2035</v>
      </c>
      <c r="T224" s="33">
        <v>2036</v>
      </c>
      <c r="U224" s="33">
        <v>2037</v>
      </c>
      <c r="V224" s="33">
        <v>2038</v>
      </c>
      <c r="W224" s="33">
        <v>2039</v>
      </c>
      <c r="X224" s="33">
        <v>2040</v>
      </c>
      <c r="Y224" s="33">
        <v>2041</v>
      </c>
      <c r="Z224" s="33">
        <v>2042</v>
      </c>
      <c r="AA224" s="33">
        <v>2043</v>
      </c>
      <c r="AB224" s="33">
        <v>2044</v>
      </c>
      <c r="AC224" s="33">
        <v>2045</v>
      </c>
      <c r="AD224" s="33">
        <v>2046</v>
      </c>
      <c r="AE224" s="33">
        <v>2047</v>
      </c>
      <c r="AF224" s="33">
        <v>2048</v>
      </c>
      <c r="AG224" s="33">
        <v>2049</v>
      </c>
      <c r="AH224" s="33">
        <v>2050</v>
      </c>
      <c r="AI224" s="33">
        <v>2051</v>
      </c>
      <c r="AJ224" s="33">
        <v>2052</v>
      </c>
      <c r="AK224" s="33">
        <v>2053</v>
      </c>
      <c r="AL224" s="33">
        <v>2054</v>
      </c>
      <c r="AM224" s="33">
        <v>2055</v>
      </c>
      <c r="AN224" s="33">
        <v>2056</v>
      </c>
      <c r="AO224" s="33">
        <v>2057</v>
      </c>
      <c r="AP224" s="33">
        <v>2058</v>
      </c>
      <c r="AQ224" s="33">
        <v>2059</v>
      </c>
      <c r="AR224" s="33">
        <v>2060</v>
      </c>
    </row>
    <row r="225" spans="1:44">
      <c r="A225" s="12"/>
      <c r="B225" s="12" t="s">
        <v>216</v>
      </c>
      <c r="C225" s="8" t="s">
        <v>217</v>
      </c>
      <c r="D225" s="29"/>
      <c r="E225" s="34" t="s">
        <v>218</v>
      </c>
      <c r="F225" s="51">
        <v>1.6635986405404224</v>
      </c>
      <c r="G225" s="51">
        <v>1.4853254743749018</v>
      </c>
      <c r="H225" s="51">
        <v>1.3226373417526638</v>
      </c>
      <c r="I225" s="51">
        <v>1.2455253882051085</v>
      </c>
      <c r="J225" s="51">
        <v>1.2097019106658016</v>
      </c>
      <c r="K225" s="51">
        <v>1.2662733297733442</v>
      </c>
      <c r="L225" s="51">
        <v>1.2807494248549862</v>
      </c>
      <c r="M225" s="51">
        <v>1.2498982161104633</v>
      </c>
      <c r="N225" s="51">
        <v>1.261436103781904</v>
      </c>
      <c r="O225" s="51">
        <v>1.2956089501958348</v>
      </c>
      <c r="P225" s="51">
        <v>1.3190281165980091</v>
      </c>
      <c r="Q225" s="51">
        <v>1.3843742136148691</v>
      </c>
      <c r="R225" s="51">
        <v>1.4268273457394922</v>
      </c>
      <c r="S225" s="51">
        <v>1.4182755010877253</v>
      </c>
      <c r="T225" s="51">
        <v>1.5664368824614294</v>
      </c>
      <c r="U225" s="51">
        <v>1.7922535535861586</v>
      </c>
      <c r="V225" s="51">
        <v>1.9237722063564597</v>
      </c>
      <c r="W225" s="51">
        <v>1.9729122667492602</v>
      </c>
      <c r="X225" s="51">
        <v>1.9651154049969752</v>
      </c>
      <c r="Y225" s="51">
        <v>2.0725519109134241</v>
      </c>
      <c r="Z225" s="51">
        <v>2.2081904844457414</v>
      </c>
      <c r="AA225" s="51">
        <v>2.193736136969346</v>
      </c>
      <c r="AB225" s="51">
        <v>2.2481330281695664</v>
      </c>
      <c r="AC225" s="51">
        <v>2.3251830000644622</v>
      </c>
      <c r="AD225" s="51">
        <v>2.4045756478763218</v>
      </c>
      <c r="AE225" s="51">
        <v>2.4261719697561048</v>
      </c>
      <c r="AF225" s="51">
        <v>2.4667288766392819</v>
      </c>
      <c r="AG225" s="51">
        <v>2.6123057868723909</v>
      </c>
      <c r="AH225" s="51">
        <v>2.9009247996753378</v>
      </c>
      <c r="AI225" s="51">
        <v>2.9009247996753378</v>
      </c>
      <c r="AJ225" s="51">
        <v>3.0891438950921528</v>
      </c>
      <c r="AK225" s="51">
        <v>3.1665182644970717</v>
      </c>
      <c r="AL225" s="51">
        <v>3.5431135172534387</v>
      </c>
      <c r="AM225" s="51">
        <v>3.7773675709441439</v>
      </c>
      <c r="AN225" s="51">
        <v>3.7329419286383949</v>
      </c>
      <c r="AO225" s="51">
        <v>3.6087424161458528</v>
      </c>
      <c r="AP225" s="51">
        <v>3.680054582894785</v>
      </c>
      <c r="AQ225" s="51">
        <v>3.6684136743097997</v>
      </c>
      <c r="AR225" s="51">
        <v>3.7228196019175801</v>
      </c>
    </row>
    <row r="226" spans="1:44">
      <c r="A226" s="12"/>
      <c r="B226" s="12"/>
      <c r="C226" s="8" t="s">
        <v>219</v>
      </c>
      <c r="D226" s="29"/>
      <c r="E226" s="34" t="s">
        <v>218</v>
      </c>
      <c r="F226" s="51">
        <v>0.40089279999999999</v>
      </c>
      <c r="G226" s="51">
        <v>0.89289760000000007</v>
      </c>
      <c r="H226" s="51">
        <v>0.97785954000000008</v>
      </c>
      <c r="I226" s="51">
        <v>1.49927631861</v>
      </c>
      <c r="J226" s="51">
        <v>0.95404829724845763</v>
      </c>
      <c r="K226" s="51">
        <v>0.99985317370787796</v>
      </c>
      <c r="L226" s="51">
        <v>0.39096050057551457</v>
      </c>
      <c r="M226" s="51">
        <v>0.71474481284693403</v>
      </c>
      <c r="N226" s="51">
        <v>0.41047231153447233</v>
      </c>
      <c r="O226" s="51">
        <v>1.9126699915982357</v>
      </c>
      <c r="P226" s="51">
        <v>2.1619141870745713</v>
      </c>
      <c r="Q226" s="51">
        <v>2.1784658320719128</v>
      </c>
      <c r="R226" s="51">
        <v>0.64687601110410242</v>
      </c>
      <c r="S226" s="51">
        <v>2.3744398776819819</v>
      </c>
      <c r="T226" s="51">
        <v>2.7385629898799166</v>
      </c>
      <c r="U226" s="51">
        <v>2.7711912131156122</v>
      </c>
      <c r="V226" s="51">
        <v>2.9972217643054839</v>
      </c>
      <c r="W226" s="51">
        <v>3.9806494822203669</v>
      </c>
      <c r="X226" s="51">
        <v>4.4694787579892612</v>
      </c>
      <c r="Y226" s="51">
        <v>4.5574238379309806</v>
      </c>
      <c r="Z226" s="51">
        <v>5.1355262437837812</v>
      </c>
      <c r="AA226" s="51">
        <v>5.2282203548666422</v>
      </c>
      <c r="AB226" s="51">
        <v>7.104482916282203</v>
      </c>
      <c r="AC226" s="51">
        <v>7.200253070535048</v>
      </c>
      <c r="AD226" s="51">
        <v>1.5695583740862025</v>
      </c>
      <c r="AE226" s="51">
        <v>1.5754803456235655</v>
      </c>
      <c r="AF226" s="51">
        <v>1.5705704301613876</v>
      </c>
      <c r="AG226" s="51">
        <v>1.566721668754556</v>
      </c>
      <c r="AH226" s="51">
        <v>1.55693429994216</v>
      </c>
      <c r="AI226" s="51">
        <v>1.55693429994216</v>
      </c>
      <c r="AJ226" s="51">
        <v>1.5001074450213574</v>
      </c>
      <c r="AK226" s="51">
        <v>1.4739821351720606</v>
      </c>
      <c r="AL226" s="51">
        <v>1.4141205574853186</v>
      </c>
      <c r="AM226" s="51">
        <v>1.3925144610556903</v>
      </c>
      <c r="AN226" s="51">
        <v>1.2788570527584138</v>
      </c>
      <c r="AO226" s="51">
        <v>1.4404176035827323</v>
      </c>
      <c r="AP226" s="51">
        <v>1.4513321365716629</v>
      </c>
      <c r="AQ226" s="51">
        <v>1.0280496054409565</v>
      </c>
      <c r="AR226" s="51">
        <v>1.0351127428105338</v>
      </c>
    </row>
    <row r="227" spans="1:44">
      <c r="A227" s="12"/>
      <c r="B227" s="12"/>
      <c r="C227" s="8" t="s">
        <v>220</v>
      </c>
      <c r="D227" s="29"/>
      <c r="E227" s="34" t="s">
        <v>218</v>
      </c>
      <c r="F227" s="51">
        <v>1.6152625371984723</v>
      </c>
      <c r="G227" s="51">
        <v>1.6508275281289901</v>
      </c>
      <c r="H227" s="51">
        <v>2.0214732514644629</v>
      </c>
      <c r="I227" s="51">
        <v>2.4278950023834502</v>
      </c>
      <c r="J227" s="51">
        <v>2.7600719414824213</v>
      </c>
      <c r="K227" s="51">
        <v>3.2666418754642206</v>
      </c>
      <c r="L227" s="51">
        <v>3.6104367831196993</v>
      </c>
      <c r="M227" s="51">
        <v>3.9497512226060318</v>
      </c>
      <c r="N227" s="51">
        <v>4.3697989655862495</v>
      </c>
      <c r="O227" s="51">
        <v>4.3422224916652929</v>
      </c>
      <c r="P227" s="51">
        <v>4.6631522394846172</v>
      </c>
      <c r="Q227" s="51">
        <v>4.8366676805241688</v>
      </c>
      <c r="R227" s="51">
        <v>5.3098596132894214</v>
      </c>
      <c r="S227" s="51">
        <v>5.9563882933326928</v>
      </c>
      <c r="T227" s="51">
        <v>6.051050226478627</v>
      </c>
      <c r="U227" s="51">
        <v>6.1437651041397547</v>
      </c>
      <c r="V227" s="51">
        <v>6.1839541875008068</v>
      </c>
      <c r="W227" s="51">
        <v>6.228074388097018</v>
      </c>
      <c r="X227" s="51">
        <v>6.181786558556233</v>
      </c>
      <c r="Y227" s="51">
        <v>6.2881219607171266</v>
      </c>
      <c r="Z227" s="51">
        <v>6.118685834973097</v>
      </c>
      <c r="AA227" s="51">
        <v>6.4049137879427729</v>
      </c>
      <c r="AB227" s="51">
        <v>6.3582460249354336</v>
      </c>
      <c r="AC227" s="51">
        <v>6.4300876997510343</v>
      </c>
      <c r="AD227" s="51">
        <v>6.4206633966399789</v>
      </c>
      <c r="AE227" s="51">
        <v>6.8554131661871658</v>
      </c>
      <c r="AF227" s="51">
        <v>6.9286825168493813</v>
      </c>
      <c r="AG227" s="51">
        <v>7.1681017249129368</v>
      </c>
      <c r="AH227" s="51">
        <v>7.2248275289658066</v>
      </c>
      <c r="AI227" s="51">
        <v>7.2248275289658075</v>
      </c>
      <c r="AJ227" s="51">
        <v>6.9941385838719938</v>
      </c>
      <c r="AK227" s="51">
        <v>6.9651441752643395</v>
      </c>
      <c r="AL227" s="51">
        <v>6.8758164629549805</v>
      </c>
      <c r="AM227" s="51">
        <v>6.7866291544947286</v>
      </c>
      <c r="AN227" s="51">
        <v>6.6597593573231357</v>
      </c>
      <c r="AO227" s="51">
        <v>6.5589331156677302</v>
      </c>
      <c r="AP227" s="51">
        <v>6.4903912036245694</v>
      </c>
      <c r="AQ227" s="51">
        <v>6.3992628767169206</v>
      </c>
      <c r="AR227" s="51">
        <v>6.3971005953419153</v>
      </c>
    </row>
    <row r="228" spans="1:44">
      <c r="A228" s="12"/>
      <c r="B228" s="12"/>
      <c r="C228" s="8" t="s">
        <v>221</v>
      </c>
      <c r="D228" s="29"/>
      <c r="E228" s="34" t="s">
        <v>218</v>
      </c>
      <c r="F228" s="51">
        <v>3.0840159209999998</v>
      </c>
      <c r="G228" s="51">
        <v>3.1937298424449461</v>
      </c>
      <c r="H228" s="51">
        <v>3.3088434953121308</v>
      </c>
      <c r="I228" s="51">
        <v>3.5242657349396973</v>
      </c>
      <c r="J228" s="51">
        <v>3.5766386083680386</v>
      </c>
      <c r="K228" s="51">
        <v>3.6791610262299943</v>
      </c>
      <c r="L228" s="51">
        <v>3.725161414853956</v>
      </c>
      <c r="M228" s="51">
        <v>3.7921920015219275</v>
      </c>
      <c r="N228" s="51">
        <v>3.9230314637077917</v>
      </c>
      <c r="O228" s="51">
        <v>4.0516458888283813</v>
      </c>
      <c r="P228" s="51">
        <v>4.0876311124971103</v>
      </c>
      <c r="Q228" s="51">
        <v>4.2002474945128077</v>
      </c>
      <c r="R228" s="51">
        <v>4.3741807609730614</v>
      </c>
      <c r="S228" s="51">
        <v>4.4991637793739558</v>
      </c>
      <c r="T228" s="51">
        <v>4.4826146486213316</v>
      </c>
      <c r="U228" s="51">
        <v>4.7685265558484113</v>
      </c>
      <c r="V228" s="51">
        <v>4.6957857929396969</v>
      </c>
      <c r="W228" s="51">
        <v>4.8436498126260155</v>
      </c>
      <c r="X228" s="51">
        <v>5.1917351579935325</v>
      </c>
      <c r="Y228" s="51">
        <v>5.2916428127159971</v>
      </c>
      <c r="Z228" s="51">
        <v>5.2569063675997025</v>
      </c>
      <c r="AA228" s="51">
        <v>5.4053953417452014</v>
      </c>
      <c r="AB228" s="51">
        <v>5.6289787380126128</v>
      </c>
      <c r="AC228" s="51">
        <v>5.7047614674388125</v>
      </c>
      <c r="AD228" s="51">
        <v>5.7760997389100766</v>
      </c>
      <c r="AE228" s="51">
        <v>5.864118332413832</v>
      </c>
      <c r="AF228" s="51">
        <v>5.8496130247615534</v>
      </c>
      <c r="AG228" s="51">
        <v>5.8563836722022788</v>
      </c>
      <c r="AH228" s="51">
        <v>6.008732599782924</v>
      </c>
      <c r="AI228" s="51">
        <v>6.0087325997829248</v>
      </c>
      <c r="AJ228" s="51">
        <v>6.1070292059409317</v>
      </c>
      <c r="AK228" s="51">
        <v>5.9548897471313591</v>
      </c>
      <c r="AL228" s="51">
        <v>6.2517079909721778</v>
      </c>
      <c r="AM228" s="51">
        <v>6.2271758728414373</v>
      </c>
      <c r="AN228" s="51">
        <v>6.1878549758049024</v>
      </c>
      <c r="AO228" s="51">
        <v>6.2373224724297298</v>
      </c>
      <c r="AP228" s="51">
        <v>6.3171561152114775</v>
      </c>
      <c r="AQ228" s="51">
        <v>6.3873894574465364</v>
      </c>
      <c r="AR228" s="51">
        <v>6.633901951771632</v>
      </c>
    </row>
    <row r="229" spans="1:44">
      <c r="A229" s="12"/>
      <c r="B229" s="12"/>
      <c r="C229" s="8" t="s">
        <v>222</v>
      </c>
      <c r="D229" s="29"/>
      <c r="E229" s="34" t="s">
        <v>218</v>
      </c>
      <c r="F229" s="51">
        <v>8.6276103526722849</v>
      </c>
      <c r="G229" s="51">
        <v>8.5717875797544014</v>
      </c>
      <c r="H229" s="51">
        <v>9.1057876406887548</v>
      </c>
      <c r="I229" s="51">
        <v>10.017581723914979</v>
      </c>
      <c r="J229" s="51">
        <v>10.803993626748936</v>
      </c>
      <c r="K229" s="51">
        <v>11.098730140962761</v>
      </c>
      <c r="L229" s="51">
        <v>10.971736323031532</v>
      </c>
      <c r="M229" s="51">
        <v>11.027416695336413</v>
      </c>
      <c r="N229" s="51">
        <v>11.054696725846647</v>
      </c>
      <c r="O229" s="51">
        <v>10.85852166374943</v>
      </c>
      <c r="P229" s="51">
        <v>10.442338166992982</v>
      </c>
      <c r="Q229" s="51">
        <v>8.8214957595546579</v>
      </c>
      <c r="R229" s="51">
        <v>7.37632193266119</v>
      </c>
      <c r="S229" s="51">
        <v>5.8518276237119089</v>
      </c>
      <c r="T229" s="51">
        <v>4.1708055376768405</v>
      </c>
      <c r="U229" s="51">
        <v>2.053338653146811</v>
      </c>
      <c r="V229" s="51">
        <v>1.5493624504744097</v>
      </c>
      <c r="W229" s="51">
        <v>0.83492084172650882</v>
      </c>
      <c r="X229" s="51">
        <v>0.45121902867697555</v>
      </c>
      <c r="Y229" s="51">
        <v>0.18632969249040249</v>
      </c>
      <c r="Z229" s="51">
        <v>3.7517092104953305E-2</v>
      </c>
      <c r="AA229" s="51">
        <v>2.0274435485851779E-2</v>
      </c>
      <c r="AB229" s="51">
        <v>2.6148194690778077E-6</v>
      </c>
      <c r="AC229" s="51">
        <v>2.5869475086595572E-6</v>
      </c>
      <c r="AD229" s="51">
        <v>2.8108318396752003E-6</v>
      </c>
      <c r="AE229" s="51">
        <v>3.4986376791803708E-6</v>
      </c>
      <c r="AF229" s="51">
        <v>4.2670507706376474E-6</v>
      </c>
      <c r="AG229" s="51">
        <v>4.5226273460371979E-6</v>
      </c>
      <c r="AH229" s="51">
        <v>4.4642429578163045E-6</v>
      </c>
      <c r="AI229" s="51">
        <v>4.4642429578163045E-6</v>
      </c>
      <c r="AJ229" s="51">
        <v>3.8337957663417919E-6</v>
      </c>
      <c r="AK229" s="51">
        <v>3.7192402232754939E-6</v>
      </c>
      <c r="AL229" s="51">
        <v>3.0370586125773189E-6</v>
      </c>
      <c r="AM229" s="51">
        <v>2.7307923640902865E-6</v>
      </c>
      <c r="AN229" s="51">
        <v>3.170955416806404E-6</v>
      </c>
      <c r="AO229" s="51">
        <v>4.2081104372939662E-6</v>
      </c>
      <c r="AP229" s="51">
        <v>5.0741983356821597E-6</v>
      </c>
      <c r="AQ229" s="51">
        <v>6.0104948558267727E-6</v>
      </c>
      <c r="AR229" s="51">
        <v>6.1394084321094275E-6</v>
      </c>
    </row>
    <row r="230" spans="1:44">
      <c r="A230" s="12"/>
      <c r="B230" s="12"/>
      <c r="C230" s="8" t="s">
        <v>223</v>
      </c>
      <c r="D230" s="29"/>
      <c r="E230" s="34" t="s">
        <v>218</v>
      </c>
      <c r="F230" s="51">
        <v>0</v>
      </c>
      <c r="G230" s="51">
        <v>0.29880579609471519</v>
      </c>
      <c r="H230" s="51">
        <v>0.35691773915474551</v>
      </c>
      <c r="I230" s="51">
        <v>0.44155083818503282</v>
      </c>
      <c r="J230" s="51">
        <v>0.23119266548567646</v>
      </c>
      <c r="K230" s="51">
        <v>6.4619316303466776E-2</v>
      </c>
      <c r="L230" s="51">
        <v>0.13644661034557415</v>
      </c>
      <c r="M230" s="51">
        <v>0.14890713213834122</v>
      </c>
      <c r="N230" s="51">
        <v>0.3869024435340751</v>
      </c>
      <c r="O230" s="51">
        <v>1.0065743329435477</v>
      </c>
      <c r="P230" s="51">
        <v>0.98282909945998664</v>
      </c>
      <c r="Q230" s="51">
        <v>4.0496679591959218E-2</v>
      </c>
      <c r="R230" s="51">
        <v>0.95670114651279847</v>
      </c>
      <c r="S230" s="51">
        <v>0.9527990022186974</v>
      </c>
      <c r="T230" s="51">
        <v>0.50110747963147517</v>
      </c>
      <c r="U230" s="51">
        <v>0.15980423277334582</v>
      </c>
      <c r="V230" s="51">
        <v>4.7515899962658738E-2</v>
      </c>
      <c r="W230" s="51">
        <v>3.6181424717371076E-2</v>
      </c>
      <c r="X230" s="51">
        <v>0.56213734109825786</v>
      </c>
      <c r="Y230" s="51">
        <v>1.9161802610740603E-2</v>
      </c>
      <c r="Z230" s="51">
        <v>3.4837990853241317E-2</v>
      </c>
      <c r="AA230" s="51">
        <v>0.98158713560872524</v>
      </c>
      <c r="AB230" s="51">
        <v>0.13271689224625244</v>
      </c>
      <c r="AC230" s="51">
        <v>0.24683903975814173</v>
      </c>
      <c r="AD230" s="51">
        <v>1.2461604971983016</v>
      </c>
      <c r="AE230" s="51">
        <v>0.50084903646326107</v>
      </c>
      <c r="AF230" s="51">
        <v>1.2863528706123066</v>
      </c>
      <c r="AG230" s="51">
        <v>0.36052641297401355</v>
      </c>
      <c r="AH230" s="51">
        <v>0.3241454770423165</v>
      </c>
      <c r="AI230" s="51">
        <v>0.3241454770423165</v>
      </c>
      <c r="AJ230" s="51">
        <v>0.11243179511467583</v>
      </c>
      <c r="AK230" s="51">
        <v>1.3368053274107718</v>
      </c>
      <c r="AL230" s="51">
        <v>0.30998382367837551</v>
      </c>
      <c r="AM230" s="51">
        <v>0.2513962533819713</v>
      </c>
      <c r="AN230" s="51">
        <v>0.47620637607126559</v>
      </c>
      <c r="AO230" s="51">
        <v>0.36689144862031359</v>
      </c>
      <c r="AP230" s="51">
        <v>0.3900340367959434</v>
      </c>
      <c r="AQ230" s="51">
        <v>0.41497652742491653</v>
      </c>
      <c r="AR230" s="51">
        <v>0.31591280297019558</v>
      </c>
    </row>
    <row r="231" spans="1:44">
      <c r="A231" s="12"/>
      <c r="B231" s="12"/>
      <c r="C231" s="8" t="s">
        <v>224</v>
      </c>
      <c r="D231" s="29"/>
      <c r="E231" s="34" t="s">
        <v>218</v>
      </c>
      <c r="F231" s="51">
        <v>22.368842930827014</v>
      </c>
      <c r="G231" s="51">
        <v>18.795077287246347</v>
      </c>
      <c r="H231" s="51">
        <v>14.051139715436955</v>
      </c>
      <c r="I231" s="51">
        <v>9.5216011930850915</v>
      </c>
      <c r="J231" s="51">
        <v>7.0574340838918523</v>
      </c>
      <c r="K231" s="51">
        <v>5.8471422001267799</v>
      </c>
      <c r="L231" s="51">
        <v>4.7689741057571702</v>
      </c>
      <c r="M231" s="51">
        <v>3.8764564469312739</v>
      </c>
      <c r="N231" s="51">
        <v>3.4366235186588416</v>
      </c>
      <c r="O231" s="51">
        <v>3.6439366744515089</v>
      </c>
      <c r="P231" s="51">
        <v>3.6209330068964971</v>
      </c>
      <c r="Q231" s="51">
        <v>3.8396318180698499</v>
      </c>
      <c r="R231" s="51">
        <v>3.8340099527800438</v>
      </c>
      <c r="S231" s="51">
        <v>3.6062881724756459</v>
      </c>
      <c r="T231" s="51">
        <v>3.7793057830529015</v>
      </c>
      <c r="U231" s="51">
        <v>4.235254817175564</v>
      </c>
      <c r="V231" s="51">
        <v>4.6865539825880846</v>
      </c>
      <c r="W231" s="51">
        <v>5.1812645510667874</v>
      </c>
      <c r="X231" s="51">
        <v>5.4093498320512721</v>
      </c>
      <c r="Y231" s="51">
        <v>5.810527594389332</v>
      </c>
      <c r="Z231" s="51">
        <v>6.0878305288222681</v>
      </c>
      <c r="AA231" s="51">
        <v>6.2333662744485938</v>
      </c>
      <c r="AB231" s="51">
        <v>6.2875611713434356</v>
      </c>
      <c r="AC231" s="51">
        <v>6.4072300461551448</v>
      </c>
      <c r="AD231" s="51">
        <v>6.3665939800614524</v>
      </c>
      <c r="AE231" s="51">
        <v>6.2029509145501969</v>
      </c>
      <c r="AF231" s="51">
        <v>5.9140867404458328</v>
      </c>
      <c r="AG231" s="51">
        <v>5.9351286525094196</v>
      </c>
      <c r="AH231" s="51">
        <v>6.116944655905951</v>
      </c>
      <c r="AI231" s="51">
        <v>6.116944655905951</v>
      </c>
      <c r="AJ231" s="51">
        <v>6.5145953670557528</v>
      </c>
      <c r="AK231" s="51">
        <v>6.5477011132696434</v>
      </c>
      <c r="AL231" s="51">
        <v>7.1348179684349216</v>
      </c>
      <c r="AM231" s="51">
        <v>7.158891169064578</v>
      </c>
      <c r="AN231" s="51">
        <v>6.8739864899967751</v>
      </c>
      <c r="AO231" s="51">
        <v>6.2628115447897086</v>
      </c>
      <c r="AP231" s="51">
        <v>5.8183046307333521</v>
      </c>
      <c r="AQ231" s="51">
        <v>5.4436645930475853</v>
      </c>
      <c r="AR231" s="51">
        <v>5.3427739712053013</v>
      </c>
    </row>
    <row r="232" spans="1:44">
      <c r="A232" s="12"/>
      <c r="B232" s="12"/>
      <c r="C232" s="8" t="s">
        <v>225</v>
      </c>
      <c r="D232" s="29"/>
      <c r="E232" s="34" t="s">
        <v>218</v>
      </c>
      <c r="F232" s="51">
        <v>35.493614969551956</v>
      </c>
      <c r="G232" s="51">
        <v>30.602098286977593</v>
      </c>
      <c r="H232" s="51">
        <v>24.635163333138767</v>
      </c>
      <c r="I232" s="51">
        <v>20.791319780298018</v>
      </c>
      <c r="J232" s="51">
        <v>18.732581051738858</v>
      </c>
      <c r="K232" s="51">
        <v>17.561706806289926</v>
      </c>
      <c r="L232" s="51">
        <v>16.554977579835889</v>
      </c>
      <c r="M232" s="51">
        <v>15.902298506633009</v>
      </c>
      <c r="N232" s="51">
        <v>15.482265091067228</v>
      </c>
      <c r="O232" s="51">
        <v>16.265184637743232</v>
      </c>
      <c r="P232" s="51">
        <v>16.115521979901104</v>
      </c>
      <c r="Q232" s="51">
        <v>16.942294710263173</v>
      </c>
      <c r="R232" s="51">
        <v>17.514477324033912</v>
      </c>
      <c r="S232" s="51">
        <v>17.322509972477871</v>
      </c>
      <c r="T232" s="51">
        <v>18.553701009426874</v>
      </c>
      <c r="U232" s="51">
        <v>20.175040563840536</v>
      </c>
      <c r="V232" s="51">
        <v>21.446722453129148</v>
      </c>
      <c r="W232" s="51">
        <v>22.674987700792265</v>
      </c>
      <c r="X232" s="51">
        <v>23.618598762274612</v>
      </c>
      <c r="Y232" s="51">
        <v>25.055843646285421</v>
      </c>
      <c r="Z232" s="51">
        <v>26.956990207109769</v>
      </c>
      <c r="AA232" s="51">
        <v>27.261414212783034</v>
      </c>
      <c r="AB232" s="51">
        <v>27.913804345945366</v>
      </c>
      <c r="AC232" s="51">
        <v>28.613139394686186</v>
      </c>
      <c r="AD232" s="51">
        <v>29.055395328262207</v>
      </c>
      <c r="AE232" s="51">
        <v>28.161994498530209</v>
      </c>
      <c r="AF232" s="51">
        <v>27.381197838792826</v>
      </c>
      <c r="AG232" s="51">
        <v>27.819196259486215</v>
      </c>
      <c r="AH232" s="51">
        <v>28.442947267583286</v>
      </c>
      <c r="AI232" s="51">
        <v>28.442947267583289</v>
      </c>
      <c r="AJ232" s="51">
        <v>29.489115302468452</v>
      </c>
      <c r="AK232" s="51">
        <v>30.073672485508069</v>
      </c>
      <c r="AL232" s="51">
        <v>31.580234384830938</v>
      </c>
      <c r="AM232" s="51">
        <v>32.932856669695468</v>
      </c>
      <c r="AN232" s="51">
        <v>31.923355731896059</v>
      </c>
      <c r="AO232" s="51">
        <v>29.564888913787549</v>
      </c>
      <c r="AP232" s="51">
        <v>28.391781058449698</v>
      </c>
      <c r="AQ232" s="51">
        <v>27.021036731766461</v>
      </c>
      <c r="AR232" s="51">
        <v>27.133686314239409</v>
      </c>
    </row>
    <row r="233" spans="1:44">
      <c r="A233" s="12"/>
      <c r="B233" s="12"/>
      <c r="C233" s="8" t="s">
        <v>226</v>
      </c>
      <c r="D233" s="29"/>
      <c r="E233" s="34" t="s">
        <v>218</v>
      </c>
      <c r="F233" s="51">
        <v>0.75524121727637905</v>
      </c>
      <c r="G233" s="51">
        <v>0.66391487956961193</v>
      </c>
      <c r="H233" s="51">
        <v>0.52082443498572972</v>
      </c>
      <c r="I233" s="51">
        <v>0.36006319875239712</v>
      </c>
      <c r="J233" s="51">
        <v>0.29297102031171662</v>
      </c>
      <c r="K233" s="51">
        <v>0.3605885326990938</v>
      </c>
      <c r="L233" s="51">
        <v>0.43538609841348486</v>
      </c>
      <c r="M233" s="51">
        <v>0.53959843093838122</v>
      </c>
      <c r="N233" s="51">
        <v>0.63394815178972608</v>
      </c>
      <c r="O233" s="51">
        <v>0.77658730476403848</v>
      </c>
      <c r="P233" s="51">
        <v>1.0015126212996799</v>
      </c>
      <c r="Q233" s="51">
        <v>1.2237417758400804</v>
      </c>
      <c r="R233" s="51">
        <v>1.4894406852775253</v>
      </c>
      <c r="S233" s="51">
        <v>1.8009333465477724</v>
      </c>
      <c r="T233" s="51">
        <v>2.1621789834419345</v>
      </c>
      <c r="U233" s="51">
        <v>2.5540946106823972</v>
      </c>
      <c r="V233" s="51">
        <v>2.9854687920511092</v>
      </c>
      <c r="W233" s="51">
        <v>3.4516049300819267</v>
      </c>
      <c r="X233" s="51">
        <v>3.80028995057032</v>
      </c>
      <c r="Y233" s="51">
        <v>4.1525136940117315</v>
      </c>
      <c r="Z233" s="51">
        <v>4.4849233547186946</v>
      </c>
      <c r="AA233" s="51">
        <v>4.8056921098305239</v>
      </c>
      <c r="AB233" s="51">
        <v>5.1048024213300858</v>
      </c>
      <c r="AC233" s="51">
        <v>5.3480785310659682</v>
      </c>
      <c r="AD233" s="51">
        <v>5.5718563857619134</v>
      </c>
      <c r="AE233" s="51">
        <v>5.7765958406329077</v>
      </c>
      <c r="AF233" s="51">
        <v>5.9428894850125138</v>
      </c>
      <c r="AG233" s="51">
        <v>6.08220186174188</v>
      </c>
      <c r="AH233" s="51">
        <v>6.1839162747356617</v>
      </c>
      <c r="AI233" s="51">
        <v>6.1839162747356617</v>
      </c>
      <c r="AJ233" s="51">
        <v>6.4391424131447321</v>
      </c>
      <c r="AK233" s="51">
        <v>6.4265519212714466</v>
      </c>
      <c r="AL233" s="51">
        <v>6.434482956822742</v>
      </c>
      <c r="AM233" s="51">
        <v>6.4495939619729414</v>
      </c>
      <c r="AN233" s="51">
        <v>6.4723642538946322</v>
      </c>
      <c r="AO233" s="51">
        <v>6.52208156425782</v>
      </c>
      <c r="AP233" s="51">
        <v>6.5300118322274399</v>
      </c>
      <c r="AQ233" s="51">
        <v>6.5551512733988213</v>
      </c>
      <c r="AR233" s="51">
        <v>6.5497745378648959</v>
      </c>
    </row>
    <row r="234" spans="1:44">
      <c r="A234" s="12"/>
      <c r="B234" s="12"/>
      <c r="C234" s="8" t="s">
        <v>227</v>
      </c>
      <c r="D234" s="29"/>
      <c r="E234" s="34" t="s">
        <v>218</v>
      </c>
      <c r="F234" s="39">
        <f>SUM(F225:F233)</f>
        <v>74.009079369066527</v>
      </c>
      <c r="G234" s="39">
        <f t="shared" ref="G234:AR234" si="29">SUM(G225:G233)</f>
        <v>66.154464274591518</v>
      </c>
      <c r="H234" s="39">
        <f t="shared" si="29"/>
        <v>56.300646491934202</v>
      </c>
      <c r="I234" s="39">
        <f t="shared" si="29"/>
        <v>49.829079178373782</v>
      </c>
      <c r="J234" s="39">
        <f t="shared" si="29"/>
        <v>45.618633205941755</v>
      </c>
      <c r="K234" s="39">
        <f t="shared" si="29"/>
        <v>44.144716401557467</v>
      </c>
      <c r="L234" s="39">
        <f t="shared" si="29"/>
        <v>41.874828840787806</v>
      </c>
      <c r="M234" s="39">
        <f t="shared" si="29"/>
        <v>41.20126346506278</v>
      </c>
      <c r="N234" s="39">
        <f t="shared" si="29"/>
        <v>40.959174775506931</v>
      </c>
      <c r="O234" s="39">
        <f t="shared" si="29"/>
        <v>44.152951935939498</v>
      </c>
      <c r="P234" s="39">
        <f t="shared" si="29"/>
        <v>44.394860530204561</v>
      </c>
      <c r="Q234" s="39">
        <f t="shared" si="29"/>
        <v>43.467415964043482</v>
      </c>
      <c r="R234" s="39">
        <f t="shared" si="29"/>
        <v>42.928694772371543</v>
      </c>
      <c r="S234" s="39">
        <f t="shared" si="29"/>
        <v>43.782625568908252</v>
      </c>
      <c r="T234" s="39">
        <f t="shared" si="29"/>
        <v>44.005763540671332</v>
      </c>
      <c r="U234" s="39">
        <f t="shared" si="29"/>
        <v>44.653269304308594</v>
      </c>
      <c r="V234" s="39">
        <f t="shared" si="29"/>
        <v>46.516357529307854</v>
      </c>
      <c r="W234" s="39">
        <f t="shared" si="29"/>
        <v>49.204245398077518</v>
      </c>
      <c r="X234" s="39">
        <f t="shared" si="29"/>
        <v>51.649710794207436</v>
      </c>
      <c r="Y234" s="39">
        <f t="shared" si="29"/>
        <v>53.434116952065153</v>
      </c>
      <c r="Z234" s="39">
        <f t="shared" si="29"/>
        <v>56.321408104411248</v>
      </c>
      <c r="AA234" s="39">
        <f t="shared" si="29"/>
        <v>58.534599789680691</v>
      </c>
      <c r="AB234" s="39">
        <f t="shared" si="29"/>
        <v>60.778728153084423</v>
      </c>
      <c r="AC234" s="39">
        <f t="shared" si="29"/>
        <v>62.275574836402313</v>
      </c>
      <c r="AD234" s="39">
        <f t="shared" si="29"/>
        <v>58.41090615962829</v>
      </c>
      <c r="AE234" s="39">
        <f t="shared" si="29"/>
        <v>57.363577602794919</v>
      </c>
      <c r="AF234" s="39">
        <f t="shared" si="29"/>
        <v>57.34012605032585</v>
      </c>
      <c r="AG234" s="39">
        <f t="shared" si="29"/>
        <v>57.400570562081043</v>
      </c>
      <c r="AH234" s="39">
        <f t="shared" si="29"/>
        <v>58.759377367876411</v>
      </c>
      <c r="AI234" s="39">
        <f t="shared" si="29"/>
        <v>58.759377367876411</v>
      </c>
      <c r="AJ234" s="39">
        <f t="shared" si="29"/>
        <v>60.245707841505812</v>
      </c>
      <c r="AK234" s="39">
        <f t="shared" si="29"/>
        <v>61.945268888764986</v>
      </c>
      <c r="AL234" s="39">
        <f t="shared" si="29"/>
        <v>63.544280699491502</v>
      </c>
      <c r="AM234" s="39">
        <f t="shared" si="29"/>
        <v>64.976427844243318</v>
      </c>
      <c r="AN234" s="39">
        <f t="shared" si="29"/>
        <v>63.605329337338993</v>
      </c>
      <c r="AO234" s="39">
        <f t="shared" si="29"/>
        <v>60.562093287391875</v>
      </c>
      <c r="AP234" s="39">
        <f t="shared" si="29"/>
        <v>59.069070670707255</v>
      </c>
      <c r="AQ234" s="39">
        <f t="shared" si="29"/>
        <v>56.917950750046856</v>
      </c>
      <c r="AR234" s="39">
        <f t="shared" si="29"/>
        <v>57.131088657529894</v>
      </c>
    </row>
    <row r="235" spans="1:44">
      <c r="A235" s="12"/>
      <c r="B235" s="12"/>
      <c r="C235" s="8"/>
      <c r="D235" s="29"/>
      <c r="E235" s="34"/>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c r="AE235" s="39"/>
      <c r="AF235" s="39"/>
      <c r="AG235" s="39"/>
      <c r="AH235" s="39"/>
    </row>
    <row r="236" spans="1:44">
      <c r="A236" s="12"/>
      <c r="B236" s="12" t="s">
        <v>228</v>
      </c>
      <c r="C236" s="8" t="s">
        <v>217</v>
      </c>
      <c r="D236" s="29"/>
      <c r="E236" s="34" t="s">
        <v>117</v>
      </c>
      <c r="F236" s="39">
        <f>(F225*10^9)/(F$12*1000000)</f>
        <v>5.2266758004977296</v>
      </c>
      <c r="G236" s="39">
        <f t="shared" ref="G236:AH244" si="30">(G225*10^9)/(G$12*1000000)</f>
        <v>4.6085183815541475</v>
      </c>
      <c r="H236" s="39">
        <f t="shared" si="30"/>
        <v>4.0269062011041674</v>
      </c>
      <c r="I236" s="39">
        <f t="shared" si="30"/>
        <v>3.6752003192832943</v>
      </c>
      <c r="J236" s="39">
        <f t="shared" si="30"/>
        <v>3.4638125949656442</v>
      </c>
      <c r="K236" s="39">
        <f t="shared" si="30"/>
        <v>3.5247691851728442</v>
      </c>
      <c r="L236" s="39">
        <f t="shared" si="30"/>
        <v>3.461484932040503</v>
      </c>
      <c r="M236" s="39">
        <f t="shared" si="30"/>
        <v>3.2820371717313845</v>
      </c>
      <c r="N236" s="39">
        <f t="shared" si="30"/>
        <v>3.1468245865935836</v>
      </c>
      <c r="O236" s="39">
        <f t="shared" si="30"/>
        <v>3.1077957019737457</v>
      </c>
      <c r="P236" s="39">
        <f t="shared" si="30"/>
        <v>3.0798984673173679</v>
      </c>
      <c r="Q236" s="39">
        <f t="shared" si="30"/>
        <v>3.1404523697084277</v>
      </c>
      <c r="R236" s="39">
        <f t="shared" si="30"/>
        <v>3.1294191028194329</v>
      </c>
      <c r="S236" s="39">
        <f t="shared" si="30"/>
        <v>3.004120863967561</v>
      </c>
      <c r="T236" s="39">
        <f t="shared" si="30"/>
        <v>3.1746521877131642</v>
      </c>
      <c r="U236" s="39">
        <f t="shared" si="30"/>
        <v>3.4992650114923634</v>
      </c>
      <c r="V236" s="39">
        <f t="shared" si="30"/>
        <v>3.625791033126879</v>
      </c>
      <c r="W236" s="39">
        <f t="shared" si="30"/>
        <v>3.6004676741901966</v>
      </c>
      <c r="X236" s="39">
        <f t="shared" si="30"/>
        <v>3.482703420464289</v>
      </c>
      <c r="Y236" s="39">
        <f t="shared" si="30"/>
        <v>3.5618201534911389</v>
      </c>
      <c r="Z236" s="39">
        <f t="shared" si="30"/>
        <v>3.6898495855054576</v>
      </c>
      <c r="AA236" s="39">
        <f t="shared" si="30"/>
        <v>3.5711734473446515</v>
      </c>
      <c r="AB236" s="39">
        <f t="shared" si="30"/>
        <v>3.5384723583743614</v>
      </c>
      <c r="AC236" s="39">
        <f t="shared" si="30"/>
        <v>3.5734662200535783</v>
      </c>
      <c r="AD236" s="39">
        <f t="shared" si="30"/>
        <v>3.6211307268783837</v>
      </c>
      <c r="AE236" s="39">
        <f t="shared" si="30"/>
        <v>3.5847694588594932</v>
      </c>
      <c r="AF236" s="39">
        <f t="shared" si="30"/>
        <v>3.570984374884957</v>
      </c>
      <c r="AG236" s="39">
        <f t="shared" si="30"/>
        <v>3.7312257711140817</v>
      </c>
      <c r="AH236" s="39">
        <f t="shared" si="30"/>
        <v>4.0904761765892603</v>
      </c>
      <c r="AI236" s="39">
        <f t="shared" ref="AI236:AR244" si="31">(AI225*10^9)/(AI$12*1000000)</f>
        <v>4.0683329355239293</v>
      </c>
      <c r="AJ236" s="39">
        <f t="shared" si="31"/>
        <v>4.3241095955937183</v>
      </c>
      <c r="AK236" s="39">
        <f t="shared" si="31"/>
        <v>4.410376846521542</v>
      </c>
      <c r="AL236" s="39">
        <f t="shared" si="31"/>
        <v>4.9227686626468428</v>
      </c>
      <c r="AM236" s="39">
        <f t="shared" si="31"/>
        <v>5.2451782533661184</v>
      </c>
      <c r="AN236" s="39">
        <f t="shared" si="31"/>
        <v>5.1546444008318186</v>
      </c>
      <c r="AO236" s="39">
        <f t="shared" si="31"/>
        <v>4.9627900546590196</v>
      </c>
      <c r="AP236" s="39">
        <f t="shared" si="31"/>
        <v>5.0360656086908957</v>
      </c>
      <c r="AQ236" s="39">
        <f t="shared" si="31"/>
        <v>4.9915143949897267</v>
      </c>
      <c r="AR236" s="39">
        <f t="shared" si="31"/>
        <v>5.0305653774357877</v>
      </c>
    </row>
    <row r="237" spans="1:44">
      <c r="A237" s="12"/>
      <c r="B237" s="12"/>
      <c r="C237" s="8" t="s">
        <v>219</v>
      </c>
      <c r="D237" s="29"/>
      <c r="E237" s="34" t="s">
        <v>117</v>
      </c>
      <c r="F237" s="39">
        <f t="shared" ref="F237:U244" si="32">(F226*10^9)/(F$12*1000000)</f>
        <v>1.2595205630085771</v>
      </c>
      <c r="G237" s="39">
        <f t="shared" si="32"/>
        <v>2.7703928017375121</v>
      </c>
      <c r="H237" s="39">
        <f t="shared" si="32"/>
        <v>2.9771945197138074</v>
      </c>
      <c r="I237" s="39">
        <f t="shared" si="32"/>
        <v>4.4239490074063141</v>
      </c>
      <c r="J237" s="39">
        <f t="shared" si="32"/>
        <v>2.7317841520113895</v>
      </c>
      <c r="K237" s="39">
        <f t="shared" si="32"/>
        <v>2.7831681940372386</v>
      </c>
      <c r="L237" s="39">
        <f t="shared" si="32"/>
        <v>1.0566500015554448</v>
      </c>
      <c r="M237" s="39">
        <f t="shared" si="32"/>
        <v>1.8768080583119346</v>
      </c>
      <c r="N237" s="39">
        <f t="shared" si="32"/>
        <v>1.0239792235056437</v>
      </c>
      <c r="O237" s="39">
        <f t="shared" si="32"/>
        <v>4.5879488392579235</v>
      </c>
      <c r="P237" s="39">
        <f t="shared" si="32"/>
        <v>5.0480168750427792</v>
      </c>
      <c r="Q237" s="39">
        <f t="shared" si="32"/>
        <v>4.9418488999408208</v>
      </c>
      <c r="R237" s="39">
        <f t="shared" si="32"/>
        <v>1.4187744244946756</v>
      </c>
      <c r="S237" s="39">
        <f t="shared" si="32"/>
        <v>5.0294208503992337</v>
      </c>
      <c r="T237" s="39">
        <f t="shared" si="32"/>
        <v>5.5501661665111195</v>
      </c>
      <c r="U237" s="39">
        <f t="shared" si="32"/>
        <v>5.4105806808458201</v>
      </c>
      <c r="V237" s="39">
        <f t="shared" si="30"/>
        <v>5.6489535306748904</v>
      </c>
      <c r="W237" s="39">
        <f t="shared" si="30"/>
        <v>7.264489163844746</v>
      </c>
      <c r="X237" s="39">
        <f t="shared" si="30"/>
        <v>7.9210966025507519</v>
      </c>
      <c r="Y237" s="39">
        <f t="shared" si="30"/>
        <v>7.8322400459389918</v>
      </c>
      <c r="Z237" s="39">
        <f t="shared" si="30"/>
        <v>8.5813789686419604</v>
      </c>
      <c r="AA237" s="39">
        <f t="shared" si="30"/>
        <v>8.5109970125944461</v>
      </c>
      <c r="AB237" s="39">
        <f t="shared" si="30"/>
        <v>11.182174766711057</v>
      </c>
      <c r="AC237" s="39">
        <f t="shared" si="30"/>
        <v>11.065735953978988</v>
      </c>
      <c r="AD237" s="39">
        <f t="shared" si="30"/>
        <v>2.3636503434826253</v>
      </c>
      <c r="AE237" s="39">
        <f t="shared" si="30"/>
        <v>2.3278373901057408</v>
      </c>
      <c r="AF237" s="39">
        <f t="shared" si="30"/>
        <v>2.2736517656548312</v>
      </c>
      <c r="AG237" s="39">
        <f t="shared" si="30"/>
        <v>2.2377901913308516</v>
      </c>
      <c r="AH237" s="39">
        <f t="shared" si="30"/>
        <v>2.1953697879865199</v>
      </c>
      <c r="AI237" s="39">
        <f t="shared" si="31"/>
        <v>2.1834854497470868</v>
      </c>
      <c r="AJ237" s="39">
        <f t="shared" si="31"/>
        <v>2.0998144527174656</v>
      </c>
      <c r="AK237" s="39">
        <f t="shared" si="31"/>
        <v>2.05298568905673</v>
      </c>
      <c r="AL237" s="39">
        <f t="shared" si="31"/>
        <v>1.9647658286121636</v>
      </c>
      <c r="AM237" s="39">
        <f t="shared" si="31"/>
        <v>1.9336181696507586</v>
      </c>
      <c r="AN237" s="39">
        <f t="shared" si="31"/>
        <v>1.7659137142993051</v>
      </c>
      <c r="AO237" s="39">
        <f t="shared" si="31"/>
        <v>1.9808812415186923</v>
      </c>
      <c r="AP237" s="39">
        <f t="shared" si="31"/>
        <v>1.9861128945612159</v>
      </c>
      <c r="AQ237" s="39">
        <f t="shared" si="31"/>
        <v>1.3988401690514152</v>
      </c>
      <c r="AR237" s="39">
        <f t="shared" si="31"/>
        <v>1.3987253970198013</v>
      </c>
    </row>
    <row r="238" spans="1:44">
      <c r="A238" s="12"/>
      <c r="B238" s="12"/>
      <c r="C238" s="8" t="s">
        <v>220</v>
      </c>
      <c r="D238" s="29"/>
      <c r="E238" s="34" t="s">
        <v>117</v>
      </c>
      <c r="F238" s="39">
        <f t="shared" si="32"/>
        <v>5.0748139658753724</v>
      </c>
      <c r="G238" s="39">
        <f t="shared" si="30"/>
        <v>5.1220214959013033</v>
      </c>
      <c r="H238" s="39">
        <f t="shared" si="30"/>
        <v>6.1545844160890946</v>
      </c>
      <c r="I238" s="39">
        <f t="shared" si="30"/>
        <v>7.1640454481659779</v>
      </c>
      <c r="J238" s="39">
        <f t="shared" si="30"/>
        <v>7.903080808276318</v>
      </c>
      <c r="K238" s="39">
        <f t="shared" si="30"/>
        <v>9.0929488530667246</v>
      </c>
      <c r="L238" s="39">
        <f t="shared" si="30"/>
        <v>9.7579372516748641</v>
      </c>
      <c r="M238" s="39">
        <f t="shared" si="30"/>
        <v>10.371428780836677</v>
      </c>
      <c r="N238" s="39">
        <f t="shared" si="30"/>
        <v>10.90106013467607</v>
      </c>
      <c r="O238" s="39">
        <f t="shared" si="30"/>
        <v>10.415751137387064</v>
      </c>
      <c r="P238" s="39">
        <f t="shared" si="30"/>
        <v>10.888346695973608</v>
      </c>
      <c r="Q238" s="39">
        <f t="shared" si="30"/>
        <v>10.971978768032686</v>
      </c>
      <c r="R238" s="39">
        <f t="shared" si="30"/>
        <v>11.645961339846078</v>
      </c>
      <c r="S238" s="39">
        <f t="shared" si="30"/>
        <v>12.616526430985772</v>
      </c>
      <c r="T238" s="39">
        <f t="shared" si="30"/>
        <v>12.263487954437654</v>
      </c>
      <c r="U238" s="39">
        <f t="shared" si="30"/>
        <v>11.995324112889522</v>
      </c>
      <c r="V238" s="39">
        <f t="shared" si="30"/>
        <v>11.655083469977772</v>
      </c>
      <c r="W238" s="39">
        <f t="shared" si="30"/>
        <v>11.365928878197346</v>
      </c>
      <c r="X238" s="39">
        <f t="shared" si="30"/>
        <v>10.955758189731915</v>
      </c>
      <c r="Y238" s="39">
        <f t="shared" si="30"/>
        <v>10.806561422831386</v>
      </c>
      <c r="Z238" s="39">
        <f t="shared" si="30"/>
        <v>10.224222299228167</v>
      </c>
      <c r="AA238" s="39">
        <f t="shared" si="30"/>
        <v>10.426531097596856</v>
      </c>
      <c r="AB238" s="39">
        <f t="shared" si="30"/>
        <v>10.007627451341696</v>
      </c>
      <c r="AC238" s="39">
        <f t="shared" si="30"/>
        <v>9.8821044134613558</v>
      </c>
      <c r="AD238" s="39">
        <f t="shared" si="30"/>
        <v>9.6690913147400437</v>
      </c>
      <c r="AE238" s="39">
        <f t="shared" si="30"/>
        <v>10.129156569425483</v>
      </c>
      <c r="AF238" s="39">
        <f t="shared" si="30"/>
        <v>10.030375547359297</v>
      </c>
      <c r="AG238" s="39">
        <f t="shared" si="30"/>
        <v>10.238390168703846</v>
      </c>
      <c r="AH238" s="39">
        <f t="shared" si="30"/>
        <v>10.187435706885047</v>
      </c>
      <c r="AI238" s="39">
        <f t="shared" si="31"/>
        <v>10.13228739775024</v>
      </c>
      <c r="AJ238" s="39">
        <f t="shared" si="31"/>
        <v>9.7902275810078301</v>
      </c>
      <c r="AK238" s="39">
        <f t="shared" si="31"/>
        <v>9.701163245350557</v>
      </c>
      <c r="AL238" s="39">
        <f t="shared" si="31"/>
        <v>9.5531948522452286</v>
      </c>
      <c r="AM238" s="39">
        <f t="shared" si="31"/>
        <v>9.423779652431028</v>
      </c>
      <c r="AN238" s="39">
        <f t="shared" si="31"/>
        <v>9.1961492941398468</v>
      </c>
      <c r="AO238" s="39">
        <f t="shared" si="31"/>
        <v>9.0199311233672503</v>
      </c>
      <c r="AP238" s="39">
        <f t="shared" si="31"/>
        <v>8.8819432405842988</v>
      </c>
      <c r="AQ238" s="39">
        <f t="shared" si="31"/>
        <v>8.7073093719359953</v>
      </c>
      <c r="AR238" s="39">
        <f t="shared" si="31"/>
        <v>8.6442632767714116</v>
      </c>
    </row>
    <row r="239" spans="1:44">
      <c r="A239" s="12"/>
      <c r="B239" s="12"/>
      <c r="C239" s="8" t="s">
        <v>221</v>
      </c>
      <c r="D239" s="29"/>
      <c r="E239" s="34" t="s">
        <v>117</v>
      </c>
      <c r="F239" s="39">
        <f t="shared" si="32"/>
        <v>9.6893270947877728</v>
      </c>
      <c r="G239" s="39">
        <f t="shared" si="30"/>
        <v>9.9091835012253995</v>
      </c>
      <c r="H239" s="39">
        <f t="shared" si="30"/>
        <v>10.07411628957872</v>
      </c>
      <c r="I239" s="39">
        <f t="shared" si="30"/>
        <v>10.399131705339915</v>
      </c>
      <c r="J239" s="39">
        <f t="shared" si="30"/>
        <v>10.241205498705872</v>
      </c>
      <c r="K239" s="39">
        <f t="shared" si="30"/>
        <v>10.241227630424479</v>
      </c>
      <c r="L239" s="39">
        <f t="shared" si="30"/>
        <v>10.068003823929612</v>
      </c>
      <c r="M239" s="39">
        <f t="shared" si="30"/>
        <v>9.9577029160568422</v>
      </c>
      <c r="N239" s="39">
        <f t="shared" si="30"/>
        <v>9.7865376034221221</v>
      </c>
      <c r="O239" s="39">
        <f t="shared" si="30"/>
        <v>9.7187408880721087</v>
      </c>
      <c r="P239" s="39">
        <f t="shared" si="30"/>
        <v>9.5445189074581691</v>
      </c>
      <c r="Q239" s="39">
        <f t="shared" si="30"/>
        <v>9.5282598214981356</v>
      </c>
      <c r="R239" s="39">
        <f t="shared" si="30"/>
        <v>9.5937640061698062</v>
      </c>
      <c r="S239" s="39">
        <f t="shared" si="30"/>
        <v>9.5299056986167532</v>
      </c>
      <c r="T239" s="39">
        <f t="shared" si="30"/>
        <v>9.0847850687473777</v>
      </c>
      <c r="U239" s="39">
        <f t="shared" si="30"/>
        <v>9.310255292765067</v>
      </c>
      <c r="V239" s="39">
        <f t="shared" si="30"/>
        <v>8.8502879734247362</v>
      </c>
      <c r="W239" s="39">
        <f t="shared" si="30"/>
        <v>8.8394222436419003</v>
      </c>
      <c r="X239" s="39">
        <f t="shared" si="30"/>
        <v>9.2011256676890252</v>
      </c>
      <c r="Y239" s="39">
        <f t="shared" si="30"/>
        <v>9.0940448420911473</v>
      </c>
      <c r="Z239" s="39">
        <f t="shared" si="30"/>
        <v>8.7842031374378866</v>
      </c>
      <c r="AA239" s="39">
        <f t="shared" si="30"/>
        <v>8.7994193975894142</v>
      </c>
      <c r="AB239" s="39">
        <f t="shared" si="30"/>
        <v>8.85978962132498</v>
      </c>
      <c r="AC239" s="39">
        <f t="shared" si="30"/>
        <v>8.7673840711852407</v>
      </c>
      <c r="AD239" s="39">
        <f t="shared" si="30"/>
        <v>8.6984213886363406</v>
      </c>
      <c r="AE239" s="39">
        <f t="shared" si="30"/>
        <v>8.6644774415097991</v>
      </c>
      <c r="AF239" s="39">
        <f t="shared" si="30"/>
        <v>8.4682499598441652</v>
      </c>
      <c r="AG239" s="39">
        <f t="shared" si="30"/>
        <v>8.3648284182744082</v>
      </c>
      <c r="AH239" s="39">
        <f t="shared" si="30"/>
        <v>8.4726696650868227</v>
      </c>
      <c r="AI239" s="39">
        <f t="shared" si="31"/>
        <v>8.426804010634493</v>
      </c>
      <c r="AJ239" s="39">
        <f t="shared" si="31"/>
        <v>8.5484731326160848</v>
      </c>
      <c r="AK239" s="39">
        <f t="shared" si="31"/>
        <v>8.294064859438917</v>
      </c>
      <c r="AL239" s="39">
        <f t="shared" si="31"/>
        <v>8.6860643996056606</v>
      </c>
      <c r="AM239" s="39">
        <f t="shared" si="31"/>
        <v>8.6469338380935312</v>
      </c>
      <c r="AN239" s="39">
        <f t="shared" si="31"/>
        <v>8.5445186702452425</v>
      </c>
      <c r="AO239" s="39">
        <f t="shared" si="31"/>
        <v>8.5776479350208064</v>
      </c>
      <c r="AP239" s="39">
        <f t="shared" si="31"/>
        <v>8.6448752158243387</v>
      </c>
      <c r="AQ239" s="39">
        <f t="shared" si="31"/>
        <v>8.6911535213510618</v>
      </c>
      <c r="AR239" s="39">
        <f t="shared" si="31"/>
        <v>8.9642478133231069</v>
      </c>
    </row>
    <row r="240" spans="1:44">
      <c r="A240" s="12"/>
      <c r="B240" s="12"/>
      <c r="C240" s="8" t="s">
        <v>222</v>
      </c>
      <c r="D240" s="29"/>
      <c r="E240" s="34" t="s">
        <v>117</v>
      </c>
      <c r="F240" s="39">
        <f t="shared" si="32"/>
        <v>27.106130738233325</v>
      </c>
      <c r="G240" s="39">
        <f t="shared" si="30"/>
        <v>26.595679738611235</v>
      </c>
      <c r="H240" s="39">
        <f t="shared" si="30"/>
        <v>27.723512378409971</v>
      </c>
      <c r="I240" s="39">
        <f t="shared" si="30"/>
        <v>29.559108067025612</v>
      </c>
      <c r="J240" s="39">
        <f t="shared" si="30"/>
        <v>30.935727942815646</v>
      </c>
      <c r="K240" s="39">
        <f t="shared" si="30"/>
        <v>30.894168798782911</v>
      </c>
      <c r="L240" s="39">
        <f t="shared" si="30"/>
        <v>29.653341413598735</v>
      </c>
      <c r="M240" s="39">
        <f t="shared" si="30"/>
        <v>28.956271027325609</v>
      </c>
      <c r="N240" s="39">
        <f t="shared" si="30"/>
        <v>27.577450296479189</v>
      </c>
      <c r="O240" s="39">
        <f t="shared" si="30"/>
        <v>26.046491073783084</v>
      </c>
      <c r="P240" s="39">
        <f t="shared" si="30"/>
        <v>24.382604821708227</v>
      </c>
      <c r="Q240" s="39">
        <f t="shared" si="30"/>
        <v>20.011559728584587</v>
      </c>
      <c r="R240" s="39">
        <f t="shared" si="30"/>
        <v>16.178273309341559</v>
      </c>
      <c r="S240" s="39">
        <f t="shared" si="30"/>
        <v>12.395051203558301</v>
      </c>
      <c r="T240" s="39">
        <f t="shared" si="30"/>
        <v>8.452850589106319</v>
      </c>
      <c r="U240" s="39">
        <f t="shared" si="30"/>
        <v>4.0090176366644759</v>
      </c>
      <c r="V240" s="39">
        <f t="shared" si="30"/>
        <v>2.9201297645490016</v>
      </c>
      <c r="W240" s="39">
        <f t="shared" si="30"/>
        <v>1.5236893965371721</v>
      </c>
      <c r="X240" s="39">
        <f t="shared" si="30"/>
        <v>0.79967927102698366</v>
      </c>
      <c r="Y240" s="39">
        <f t="shared" si="30"/>
        <v>0.32022013557847406</v>
      </c>
      <c r="Z240" s="39">
        <f t="shared" si="30"/>
        <v>6.2690437137527449E-2</v>
      </c>
      <c r="AA240" s="39">
        <f t="shared" si="30"/>
        <v>3.3004664711865375E-2</v>
      </c>
      <c r="AB240" s="39">
        <f t="shared" si="30"/>
        <v>4.1156222952715208E-6</v>
      </c>
      <c r="AC240" s="39">
        <f t="shared" si="30"/>
        <v>3.97575998748933E-6</v>
      </c>
      <c r="AD240" s="39">
        <f t="shared" si="30"/>
        <v>4.2329254859273543E-6</v>
      </c>
      <c r="AE240" s="39">
        <f t="shared" si="30"/>
        <v>5.1693819136825814E-6</v>
      </c>
      <c r="AF240" s="39">
        <f t="shared" si="30"/>
        <v>6.1772381120165139E-6</v>
      </c>
      <c r="AG240" s="39">
        <f t="shared" si="30"/>
        <v>6.459788816256067E-6</v>
      </c>
      <c r="AH240" s="39">
        <f t="shared" si="30"/>
        <v>6.2948475836042595E-6</v>
      </c>
      <c r="AI240" s="39">
        <f t="shared" si="31"/>
        <v>6.2607712752490069E-6</v>
      </c>
      <c r="AJ240" s="39">
        <f t="shared" si="31"/>
        <v>5.3664554400081073E-6</v>
      </c>
      <c r="AK240" s="39">
        <f t="shared" si="31"/>
        <v>5.1802167545656422E-6</v>
      </c>
      <c r="AL240" s="39">
        <f t="shared" si="31"/>
        <v>4.2196607282870462E-6</v>
      </c>
      <c r="AM240" s="39">
        <f t="shared" si="31"/>
        <v>3.7919245224537414E-6</v>
      </c>
      <c r="AN240" s="39">
        <f t="shared" si="31"/>
        <v>4.378623588846027E-6</v>
      </c>
      <c r="AO240" s="39">
        <f t="shared" si="31"/>
        <v>5.7870488438500002E-6</v>
      </c>
      <c r="AP240" s="39">
        <f t="shared" si="31"/>
        <v>6.9439175844789666E-6</v>
      </c>
      <c r="AQ240" s="39">
        <f t="shared" si="31"/>
        <v>8.1783229094291595E-6</v>
      </c>
      <c r="AR240" s="39">
        <f t="shared" si="31"/>
        <v>8.2960494461237598E-6</v>
      </c>
    </row>
    <row r="241" spans="1:44">
      <c r="A241" s="12"/>
      <c r="B241" s="12"/>
      <c r="C241" s="8" t="s">
        <v>223</v>
      </c>
      <c r="D241" s="29"/>
      <c r="E241" s="34" t="s">
        <v>117</v>
      </c>
      <c r="F241" s="39">
        <f t="shared" si="32"/>
        <v>0</v>
      </c>
      <c r="G241" s="39">
        <f t="shared" si="30"/>
        <v>0.92710454885111748</v>
      </c>
      <c r="H241" s="39">
        <f t="shared" si="30"/>
        <v>1.0866729765710017</v>
      </c>
      <c r="I241" s="39">
        <f t="shared" si="30"/>
        <v>1.3028941817203683</v>
      </c>
      <c r="J241" s="39">
        <f t="shared" si="30"/>
        <v>0.66198793232641295</v>
      </c>
      <c r="K241" s="39">
        <f t="shared" si="30"/>
        <v>0.17987283591779199</v>
      </c>
      <c r="L241" s="39">
        <f t="shared" si="30"/>
        <v>0.36877462255560578</v>
      </c>
      <c r="M241" s="39">
        <f t="shared" si="30"/>
        <v>0.39100683280818532</v>
      </c>
      <c r="N241" s="39">
        <f t="shared" si="30"/>
        <v>0.96518096975022472</v>
      </c>
      <c r="O241" s="39">
        <f t="shared" si="30"/>
        <v>2.414484235514279</v>
      </c>
      <c r="P241" s="39">
        <f t="shared" si="30"/>
        <v>2.294881965722527</v>
      </c>
      <c r="Q241" s="39">
        <f t="shared" si="30"/>
        <v>9.1866702037020131E-2</v>
      </c>
      <c r="R241" s="39">
        <f t="shared" si="30"/>
        <v>2.0983049228249295</v>
      </c>
      <c r="S241" s="39">
        <f t="shared" si="30"/>
        <v>2.0181716172474582</v>
      </c>
      <c r="T241" s="39">
        <f t="shared" si="30"/>
        <v>1.0155799919571058</v>
      </c>
      <c r="U241" s="39">
        <f t="shared" si="30"/>
        <v>0.3120079518398724</v>
      </c>
      <c r="V241" s="39">
        <f t="shared" si="30"/>
        <v>8.9554638249950497E-2</v>
      </c>
      <c r="W241" s="39">
        <f t="shared" si="30"/>
        <v>6.6029317317634645E-2</v>
      </c>
      <c r="X241" s="39">
        <f t="shared" si="30"/>
        <v>0.99625581054188372</v>
      </c>
      <c r="Y241" s="39">
        <f t="shared" si="30"/>
        <v>3.2930849334468625E-2</v>
      </c>
      <c r="Z241" s="39">
        <f t="shared" si="30"/>
        <v>5.821370348941652E-2</v>
      </c>
      <c r="AA241" s="39">
        <f t="shared" si="30"/>
        <v>1.5979213980509617</v>
      </c>
      <c r="AB241" s="39">
        <f t="shared" si="30"/>
        <v>0.20889113269470272</v>
      </c>
      <c r="AC241" s="39">
        <f t="shared" si="30"/>
        <v>0.37935550463844242</v>
      </c>
      <c r="AD241" s="39">
        <f t="shared" si="30"/>
        <v>1.8766346864621131</v>
      </c>
      <c r="AE241" s="39">
        <f t="shared" si="30"/>
        <v>0.74002517207928642</v>
      </c>
      <c r="AF241" s="39">
        <f t="shared" si="30"/>
        <v>1.862201413802433</v>
      </c>
      <c r="AG241" s="39">
        <f t="shared" si="30"/>
        <v>0.5149494557704587</v>
      </c>
      <c r="AH241" s="39">
        <f t="shared" si="30"/>
        <v>0.45706436503943443</v>
      </c>
      <c r="AI241" s="39">
        <f t="shared" si="31"/>
        <v>0.45459010874737604</v>
      </c>
      <c r="AJ241" s="39">
        <f t="shared" si="31"/>
        <v>0.15737933246735136</v>
      </c>
      <c r="AK241" s="39">
        <f t="shared" si="31"/>
        <v>1.8619236561566248</v>
      </c>
      <c r="AL241" s="39">
        <f t="shared" si="31"/>
        <v>0.43068861488645283</v>
      </c>
      <c r="AM241" s="39">
        <f t="shared" si="31"/>
        <v>0.34908388883299724</v>
      </c>
      <c r="AN241" s="39">
        <f t="shared" si="31"/>
        <v>0.65757104637079433</v>
      </c>
      <c r="AO241" s="39">
        <f t="shared" si="31"/>
        <v>0.50455394771482698</v>
      </c>
      <c r="AP241" s="39">
        <f t="shared" si="31"/>
        <v>0.53375213727994009</v>
      </c>
      <c r="AQ241" s="39">
        <f t="shared" si="31"/>
        <v>0.56464769083438759</v>
      </c>
      <c r="AR241" s="39">
        <f t="shared" si="31"/>
        <v>0.42688611827765471</v>
      </c>
    </row>
    <row r="242" spans="1:44">
      <c r="A242" s="12"/>
      <c r="B242" s="12"/>
      <c r="C242" s="8" t="s">
        <v>224</v>
      </c>
      <c r="D242" s="29"/>
      <c r="E242" s="34" t="s">
        <v>117</v>
      </c>
      <c r="F242" s="39">
        <f t="shared" si="32"/>
        <v>70.278183200311091</v>
      </c>
      <c r="G242" s="39">
        <f t="shared" si="30"/>
        <v>58.315474052889684</v>
      </c>
      <c r="H242" s="39">
        <f t="shared" si="30"/>
        <v>42.780148319186949</v>
      </c>
      <c r="I242" s="39">
        <f t="shared" si="30"/>
        <v>28.095606943302126</v>
      </c>
      <c r="J242" s="39">
        <f t="shared" si="30"/>
        <v>20.207977562397929</v>
      </c>
      <c r="K242" s="39">
        <f t="shared" si="30"/>
        <v>16.275969937722419</v>
      </c>
      <c r="L242" s="39">
        <f t="shared" si="30"/>
        <v>12.889119204749107</v>
      </c>
      <c r="M242" s="39">
        <f t="shared" si="30"/>
        <v>10.178968166718152</v>
      </c>
      <c r="N242" s="39">
        <f t="shared" si="30"/>
        <v>8.5731265745119032</v>
      </c>
      <c r="O242" s="39">
        <f t="shared" si="30"/>
        <v>8.7407629697318452</v>
      </c>
      <c r="P242" s="39">
        <f t="shared" si="30"/>
        <v>8.4547902185455381</v>
      </c>
      <c r="Q242" s="39">
        <f t="shared" si="30"/>
        <v>8.7102032985568947</v>
      </c>
      <c r="R242" s="39">
        <f t="shared" si="30"/>
        <v>8.4090230135106445</v>
      </c>
      <c r="S242" s="39">
        <f t="shared" si="30"/>
        <v>7.6386608469967721</v>
      </c>
      <c r="T242" s="39">
        <f t="shared" si="30"/>
        <v>7.6594093937272545</v>
      </c>
      <c r="U242" s="39">
        <f t="shared" si="30"/>
        <v>8.2690749681275424</v>
      </c>
      <c r="V242" s="39">
        <f t="shared" si="30"/>
        <v>8.8328885042558785</v>
      </c>
      <c r="W242" s="39">
        <f t="shared" si="30"/>
        <v>9.4555525057792309</v>
      </c>
      <c r="X242" s="39">
        <f t="shared" si="30"/>
        <v>9.5867963350487777</v>
      </c>
      <c r="Y242" s="39">
        <f t="shared" si="30"/>
        <v>9.985783313379617</v>
      </c>
      <c r="Z242" s="39">
        <f t="shared" si="30"/>
        <v>10.172663595659234</v>
      </c>
      <c r="AA242" s="39">
        <f t="shared" si="30"/>
        <v>10.147269651872232</v>
      </c>
      <c r="AB242" s="39">
        <f t="shared" si="30"/>
        <v>9.8963722909677259</v>
      </c>
      <c r="AC242" s="39">
        <f t="shared" si="30"/>
        <v>9.8469755427478098</v>
      </c>
      <c r="AD242" s="39">
        <f t="shared" si="30"/>
        <v>9.5876663756120895</v>
      </c>
      <c r="AE242" s="39">
        <f t="shared" si="30"/>
        <v>9.165116599512702</v>
      </c>
      <c r="AF242" s="39">
        <f t="shared" si="30"/>
        <v>8.5615859699260728</v>
      </c>
      <c r="AG242" s="39">
        <f t="shared" si="30"/>
        <v>8.4773019661049815</v>
      </c>
      <c r="AH242" s="39">
        <f t="shared" si="30"/>
        <v>8.6252550880665986</v>
      </c>
      <c r="AI242" s="39">
        <f t="shared" si="31"/>
        <v>8.5785634330074352</v>
      </c>
      <c r="AJ242" s="39">
        <f t="shared" si="31"/>
        <v>9.1189744779615793</v>
      </c>
      <c r="AK242" s="39">
        <f t="shared" si="31"/>
        <v>9.1197419297040874</v>
      </c>
      <c r="AL242" s="39">
        <f t="shared" si="31"/>
        <v>9.9130491127836731</v>
      </c>
      <c r="AM242" s="39">
        <f t="shared" si="31"/>
        <v>9.9406953580656765</v>
      </c>
      <c r="AN242" s="39">
        <f t="shared" si="31"/>
        <v>9.4919654924768011</v>
      </c>
      <c r="AO242" s="39">
        <f t="shared" si="31"/>
        <v>8.6127008427164693</v>
      </c>
      <c r="AP242" s="39">
        <f t="shared" si="31"/>
        <v>7.9622090356807504</v>
      </c>
      <c r="AQ242" s="39">
        <f t="shared" si="31"/>
        <v>7.4070518186052894</v>
      </c>
      <c r="AR242" s="39">
        <f t="shared" si="31"/>
        <v>7.2195745786785865</v>
      </c>
    </row>
    <row r="243" spans="1:44">
      <c r="A243" s="12"/>
      <c r="B243" s="12"/>
      <c r="C243" s="8" t="s">
        <v>225</v>
      </c>
      <c r="D243" s="29"/>
      <c r="E243" s="34" t="s">
        <v>117</v>
      </c>
      <c r="F243" s="39">
        <f t="shared" si="32"/>
        <v>111.51344676097884</v>
      </c>
      <c r="G243" s="39">
        <f t="shared" si="30"/>
        <v>94.949110415692189</v>
      </c>
      <c r="H243" s="39">
        <f t="shared" si="30"/>
        <v>75.004303038936726</v>
      </c>
      <c r="I243" s="39">
        <f t="shared" si="30"/>
        <v>61.34942396074954</v>
      </c>
      <c r="J243" s="39">
        <f t="shared" si="30"/>
        <v>53.638131519123974</v>
      </c>
      <c r="K243" s="39">
        <f t="shared" si="30"/>
        <v>48.884361325789634</v>
      </c>
      <c r="L243" s="39">
        <f t="shared" si="30"/>
        <v>44.743182648205099</v>
      </c>
      <c r="M243" s="39">
        <f t="shared" si="30"/>
        <v>41.756947999456472</v>
      </c>
      <c r="N243" s="39">
        <f t="shared" si="30"/>
        <v>38.622624085883423</v>
      </c>
      <c r="O243" s="39">
        <f t="shared" si="30"/>
        <v>39.015530806071702</v>
      </c>
      <c r="P243" s="39">
        <f t="shared" si="30"/>
        <v>37.629350596355344</v>
      </c>
      <c r="Q243" s="39">
        <f t="shared" si="30"/>
        <v>38.433589016521879</v>
      </c>
      <c r="R243" s="39">
        <f t="shared" si="30"/>
        <v>38.413995973228744</v>
      </c>
      <c r="S243" s="39">
        <f t="shared" si="30"/>
        <v>36.691681964961283</v>
      </c>
      <c r="T243" s="39">
        <f t="shared" si="30"/>
        <v>37.602247597233337</v>
      </c>
      <c r="U243" s="39">
        <f t="shared" si="30"/>
        <v>39.390527868797179</v>
      </c>
      <c r="V243" s="39">
        <f t="shared" si="30"/>
        <v>40.421279454802566</v>
      </c>
      <c r="W243" s="39">
        <f t="shared" si="30"/>
        <v>41.380735274093482</v>
      </c>
      <c r="X243" s="39">
        <f t="shared" si="30"/>
        <v>41.858393907442824</v>
      </c>
      <c r="Y243" s="39">
        <f t="shared" si="30"/>
        <v>43.060156125464736</v>
      </c>
      <c r="Z243" s="39">
        <f t="shared" si="30"/>
        <v>45.044682441490131</v>
      </c>
      <c r="AA243" s="39">
        <f t="shared" si="30"/>
        <v>44.378736773808846</v>
      </c>
      <c r="AB243" s="39">
        <f t="shared" si="30"/>
        <v>43.93522263031663</v>
      </c>
      <c r="AC243" s="39">
        <f t="shared" si="30"/>
        <v>43.974210663745907</v>
      </c>
      <c r="AD243" s="39">
        <f t="shared" si="30"/>
        <v>43.755489621502029</v>
      </c>
      <c r="AE243" s="39">
        <f t="shared" si="30"/>
        <v>41.610511965913432</v>
      </c>
      <c r="AF243" s="39">
        <f t="shared" si="30"/>
        <v>39.638660970790312</v>
      </c>
      <c r="AG243" s="39">
        <f t="shared" si="30"/>
        <v>39.734897245452515</v>
      </c>
      <c r="AH243" s="39">
        <f t="shared" si="30"/>
        <v>40.10624412016989</v>
      </c>
      <c r="AI243" s="39">
        <f t="shared" si="31"/>
        <v>39.889134377088972</v>
      </c>
      <c r="AJ243" s="39">
        <f t="shared" si="31"/>
        <v>41.278156918348898</v>
      </c>
      <c r="AK243" s="39">
        <f t="shared" si="31"/>
        <v>41.887087880424069</v>
      </c>
      <c r="AL243" s="39">
        <f t="shared" si="31"/>
        <v>43.877281219372186</v>
      </c>
      <c r="AM243" s="39">
        <f t="shared" si="31"/>
        <v>45.729916504242766</v>
      </c>
      <c r="AN243" s="39">
        <f t="shared" si="31"/>
        <v>44.081464438746821</v>
      </c>
      <c r="AO243" s="39">
        <f t="shared" si="31"/>
        <v>40.658024250216663</v>
      </c>
      <c r="AP243" s="39">
        <f t="shared" si="31"/>
        <v>38.853465060691491</v>
      </c>
      <c r="AQ243" s="39">
        <f t="shared" si="31"/>
        <v>36.766816882922811</v>
      </c>
      <c r="AR243" s="39">
        <f t="shared" si="31"/>
        <v>36.665161767255029</v>
      </c>
    </row>
    <row r="244" spans="1:44">
      <c r="A244" s="12"/>
      <c r="B244" s="12"/>
      <c r="C244" s="8" t="s">
        <v>226</v>
      </c>
      <c r="D244" s="29"/>
      <c r="E244" s="34" t="s">
        <v>117</v>
      </c>
      <c r="F244" s="39">
        <f t="shared" si="32"/>
        <v>2.3728084994073928</v>
      </c>
      <c r="G244" s="39">
        <f t="shared" si="30"/>
        <v>2.0599282642556993</v>
      </c>
      <c r="H244" s="39">
        <f t="shared" si="30"/>
        <v>1.585703866602922</v>
      </c>
      <c r="I244" s="39">
        <f t="shared" si="30"/>
        <v>1.0624467357698351</v>
      </c>
      <c r="J244" s="39">
        <f t="shared" si="30"/>
        <v>0.83888162957197521</v>
      </c>
      <c r="K244" s="39">
        <f t="shared" si="30"/>
        <v>1.0037259086961554</v>
      </c>
      <c r="L244" s="39">
        <f t="shared" si="30"/>
        <v>1.1767191849013106</v>
      </c>
      <c r="M244" s="39">
        <f t="shared" si="30"/>
        <v>1.4169010606789938</v>
      </c>
      <c r="N244" s="39">
        <f t="shared" si="30"/>
        <v>1.5814702185045304</v>
      </c>
      <c r="O244" s="39">
        <f t="shared" si="30"/>
        <v>1.8628110647030114</v>
      </c>
      <c r="P244" s="39">
        <f t="shared" si="30"/>
        <v>2.338507533331029</v>
      </c>
      <c r="Q244" s="39">
        <f t="shared" si="30"/>
        <v>2.7760577465634051</v>
      </c>
      <c r="R244" s="39">
        <f t="shared" si="30"/>
        <v>3.2667471274236197</v>
      </c>
      <c r="S244" s="39">
        <f t="shared" si="30"/>
        <v>3.8146477442709803</v>
      </c>
      <c r="T244" s="39">
        <f t="shared" si="30"/>
        <v>4.3820254214298862</v>
      </c>
      <c r="U244" s="39">
        <f t="shared" si="30"/>
        <v>4.9867128952368258</v>
      </c>
      <c r="V244" s="39">
        <f t="shared" si="30"/>
        <v>5.6268023522392649</v>
      </c>
      <c r="W244" s="39">
        <f t="shared" si="30"/>
        <v>6.2990089241585645</v>
      </c>
      <c r="X244" s="39">
        <f t="shared" si="30"/>
        <v>6.7351173248920162</v>
      </c>
      <c r="Y244" s="39">
        <f t="shared" si="30"/>
        <v>7.1363746717737877</v>
      </c>
      <c r="Z244" s="39">
        <f t="shared" si="30"/>
        <v>7.4942323581229751</v>
      </c>
      <c r="AA244" s="39">
        <f t="shared" si="30"/>
        <v>7.8231651334557348</v>
      </c>
      <c r="AB244" s="39">
        <f t="shared" si="30"/>
        <v>8.0347568566910414</v>
      </c>
      <c r="AC244" s="39">
        <f t="shared" si="30"/>
        <v>8.2192145617906931</v>
      </c>
      <c r="AD244" s="39">
        <f t="shared" si="30"/>
        <v>8.3908445059964958</v>
      </c>
      <c r="AE244" s="39">
        <f t="shared" si="30"/>
        <v>8.5351593389966141</v>
      </c>
      <c r="AF244" s="39">
        <f t="shared" si="30"/>
        <v>8.6032825470308705</v>
      </c>
      <c r="AG244" s="39">
        <f t="shared" si="30"/>
        <v>8.6873705389674356</v>
      </c>
      <c r="AH244" s="39">
        <f t="shared" si="30"/>
        <v>8.7196890462861312</v>
      </c>
      <c r="AI244" s="39">
        <f t="shared" si="31"/>
        <v>8.6724861857312412</v>
      </c>
      <c r="AJ244" s="39">
        <f t="shared" si="31"/>
        <v>9.0133572412440266</v>
      </c>
      <c r="AK244" s="39">
        <f t="shared" si="31"/>
        <v>8.9510034141697368</v>
      </c>
      <c r="AL244" s="39">
        <f t="shared" si="31"/>
        <v>8.9400102215004598</v>
      </c>
      <c r="AM244" s="39">
        <f t="shared" si="31"/>
        <v>8.9557792184694254</v>
      </c>
      <c r="AN244" s="39">
        <f t="shared" si="31"/>
        <v>8.9373841863249037</v>
      </c>
      <c r="AO244" s="39">
        <f t="shared" si="31"/>
        <v>8.9692523849741743</v>
      </c>
      <c r="AP244" s="39">
        <f t="shared" si="31"/>
        <v>8.9361631116778053</v>
      </c>
      <c r="AQ244" s="39">
        <f t="shared" si="31"/>
        <v>8.9194226299087269</v>
      </c>
      <c r="AR244" s="39">
        <f t="shared" si="31"/>
        <v>8.8505682636950649</v>
      </c>
    </row>
    <row r="245" spans="1:44">
      <c r="A245" s="12"/>
      <c r="B245" s="12"/>
      <c r="C245" s="8" t="s">
        <v>227</v>
      </c>
      <c r="D245" s="29"/>
      <c r="E245" s="34" t="s">
        <v>117</v>
      </c>
      <c r="F245" s="39">
        <f>SUM(F236:F244)</f>
        <v>232.5209066231001</v>
      </c>
      <c r="G245" s="39">
        <f t="shared" ref="G245:AR245" si="33">SUM(G236:G244)</f>
        <v>205.25741320071828</v>
      </c>
      <c r="H245" s="39">
        <f t="shared" si="33"/>
        <v>171.41314200619337</v>
      </c>
      <c r="I245" s="39">
        <f t="shared" si="33"/>
        <v>147.031806368763</v>
      </c>
      <c r="J245" s="39">
        <f t="shared" si="33"/>
        <v>130.62258964019514</v>
      </c>
      <c r="K245" s="39">
        <f t="shared" si="33"/>
        <v>122.8802126696102</v>
      </c>
      <c r="L245" s="39">
        <f t="shared" si="33"/>
        <v>113.17521308321028</v>
      </c>
      <c r="M245" s="39">
        <f t="shared" si="33"/>
        <v>108.18807201392426</v>
      </c>
      <c r="N245" s="39">
        <f t="shared" si="33"/>
        <v>102.1782536933267</v>
      </c>
      <c r="O245" s="39">
        <f t="shared" si="33"/>
        <v>105.91031671649475</v>
      </c>
      <c r="P245" s="39">
        <f t="shared" si="33"/>
        <v>103.66091608145459</v>
      </c>
      <c r="Q245" s="39">
        <f t="shared" si="33"/>
        <v>98.605816351443863</v>
      </c>
      <c r="R245" s="39">
        <f t="shared" si="33"/>
        <v>94.154263219659484</v>
      </c>
      <c r="S245" s="39">
        <f t="shared" si="33"/>
        <v>92.738187221004125</v>
      </c>
      <c r="T245" s="39">
        <f t="shared" si="33"/>
        <v>89.185204370863204</v>
      </c>
      <c r="U245" s="39">
        <f t="shared" si="33"/>
        <v>87.182766418658673</v>
      </c>
      <c r="V245" s="39">
        <f t="shared" si="33"/>
        <v>87.67077072130094</v>
      </c>
      <c r="W245" s="39">
        <f t="shared" si="33"/>
        <v>89.795323377760283</v>
      </c>
      <c r="X245" s="39">
        <f t="shared" si="33"/>
        <v>91.536926529388452</v>
      </c>
      <c r="Y245" s="39">
        <f t="shared" si="33"/>
        <v>91.830131559883753</v>
      </c>
      <c r="Z245" s="39">
        <f t="shared" si="33"/>
        <v>94.112136526712746</v>
      </c>
      <c r="AA245" s="39">
        <f t="shared" si="33"/>
        <v>95.288218577025006</v>
      </c>
      <c r="AB245" s="39">
        <f t="shared" si="33"/>
        <v>95.663311224044492</v>
      </c>
      <c r="AC245" s="39">
        <f t="shared" si="33"/>
        <v>95.708450907362007</v>
      </c>
      <c r="AD245" s="39">
        <f t="shared" si="33"/>
        <v>87.96293319623561</v>
      </c>
      <c r="AE245" s="39">
        <f t="shared" si="33"/>
        <v>84.757059105784464</v>
      </c>
      <c r="AF245" s="39">
        <f t="shared" si="33"/>
        <v>83.008998726531061</v>
      </c>
      <c r="AG245" s="39">
        <f t="shared" si="33"/>
        <v>81.986760215507388</v>
      </c>
      <c r="AH245" s="39">
        <f t="shared" si="33"/>
        <v>82.854210250957294</v>
      </c>
      <c r="AI245" s="39">
        <f t="shared" si="33"/>
        <v>82.405690159002049</v>
      </c>
      <c r="AJ245" s="39">
        <f t="shared" si="33"/>
        <v>84.330498098412392</v>
      </c>
      <c r="AK245" s="39">
        <f t="shared" si="33"/>
        <v>86.278352701039012</v>
      </c>
      <c r="AL245" s="39">
        <f t="shared" si="33"/>
        <v>88.287827131313392</v>
      </c>
      <c r="AM245" s="39">
        <f t="shared" si="33"/>
        <v>90.22498867507683</v>
      </c>
      <c r="AN245" s="39">
        <f t="shared" si="33"/>
        <v>87.829615622059123</v>
      </c>
      <c r="AO245" s="39">
        <f t="shared" si="33"/>
        <v>83.285787567236738</v>
      </c>
      <c r="AP245" s="39">
        <f t="shared" si="33"/>
        <v>80.83459324890832</v>
      </c>
      <c r="AQ245" s="39">
        <f t="shared" si="33"/>
        <v>77.446764657922316</v>
      </c>
      <c r="AR245" s="39">
        <f t="shared" si="33"/>
        <v>77.200000888505883</v>
      </c>
    </row>
    <row r="246" spans="1:44">
      <c r="A246" s="12"/>
      <c r="B246" s="12"/>
      <c r="C246" s="8"/>
      <c r="D246" s="29"/>
      <c r="E246" s="34"/>
      <c r="F246" s="39"/>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c r="AE246" s="39"/>
      <c r="AF246" s="39"/>
      <c r="AG246" s="39"/>
      <c r="AH246" s="39"/>
    </row>
    <row r="247" spans="1:44">
      <c r="A247" s="30" t="s">
        <v>229</v>
      </c>
      <c r="B247" s="30"/>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row>
    <row r="248" spans="1:44">
      <c r="A248" s="32"/>
      <c r="B248" s="32"/>
      <c r="C248" s="32" t="s">
        <v>50</v>
      </c>
      <c r="D248" s="32"/>
      <c r="E248" s="32" t="s">
        <v>51</v>
      </c>
      <c r="F248" s="33">
        <v>2022</v>
      </c>
      <c r="G248" s="33">
        <v>2023</v>
      </c>
      <c r="H248" s="33">
        <v>2024</v>
      </c>
      <c r="I248" s="33">
        <v>2025</v>
      </c>
      <c r="J248" s="33">
        <v>2026</v>
      </c>
      <c r="K248" s="33">
        <v>2027</v>
      </c>
      <c r="L248" s="33">
        <v>2028</v>
      </c>
      <c r="M248" s="33">
        <v>2029</v>
      </c>
      <c r="N248" s="33">
        <v>2030</v>
      </c>
      <c r="O248" s="33">
        <v>2031</v>
      </c>
      <c r="P248" s="33">
        <v>2032</v>
      </c>
      <c r="Q248" s="33">
        <v>2033</v>
      </c>
      <c r="R248" s="33">
        <v>2034</v>
      </c>
      <c r="S248" s="33">
        <v>2035</v>
      </c>
      <c r="T248" s="33">
        <v>2036</v>
      </c>
      <c r="U248" s="33">
        <v>2037</v>
      </c>
      <c r="V248" s="33">
        <v>2038</v>
      </c>
      <c r="W248" s="33">
        <v>2039</v>
      </c>
      <c r="X248" s="33">
        <v>2040</v>
      </c>
      <c r="Y248" s="33">
        <v>2041</v>
      </c>
      <c r="Z248" s="33">
        <v>2042</v>
      </c>
      <c r="AA248" s="33">
        <v>2043</v>
      </c>
      <c r="AB248" s="33">
        <v>2044</v>
      </c>
      <c r="AC248" s="33">
        <v>2045</v>
      </c>
      <c r="AD248" s="33">
        <v>2046</v>
      </c>
      <c r="AE248" s="33">
        <v>2047</v>
      </c>
      <c r="AF248" s="33">
        <v>2048</v>
      </c>
      <c r="AG248" s="33">
        <v>2049</v>
      </c>
      <c r="AH248" s="33">
        <v>2050</v>
      </c>
      <c r="AI248" s="33">
        <v>2051</v>
      </c>
      <c r="AJ248" s="33">
        <v>2052</v>
      </c>
      <c r="AK248" s="33">
        <v>2053</v>
      </c>
      <c r="AL248" s="33">
        <v>2054</v>
      </c>
      <c r="AM248" s="33">
        <v>2055</v>
      </c>
      <c r="AN248" s="33">
        <v>2056</v>
      </c>
      <c r="AO248" s="33">
        <v>2057</v>
      </c>
      <c r="AP248" s="33">
        <v>2058</v>
      </c>
      <c r="AQ248" s="33">
        <v>2059</v>
      </c>
      <c r="AR248" s="33">
        <v>2060</v>
      </c>
    </row>
    <row r="249" spans="1:44">
      <c r="A249" s="12"/>
      <c r="B249" s="12" t="s">
        <v>230</v>
      </c>
      <c r="C249" t="s">
        <v>231</v>
      </c>
      <c r="D249" s="29"/>
      <c r="E249" s="34" t="s">
        <v>117</v>
      </c>
      <c r="F249" s="51">
        <f>SUM(F242:F243)</f>
        <v>181.79162996128991</v>
      </c>
      <c r="G249" s="51">
        <f t="shared" ref="G249:AR249" si="34">SUM(G242:G243)</f>
        <v>153.26458446858186</v>
      </c>
      <c r="H249" s="51">
        <f t="shared" si="34"/>
        <v>117.78445135812368</v>
      </c>
      <c r="I249" s="51">
        <f t="shared" si="34"/>
        <v>89.445030904051663</v>
      </c>
      <c r="J249" s="51">
        <f t="shared" si="34"/>
        <v>73.846109081521902</v>
      </c>
      <c r="K249" s="51">
        <f t="shared" si="34"/>
        <v>65.160331263512049</v>
      </c>
      <c r="L249" s="51">
        <f t="shared" si="34"/>
        <v>57.632301852954207</v>
      </c>
      <c r="M249" s="51">
        <f t="shared" si="34"/>
        <v>51.935916166174621</v>
      </c>
      <c r="N249" s="51">
        <f t="shared" si="34"/>
        <v>47.195750660395326</v>
      </c>
      <c r="O249" s="51">
        <f t="shared" si="34"/>
        <v>47.756293775803549</v>
      </c>
      <c r="P249" s="51">
        <f t="shared" si="34"/>
        <v>46.084140814900884</v>
      </c>
      <c r="Q249" s="51">
        <f t="shared" si="34"/>
        <v>47.14379231507877</v>
      </c>
      <c r="R249" s="51">
        <f t="shared" si="34"/>
        <v>46.823018986739385</v>
      </c>
      <c r="S249" s="51">
        <f t="shared" si="34"/>
        <v>44.330342811958054</v>
      </c>
      <c r="T249" s="51">
        <f t="shared" si="34"/>
        <v>45.261656990960589</v>
      </c>
      <c r="U249" s="51">
        <f t="shared" si="34"/>
        <v>47.659602836924719</v>
      </c>
      <c r="V249" s="51">
        <f t="shared" si="34"/>
        <v>49.254167959058442</v>
      </c>
      <c r="W249" s="51">
        <f t="shared" si="34"/>
        <v>50.836287779872713</v>
      </c>
      <c r="X249" s="51">
        <f t="shared" si="34"/>
        <v>51.445190242491606</v>
      </c>
      <c r="Y249" s="51">
        <f t="shared" si="34"/>
        <v>53.045939438844357</v>
      </c>
      <c r="Z249" s="51">
        <f t="shared" si="34"/>
        <v>55.217346037149369</v>
      </c>
      <c r="AA249" s="51">
        <f t="shared" si="34"/>
        <v>54.526006425681075</v>
      </c>
      <c r="AB249" s="51">
        <f t="shared" si="34"/>
        <v>53.831594921284356</v>
      </c>
      <c r="AC249" s="51">
        <f t="shared" si="34"/>
        <v>53.821186206493721</v>
      </c>
      <c r="AD249" s="51">
        <f t="shared" si="34"/>
        <v>53.343155997114117</v>
      </c>
      <c r="AE249" s="51">
        <f t="shared" si="34"/>
        <v>50.775628565426132</v>
      </c>
      <c r="AF249" s="51">
        <f t="shared" si="34"/>
        <v>48.200246940716383</v>
      </c>
      <c r="AG249" s="51">
        <f t="shared" si="34"/>
        <v>48.212199211557497</v>
      </c>
      <c r="AH249" s="51">
        <f t="shared" si="34"/>
        <v>48.731499208236485</v>
      </c>
      <c r="AI249" s="51">
        <f t="shared" si="34"/>
        <v>48.467697810096411</v>
      </c>
      <c r="AJ249" s="51">
        <f t="shared" si="34"/>
        <v>50.397131396310478</v>
      </c>
      <c r="AK249" s="51">
        <f t="shared" si="34"/>
        <v>51.006829810128153</v>
      </c>
      <c r="AL249" s="51">
        <f t="shared" si="34"/>
        <v>53.790330332155861</v>
      </c>
      <c r="AM249" s="51">
        <f t="shared" si="34"/>
        <v>55.670611862308441</v>
      </c>
      <c r="AN249" s="51">
        <f t="shared" si="34"/>
        <v>53.573429931223622</v>
      </c>
      <c r="AO249" s="51">
        <f t="shared" si="34"/>
        <v>49.270725092933134</v>
      </c>
      <c r="AP249" s="51">
        <f t="shared" si="34"/>
        <v>46.815674096372241</v>
      </c>
      <c r="AQ249" s="51">
        <f t="shared" si="34"/>
        <v>44.1738687015281</v>
      </c>
      <c r="AR249" s="51">
        <f t="shared" si="34"/>
        <v>43.884736345933618</v>
      </c>
    </row>
    <row r="250" spans="1:44">
      <c r="A250" s="12"/>
      <c r="B250" s="12"/>
      <c r="C250" t="s">
        <v>232</v>
      </c>
      <c r="D250" s="29"/>
      <c r="E250" s="34" t="s">
        <v>117</v>
      </c>
      <c r="F250" s="51">
        <f>F236</f>
        <v>5.2266758004977296</v>
      </c>
      <c r="G250" s="51">
        <f t="shared" ref="G250:AH251" si="35">G236</f>
        <v>4.6085183815541475</v>
      </c>
      <c r="H250" s="51">
        <f t="shared" si="35"/>
        <v>4.0269062011041674</v>
      </c>
      <c r="I250" s="51">
        <f t="shared" si="35"/>
        <v>3.6752003192832943</v>
      </c>
      <c r="J250" s="51">
        <f t="shared" si="35"/>
        <v>3.4638125949656442</v>
      </c>
      <c r="K250" s="51">
        <f t="shared" si="35"/>
        <v>3.5247691851728442</v>
      </c>
      <c r="L250" s="51">
        <f t="shared" si="35"/>
        <v>3.461484932040503</v>
      </c>
      <c r="M250" s="51">
        <f t="shared" si="35"/>
        <v>3.2820371717313845</v>
      </c>
      <c r="N250" s="51">
        <f t="shared" si="35"/>
        <v>3.1468245865935836</v>
      </c>
      <c r="O250" s="51">
        <f t="shared" si="35"/>
        <v>3.1077957019737457</v>
      </c>
      <c r="P250" s="51">
        <f t="shared" si="35"/>
        <v>3.0798984673173679</v>
      </c>
      <c r="Q250" s="51">
        <f t="shared" si="35"/>
        <v>3.1404523697084277</v>
      </c>
      <c r="R250" s="51">
        <f t="shared" si="35"/>
        <v>3.1294191028194329</v>
      </c>
      <c r="S250" s="51">
        <f t="shared" si="35"/>
        <v>3.004120863967561</v>
      </c>
      <c r="T250" s="51">
        <f t="shared" si="35"/>
        <v>3.1746521877131642</v>
      </c>
      <c r="U250" s="51">
        <f t="shared" si="35"/>
        <v>3.4992650114923634</v>
      </c>
      <c r="V250" s="51">
        <f t="shared" si="35"/>
        <v>3.625791033126879</v>
      </c>
      <c r="W250" s="51">
        <f t="shared" si="35"/>
        <v>3.6004676741901966</v>
      </c>
      <c r="X250" s="51">
        <f t="shared" si="35"/>
        <v>3.482703420464289</v>
      </c>
      <c r="Y250" s="51">
        <f t="shared" si="35"/>
        <v>3.5618201534911389</v>
      </c>
      <c r="Z250" s="51">
        <f t="shared" si="35"/>
        <v>3.6898495855054576</v>
      </c>
      <c r="AA250" s="51">
        <f t="shared" si="35"/>
        <v>3.5711734473446515</v>
      </c>
      <c r="AB250" s="51">
        <f t="shared" si="35"/>
        <v>3.5384723583743614</v>
      </c>
      <c r="AC250" s="51">
        <f t="shared" si="35"/>
        <v>3.5734662200535783</v>
      </c>
      <c r="AD250" s="51">
        <f t="shared" si="35"/>
        <v>3.6211307268783837</v>
      </c>
      <c r="AE250" s="51">
        <f t="shared" si="35"/>
        <v>3.5847694588594932</v>
      </c>
      <c r="AF250" s="51">
        <f t="shared" si="35"/>
        <v>3.570984374884957</v>
      </c>
      <c r="AG250" s="51">
        <f t="shared" si="35"/>
        <v>3.7312257711140817</v>
      </c>
      <c r="AH250" s="51">
        <f t="shared" si="35"/>
        <v>4.0904761765892603</v>
      </c>
      <c r="AI250" s="51">
        <f t="shared" ref="AI250:AR251" si="36">AI236</f>
        <v>4.0683329355239293</v>
      </c>
      <c r="AJ250" s="51">
        <f t="shared" si="36"/>
        <v>4.3241095955937183</v>
      </c>
      <c r="AK250" s="51">
        <f t="shared" si="36"/>
        <v>4.410376846521542</v>
      </c>
      <c r="AL250" s="51">
        <f t="shared" si="36"/>
        <v>4.9227686626468428</v>
      </c>
      <c r="AM250" s="51">
        <f t="shared" si="36"/>
        <v>5.2451782533661184</v>
      </c>
      <c r="AN250" s="51">
        <f t="shared" si="36"/>
        <v>5.1546444008318186</v>
      </c>
      <c r="AO250" s="51">
        <f t="shared" si="36"/>
        <v>4.9627900546590196</v>
      </c>
      <c r="AP250" s="51">
        <f t="shared" si="36"/>
        <v>5.0360656086908957</v>
      </c>
      <c r="AQ250" s="51">
        <f t="shared" si="36"/>
        <v>4.9915143949897267</v>
      </c>
      <c r="AR250" s="51">
        <f t="shared" si="36"/>
        <v>5.0305653774357877</v>
      </c>
    </row>
    <row r="251" spans="1:44">
      <c r="A251" s="12"/>
      <c r="B251" s="12"/>
      <c r="C251" t="s">
        <v>233</v>
      </c>
      <c r="D251" s="29"/>
      <c r="E251" s="34" t="s">
        <v>117</v>
      </c>
      <c r="F251" s="51">
        <f>F237</f>
        <v>1.2595205630085771</v>
      </c>
      <c r="G251" s="51">
        <f t="shared" si="35"/>
        <v>2.7703928017375121</v>
      </c>
      <c r="H251" s="51">
        <f t="shared" si="35"/>
        <v>2.9771945197138074</v>
      </c>
      <c r="I251" s="51">
        <f t="shared" si="35"/>
        <v>4.4239490074063141</v>
      </c>
      <c r="J251" s="51">
        <f t="shared" si="35"/>
        <v>2.7317841520113895</v>
      </c>
      <c r="K251" s="51">
        <f t="shared" si="35"/>
        <v>2.7831681940372386</v>
      </c>
      <c r="L251" s="51">
        <f t="shared" si="35"/>
        <v>1.0566500015554448</v>
      </c>
      <c r="M251" s="51">
        <f t="shared" si="35"/>
        <v>1.8768080583119346</v>
      </c>
      <c r="N251" s="51">
        <f t="shared" si="35"/>
        <v>1.0239792235056437</v>
      </c>
      <c r="O251" s="51">
        <f t="shared" si="35"/>
        <v>4.5879488392579235</v>
      </c>
      <c r="P251" s="51">
        <f t="shared" si="35"/>
        <v>5.0480168750427792</v>
      </c>
      <c r="Q251" s="51">
        <f t="shared" si="35"/>
        <v>4.9418488999408208</v>
      </c>
      <c r="R251" s="51">
        <f t="shared" si="35"/>
        <v>1.4187744244946756</v>
      </c>
      <c r="S251" s="51">
        <f t="shared" si="35"/>
        <v>5.0294208503992337</v>
      </c>
      <c r="T251" s="51">
        <f t="shared" si="35"/>
        <v>5.5501661665111195</v>
      </c>
      <c r="U251" s="51">
        <f t="shared" si="35"/>
        <v>5.4105806808458201</v>
      </c>
      <c r="V251" s="51">
        <f t="shared" si="35"/>
        <v>5.6489535306748904</v>
      </c>
      <c r="W251" s="51">
        <f t="shared" si="35"/>
        <v>7.264489163844746</v>
      </c>
      <c r="X251" s="51">
        <f t="shared" si="35"/>
        <v>7.9210966025507519</v>
      </c>
      <c r="Y251" s="51">
        <f t="shared" si="35"/>
        <v>7.8322400459389918</v>
      </c>
      <c r="Z251" s="51">
        <f t="shared" si="35"/>
        <v>8.5813789686419604</v>
      </c>
      <c r="AA251" s="51">
        <f t="shared" si="35"/>
        <v>8.5109970125944461</v>
      </c>
      <c r="AB251" s="51">
        <f t="shared" si="35"/>
        <v>11.182174766711057</v>
      </c>
      <c r="AC251" s="51">
        <f t="shared" si="35"/>
        <v>11.065735953978988</v>
      </c>
      <c r="AD251" s="51">
        <f t="shared" si="35"/>
        <v>2.3636503434826253</v>
      </c>
      <c r="AE251" s="51">
        <f t="shared" si="35"/>
        <v>2.3278373901057408</v>
      </c>
      <c r="AF251" s="51">
        <f t="shared" si="35"/>
        <v>2.2736517656548312</v>
      </c>
      <c r="AG251" s="51">
        <f t="shared" si="35"/>
        <v>2.2377901913308516</v>
      </c>
      <c r="AH251" s="51">
        <f t="shared" si="35"/>
        <v>2.1953697879865199</v>
      </c>
      <c r="AI251" s="51">
        <f t="shared" si="36"/>
        <v>2.1834854497470868</v>
      </c>
      <c r="AJ251" s="51">
        <f t="shared" si="36"/>
        <v>2.0998144527174656</v>
      </c>
      <c r="AK251" s="51">
        <f t="shared" si="36"/>
        <v>2.05298568905673</v>
      </c>
      <c r="AL251" s="51">
        <f t="shared" si="36"/>
        <v>1.9647658286121636</v>
      </c>
      <c r="AM251" s="51">
        <f t="shared" si="36"/>
        <v>1.9336181696507586</v>
      </c>
      <c r="AN251" s="51">
        <f t="shared" si="36"/>
        <v>1.7659137142993051</v>
      </c>
      <c r="AO251" s="51">
        <f t="shared" si="36"/>
        <v>1.9808812415186923</v>
      </c>
      <c r="AP251" s="51">
        <f t="shared" si="36"/>
        <v>1.9861128945612159</v>
      </c>
      <c r="AQ251" s="51">
        <f t="shared" si="36"/>
        <v>1.3988401690514152</v>
      </c>
      <c r="AR251" s="51">
        <f t="shared" si="36"/>
        <v>1.3987253970198013</v>
      </c>
    </row>
    <row r="252" spans="1:44">
      <c r="A252" s="12"/>
      <c r="B252" s="12"/>
      <c r="C252" t="s">
        <v>234</v>
      </c>
      <c r="D252" s="29"/>
      <c r="E252" s="34" t="s">
        <v>117</v>
      </c>
      <c r="F252" s="51">
        <f>SUM(F238:F239)</f>
        <v>14.764141060663146</v>
      </c>
      <c r="G252" s="51">
        <f t="shared" ref="G252:AR252" si="37">SUM(G238:G239)</f>
        <v>15.031204997126704</v>
      </c>
      <c r="H252" s="51">
        <f t="shared" si="37"/>
        <v>16.228700705667816</v>
      </c>
      <c r="I252" s="51">
        <f t="shared" si="37"/>
        <v>17.563177153505894</v>
      </c>
      <c r="J252" s="51">
        <f t="shared" si="37"/>
        <v>18.144286306982188</v>
      </c>
      <c r="K252" s="51">
        <f t="shared" si="37"/>
        <v>19.334176483491206</v>
      </c>
      <c r="L252" s="51">
        <f t="shared" si="37"/>
        <v>19.825941075604476</v>
      </c>
      <c r="M252" s="51">
        <f t="shared" si="37"/>
        <v>20.329131696893519</v>
      </c>
      <c r="N252" s="51">
        <f t="shared" si="37"/>
        <v>20.687597738098191</v>
      </c>
      <c r="O252" s="51">
        <f t="shared" si="37"/>
        <v>20.134492025459174</v>
      </c>
      <c r="P252" s="51">
        <f t="shared" si="37"/>
        <v>20.432865603431779</v>
      </c>
      <c r="Q252" s="51">
        <f t="shared" si="37"/>
        <v>20.500238589530824</v>
      </c>
      <c r="R252" s="51">
        <f t="shared" si="37"/>
        <v>21.239725346015884</v>
      </c>
      <c r="S252" s="51">
        <f t="shared" si="37"/>
        <v>22.146432129602523</v>
      </c>
      <c r="T252" s="51">
        <f t="shared" si="37"/>
        <v>21.34827302318503</v>
      </c>
      <c r="U252" s="51">
        <f t="shared" si="37"/>
        <v>21.305579405654591</v>
      </c>
      <c r="V252" s="51">
        <f t="shared" si="37"/>
        <v>20.50537144340251</v>
      </c>
      <c r="W252" s="51">
        <f t="shared" si="37"/>
        <v>20.205351121839247</v>
      </c>
      <c r="X252" s="51">
        <f t="shared" si="37"/>
        <v>20.15688385742094</v>
      </c>
      <c r="Y252" s="51">
        <f t="shared" si="37"/>
        <v>19.900606264922533</v>
      </c>
      <c r="Z252" s="51">
        <f t="shared" si="37"/>
        <v>19.008425436666052</v>
      </c>
      <c r="AA252" s="51">
        <f t="shared" si="37"/>
        <v>19.225950495186268</v>
      </c>
      <c r="AB252" s="51">
        <f t="shared" si="37"/>
        <v>18.867417072666676</v>
      </c>
      <c r="AC252" s="51">
        <f t="shared" si="37"/>
        <v>18.649488484646596</v>
      </c>
      <c r="AD252" s="51">
        <f t="shared" si="37"/>
        <v>18.367512703376384</v>
      </c>
      <c r="AE252" s="51">
        <f t="shared" si="37"/>
        <v>18.793634010935282</v>
      </c>
      <c r="AF252" s="51">
        <f t="shared" si="37"/>
        <v>18.498625507203464</v>
      </c>
      <c r="AG252" s="51">
        <f t="shared" si="37"/>
        <v>18.603218586978254</v>
      </c>
      <c r="AH252" s="51">
        <f t="shared" si="37"/>
        <v>18.66010537197187</v>
      </c>
      <c r="AI252" s="51">
        <f t="shared" si="37"/>
        <v>18.559091408384731</v>
      </c>
      <c r="AJ252" s="51">
        <f t="shared" si="37"/>
        <v>18.338700713623915</v>
      </c>
      <c r="AK252" s="51">
        <f t="shared" si="37"/>
        <v>17.995228104789476</v>
      </c>
      <c r="AL252" s="51">
        <f t="shared" si="37"/>
        <v>18.239259251850889</v>
      </c>
      <c r="AM252" s="51">
        <f t="shared" si="37"/>
        <v>18.070713490524561</v>
      </c>
      <c r="AN252" s="51">
        <f t="shared" si="37"/>
        <v>17.740667964385089</v>
      </c>
      <c r="AO252" s="51">
        <f t="shared" si="37"/>
        <v>17.597579058388057</v>
      </c>
      <c r="AP252" s="51">
        <f t="shared" si="37"/>
        <v>17.526818456408638</v>
      </c>
      <c r="AQ252" s="51">
        <f t="shared" si="37"/>
        <v>17.398462893287057</v>
      </c>
      <c r="AR252" s="51">
        <f t="shared" si="37"/>
        <v>17.608511090094517</v>
      </c>
    </row>
    <row r="253" spans="1:44">
      <c r="A253" s="12"/>
      <c r="B253" s="12"/>
      <c r="C253" t="s">
        <v>235</v>
      </c>
      <c r="D253" s="29"/>
      <c r="E253" s="34" t="s">
        <v>117</v>
      </c>
      <c r="F253" s="51">
        <f>SUM(F240:F241)</f>
        <v>27.106130738233325</v>
      </c>
      <c r="G253" s="51">
        <f t="shared" ref="G253:AR253" si="38">SUM(G240:G241)</f>
        <v>27.522784287462354</v>
      </c>
      <c r="H253" s="51">
        <f t="shared" si="38"/>
        <v>28.810185354980973</v>
      </c>
      <c r="I253" s="51">
        <f t="shared" si="38"/>
        <v>30.862002248745981</v>
      </c>
      <c r="J253" s="51">
        <f t="shared" si="38"/>
        <v>31.597715875142057</v>
      </c>
      <c r="K253" s="51">
        <f t="shared" si="38"/>
        <v>31.074041634700702</v>
      </c>
      <c r="L253" s="51">
        <f t="shared" si="38"/>
        <v>30.02211603615434</v>
      </c>
      <c r="M253" s="51">
        <f t="shared" si="38"/>
        <v>29.347277860133794</v>
      </c>
      <c r="N253" s="51">
        <f t="shared" si="38"/>
        <v>28.542631266229414</v>
      </c>
      <c r="O253" s="51">
        <f t="shared" si="38"/>
        <v>28.460975309297364</v>
      </c>
      <c r="P253" s="51">
        <f t="shared" si="38"/>
        <v>26.677486787430755</v>
      </c>
      <c r="Q253" s="51">
        <f t="shared" si="38"/>
        <v>20.103426430621607</v>
      </c>
      <c r="R253" s="51">
        <f t="shared" si="38"/>
        <v>18.276578232166489</v>
      </c>
      <c r="S253" s="51">
        <f t="shared" si="38"/>
        <v>14.41322282080576</v>
      </c>
      <c r="T253" s="51">
        <f t="shared" si="38"/>
        <v>9.4684305810634246</v>
      </c>
      <c r="U253" s="51">
        <f t="shared" si="38"/>
        <v>4.321025588504348</v>
      </c>
      <c r="V253" s="51">
        <f t="shared" si="38"/>
        <v>3.009684402798952</v>
      </c>
      <c r="W253" s="51">
        <f t="shared" si="38"/>
        <v>1.5897187138548068</v>
      </c>
      <c r="X253" s="51">
        <f t="shared" si="38"/>
        <v>1.7959350815688673</v>
      </c>
      <c r="Y253" s="51">
        <f t="shared" si="38"/>
        <v>0.35315098491294267</v>
      </c>
      <c r="Z253" s="51">
        <f t="shared" si="38"/>
        <v>0.12090414062694396</v>
      </c>
      <c r="AA253" s="51">
        <f t="shared" si="38"/>
        <v>1.630926062762827</v>
      </c>
      <c r="AB253" s="51">
        <f t="shared" si="38"/>
        <v>0.20889524831699799</v>
      </c>
      <c r="AC253" s="51">
        <f t="shared" si="38"/>
        <v>0.37935948039842993</v>
      </c>
      <c r="AD253" s="51">
        <f t="shared" si="38"/>
        <v>1.876638919387599</v>
      </c>
      <c r="AE253" s="51">
        <f t="shared" si="38"/>
        <v>0.74003034146120006</v>
      </c>
      <c r="AF253" s="51">
        <f t="shared" si="38"/>
        <v>1.8622075910405449</v>
      </c>
      <c r="AG253" s="51">
        <f t="shared" si="38"/>
        <v>0.514955915559275</v>
      </c>
      <c r="AH253" s="51">
        <f t="shared" si="38"/>
        <v>0.457070659887018</v>
      </c>
      <c r="AI253" s="51">
        <f t="shared" si="38"/>
        <v>0.45459636951865129</v>
      </c>
      <c r="AJ253" s="51">
        <f t="shared" si="38"/>
        <v>0.15738469892279136</v>
      </c>
      <c r="AK253" s="51">
        <f t="shared" si="38"/>
        <v>1.8619288363733795</v>
      </c>
      <c r="AL253" s="51">
        <f t="shared" si="38"/>
        <v>0.4306928345471811</v>
      </c>
      <c r="AM253" s="51">
        <f t="shared" si="38"/>
        <v>0.34908768075751967</v>
      </c>
      <c r="AN253" s="51">
        <f t="shared" si="38"/>
        <v>0.65757542499438315</v>
      </c>
      <c r="AO253" s="51">
        <f t="shared" si="38"/>
        <v>0.50455973476367078</v>
      </c>
      <c r="AP253" s="51">
        <f t="shared" si="38"/>
        <v>0.53375908119752458</v>
      </c>
      <c r="AQ253" s="51">
        <f t="shared" si="38"/>
        <v>0.56465586915729704</v>
      </c>
      <c r="AR253" s="51">
        <f t="shared" si="38"/>
        <v>0.42689441432710085</v>
      </c>
    </row>
    <row r="254" spans="1:44">
      <c r="A254" s="12"/>
      <c r="B254" s="12"/>
      <c r="C254" t="s">
        <v>119</v>
      </c>
      <c r="D254" s="29"/>
      <c r="E254" s="34" t="s">
        <v>117</v>
      </c>
      <c r="F254" s="51">
        <f>F244</f>
        <v>2.3728084994073928</v>
      </c>
      <c r="G254" s="51">
        <f t="shared" ref="G254:AR254" si="39">G244</f>
        <v>2.0599282642556993</v>
      </c>
      <c r="H254" s="51">
        <f t="shared" si="39"/>
        <v>1.585703866602922</v>
      </c>
      <c r="I254" s="51">
        <f t="shared" si="39"/>
        <v>1.0624467357698351</v>
      </c>
      <c r="J254" s="51">
        <f t="shared" si="39"/>
        <v>0.83888162957197521</v>
      </c>
      <c r="K254" s="51">
        <f t="shared" si="39"/>
        <v>1.0037259086961554</v>
      </c>
      <c r="L254" s="51">
        <f t="shared" si="39"/>
        <v>1.1767191849013106</v>
      </c>
      <c r="M254" s="51">
        <f t="shared" si="39"/>
        <v>1.4169010606789938</v>
      </c>
      <c r="N254" s="51">
        <f t="shared" si="39"/>
        <v>1.5814702185045304</v>
      </c>
      <c r="O254" s="51">
        <f t="shared" si="39"/>
        <v>1.8628110647030114</v>
      </c>
      <c r="P254" s="51">
        <f t="shared" si="39"/>
        <v>2.338507533331029</v>
      </c>
      <c r="Q254" s="51">
        <f t="shared" si="39"/>
        <v>2.7760577465634051</v>
      </c>
      <c r="R254" s="51">
        <f t="shared" si="39"/>
        <v>3.2667471274236197</v>
      </c>
      <c r="S254" s="51">
        <f t="shared" si="39"/>
        <v>3.8146477442709803</v>
      </c>
      <c r="T254" s="51">
        <f t="shared" si="39"/>
        <v>4.3820254214298862</v>
      </c>
      <c r="U254" s="51">
        <f t="shared" si="39"/>
        <v>4.9867128952368258</v>
      </c>
      <c r="V254" s="51">
        <f t="shared" si="39"/>
        <v>5.6268023522392649</v>
      </c>
      <c r="W254" s="51">
        <f t="shared" si="39"/>
        <v>6.2990089241585645</v>
      </c>
      <c r="X254" s="51">
        <f t="shared" si="39"/>
        <v>6.7351173248920162</v>
      </c>
      <c r="Y254" s="51">
        <f t="shared" si="39"/>
        <v>7.1363746717737877</v>
      </c>
      <c r="Z254" s="51">
        <f t="shared" si="39"/>
        <v>7.4942323581229751</v>
      </c>
      <c r="AA254" s="51">
        <f t="shared" si="39"/>
        <v>7.8231651334557348</v>
      </c>
      <c r="AB254" s="51">
        <f t="shared" si="39"/>
        <v>8.0347568566910414</v>
      </c>
      <c r="AC254" s="51">
        <f t="shared" si="39"/>
        <v>8.2192145617906931</v>
      </c>
      <c r="AD254" s="51">
        <f t="shared" si="39"/>
        <v>8.3908445059964958</v>
      </c>
      <c r="AE254" s="51">
        <f t="shared" si="39"/>
        <v>8.5351593389966141</v>
      </c>
      <c r="AF254" s="51">
        <f t="shared" si="39"/>
        <v>8.6032825470308705</v>
      </c>
      <c r="AG254" s="51">
        <f t="shared" si="39"/>
        <v>8.6873705389674356</v>
      </c>
      <c r="AH254" s="51">
        <f t="shared" si="39"/>
        <v>8.7196890462861312</v>
      </c>
      <c r="AI254" s="51">
        <f t="shared" si="39"/>
        <v>8.6724861857312412</v>
      </c>
      <c r="AJ254" s="51">
        <f t="shared" si="39"/>
        <v>9.0133572412440266</v>
      </c>
      <c r="AK254" s="51">
        <f t="shared" si="39"/>
        <v>8.9510034141697368</v>
      </c>
      <c r="AL254" s="51">
        <f t="shared" si="39"/>
        <v>8.9400102215004598</v>
      </c>
      <c r="AM254" s="51">
        <f t="shared" si="39"/>
        <v>8.9557792184694254</v>
      </c>
      <c r="AN254" s="51">
        <f t="shared" si="39"/>
        <v>8.9373841863249037</v>
      </c>
      <c r="AO254" s="51">
        <f t="shared" si="39"/>
        <v>8.9692523849741743</v>
      </c>
      <c r="AP254" s="51">
        <f t="shared" si="39"/>
        <v>8.9361631116778053</v>
      </c>
      <c r="AQ254" s="51">
        <f t="shared" si="39"/>
        <v>8.9194226299087269</v>
      </c>
      <c r="AR254" s="51">
        <f t="shared" si="39"/>
        <v>8.8505682636950649</v>
      </c>
    </row>
    <row r="255" spans="1:44">
      <c r="A255" s="12"/>
      <c r="B255" s="12"/>
      <c r="C255" t="s">
        <v>236</v>
      </c>
      <c r="D255" s="29"/>
      <c r="E255" s="34" t="s">
        <v>117</v>
      </c>
      <c r="F255" s="51">
        <v>7.75</v>
      </c>
      <c r="G255" s="51">
        <v>7.75</v>
      </c>
      <c r="H255" s="51">
        <v>7.75</v>
      </c>
      <c r="I255" s="51">
        <v>7.75</v>
      </c>
      <c r="J255" s="51">
        <v>7.75</v>
      </c>
      <c r="K255" s="51">
        <v>7.75</v>
      </c>
      <c r="L255" s="51">
        <v>7.75</v>
      </c>
      <c r="M255" s="51">
        <v>7.75</v>
      </c>
      <c r="N255" s="51">
        <v>7.75</v>
      </c>
      <c r="O255" s="51">
        <v>7.75</v>
      </c>
      <c r="P255" s="51">
        <v>7.75</v>
      </c>
      <c r="Q255" s="51">
        <v>7.75</v>
      </c>
      <c r="R255" s="51">
        <v>7.75</v>
      </c>
      <c r="S255" s="51">
        <v>7.75</v>
      </c>
      <c r="T255" s="51">
        <v>7.75</v>
      </c>
      <c r="U255" s="51">
        <v>7.75</v>
      </c>
      <c r="V255" s="51">
        <v>7.75</v>
      </c>
      <c r="W255" s="51">
        <v>7.75</v>
      </c>
      <c r="X255" s="51">
        <v>7.75</v>
      </c>
      <c r="Y255" s="51">
        <v>7.75</v>
      </c>
      <c r="Z255" s="51">
        <v>7.75</v>
      </c>
      <c r="AA255" s="51">
        <v>7.75</v>
      </c>
      <c r="AB255" s="51">
        <v>7.75</v>
      </c>
      <c r="AC255" s="51">
        <v>7.75</v>
      </c>
      <c r="AD255" s="51">
        <v>7.75</v>
      </c>
      <c r="AE255" s="51">
        <v>7.75</v>
      </c>
      <c r="AF255" s="51">
        <v>7.75</v>
      </c>
      <c r="AG255" s="51">
        <v>7.75</v>
      </c>
      <c r="AH255" s="51">
        <v>7.75</v>
      </c>
      <c r="AI255" s="51">
        <v>7.75</v>
      </c>
      <c r="AJ255" s="51">
        <v>7.75</v>
      </c>
      <c r="AK255" s="51">
        <v>7.75</v>
      </c>
      <c r="AL255" s="51">
        <v>7.75</v>
      </c>
      <c r="AM255" s="51">
        <v>7.75</v>
      </c>
      <c r="AN255" s="51">
        <v>7.75</v>
      </c>
      <c r="AO255" s="51">
        <v>7.75</v>
      </c>
      <c r="AP255" s="51">
        <v>7.75</v>
      </c>
      <c r="AQ255" s="51">
        <v>7.75</v>
      </c>
      <c r="AR255" s="51">
        <v>7.75</v>
      </c>
    </row>
    <row r="256" spans="1:44">
      <c r="A256" s="12"/>
      <c r="B256" s="12"/>
      <c r="C256" t="s">
        <v>237</v>
      </c>
      <c r="D256" s="29"/>
      <c r="E256" s="34" t="s">
        <v>117</v>
      </c>
      <c r="F256" s="51" cm="1">
        <f t="array" ref="F256">SUM(F249:F255*0.19)</f>
        <v>45.65147225838902</v>
      </c>
      <c r="G256" s="51" cm="1">
        <f t="array" ref="G256">SUM(G249:G255*0.19)</f>
        <v>40.47140850813647</v>
      </c>
      <c r="H256" s="51" cm="1">
        <f t="array" ref="H256">SUM(H249:H255*0.19)</f>
        <v>34.04099698117674</v>
      </c>
      <c r="I256" s="51" cm="1">
        <f t="array" ref="I256">SUM(I249:I255*0.19)</f>
        <v>29.408543210064966</v>
      </c>
      <c r="J256" s="51" cm="1">
        <f t="array" ref="J256">SUM(J249:J255*0.19)</f>
        <v>26.290792031637078</v>
      </c>
      <c r="K256" s="51" cm="1">
        <f t="array" ref="K256">SUM(K249:K255*0.19)</f>
        <v>24.819740407225936</v>
      </c>
      <c r="L256" s="51" cm="1">
        <f t="array" ref="L256">SUM(L249:L255*0.19)</f>
        <v>22.975790485809952</v>
      </c>
      <c r="M256" s="51" cm="1">
        <f t="array" ref="M256">SUM(M249:M255*0.19)</f>
        <v>22.028233682645606</v>
      </c>
      <c r="N256" s="51" cm="1">
        <f t="array" ref="N256">SUM(N249:N255*0.19)</f>
        <v>20.886368201732072</v>
      </c>
      <c r="O256" s="51" cm="1">
        <f t="array" ref="O256">SUM(O249:O255*0.19)</f>
        <v>21.595460176134008</v>
      </c>
      <c r="P256" s="51" cm="1">
        <f t="array" ref="P256">SUM(P249:P255*0.19)</f>
        <v>21.168074055476374</v>
      </c>
      <c r="Q256" s="51" cm="1">
        <f t="array" ref="Q256">SUM(Q249:Q255*0.19)</f>
        <v>20.207605106774334</v>
      </c>
      <c r="R256" s="51" cm="1">
        <f t="array" ref="R256">SUM(R249:R255*0.19)</f>
        <v>19.361810011735304</v>
      </c>
      <c r="S256" s="51" cm="1">
        <f t="array" ref="S256">SUM(S249:S255*0.19)</f>
        <v>19.092755571990782</v>
      </c>
      <c r="T256" s="51" cm="1">
        <f t="array" ref="T256">SUM(T249:T255*0.19)</f>
        <v>18.417688830464009</v>
      </c>
      <c r="U256" s="51" cm="1">
        <f t="array" ref="U256">SUM(U249:U255*0.19)</f>
        <v>18.037225619545147</v>
      </c>
      <c r="V256" s="51" cm="1">
        <f t="array" ref="V256">SUM(V249:V255*0.19)</f>
        <v>18.129946437047181</v>
      </c>
      <c r="W256" s="51" cm="1">
        <f t="array" ref="W256">SUM(W249:W255*0.19)</f>
        <v>18.533611441774454</v>
      </c>
      <c r="X256" s="51" cm="1">
        <f t="array" ref="X256">SUM(X249:X255*0.19)</f>
        <v>18.864516040583808</v>
      </c>
      <c r="Y256" s="51" cm="1">
        <f t="array" ref="Y256">SUM(Y249:Y255*0.19)</f>
        <v>18.920224996377915</v>
      </c>
      <c r="Z256" s="51" cm="1">
        <f t="array" ref="Z256">SUM(Z249:Z255*0.19)</f>
        <v>19.353805940075425</v>
      </c>
      <c r="AA256" s="51" cm="1">
        <f t="array" ref="AA256">SUM(AA249:AA255*0.19)</f>
        <v>19.57726152963475</v>
      </c>
      <c r="AB256" s="51" cm="1">
        <f t="array" ref="AB256">SUM(AB249:AB255*0.19)</f>
        <v>19.648529132568452</v>
      </c>
      <c r="AC256" s="51" cm="1">
        <f t="array" ref="AC256">SUM(AC249:AC255*0.19)</f>
        <v>19.657105672398785</v>
      </c>
      <c r="AD256" s="51" cm="1">
        <f t="array" ref="AD256">SUM(AD249:AD255*0.19)</f>
        <v>18.185457307284764</v>
      </c>
      <c r="AE256" s="51" cm="1">
        <f t="array" ref="AE256">SUM(AE249:AE255*0.19)</f>
        <v>17.576341230099047</v>
      </c>
      <c r="AF256" s="51" cm="1">
        <f t="array" ref="AF256">SUM(AF249:AF255*0.19)</f>
        <v>17.244209758040903</v>
      </c>
      <c r="AG256" s="51" cm="1">
        <f t="array" ref="AG256">SUM(AG249:AG255*0.19)</f>
        <v>17.049984440946407</v>
      </c>
      <c r="AH256" s="51" cm="1">
        <f t="array" ref="AH256">SUM(AH249:AH255*0.19)</f>
        <v>17.214799947681882</v>
      </c>
      <c r="AI256" s="51" cm="1">
        <f t="array" ref="AI256">SUM(AI249:AI255*0.19)</f>
        <v>17.12958113021039</v>
      </c>
      <c r="AJ256" s="51" cm="1">
        <f t="array" ref="AJ256">SUM(AJ249:AJ255*0.19)</f>
        <v>17.495294638698354</v>
      </c>
      <c r="AK256" s="51" cm="1">
        <f t="array" ref="AK256">SUM(AK249:AK255*0.19)</f>
        <v>17.865387013197413</v>
      </c>
      <c r="AL256" s="51" cm="1">
        <f t="array" ref="AL256">SUM(AL249:AL255*0.19)</f>
        <v>18.247187154949547</v>
      </c>
      <c r="AM256" s="51" cm="1">
        <f t="array" ref="AM256">SUM(AM249:AM255*0.19)</f>
        <v>18.615247848264598</v>
      </c>
      <c r="AN256" s="51" cm="1">
        <f t="array" ref="AN256">SUM(AN249:AN255*0.19)</f>
        <v>18.160126968191232</v>
      </c>
      <c r="AO256" s="51" cm="1">
        <f t="array" ref="AO256">SUM(AO249:AO255*0.19)</f>
        <v>17.296799637774985</v>
      </c>
      <c r="AP256" s="51" cm="1">
        <f t="array" ref="AP256">SUM(AP249:AP255*0.19)</f>
        <v>16.831072717292578</v>
      </c>
      <c r="AQ256" s="51" cm="1">
        <f t="array" ref="AQ256">SUM(AQ249:AQ255*0.19)</f>
        <v>16.187385285005238</v>
      </c>
      <c r="AR256" s="51" cm="1">
        <f t="array" ref="AR256">SUM(AR249:AR255*0.19)</f>
        <v>16.140500168816118</v>
      </c>
    </row>
    <row r="257" spans="1:44">
      <c r="A257" s="12"/>
      <c r="B257" s="12"/>
      <c r="C257" t="s">
        <v>238</v>
      </c>
      <c r="D257" s="29"/>
      <c r="E257" s="34" t="s">
        <v>117</v>
      </c>
      <c r="F257" s="51">
        <f>(SUM(F249:F256)*0.05)</f>
        <v>14.296118944074458</v>
      </c>
      <c r="G257" s="51">
        <f t="shared" ref="G257:AR257" si="40">(SUM(G249:G256)*0.05)</f>
        <v>12.673941085442737</v>
      </c>
      <c r="H257" s="51">
        <f t="shared" si="40"/>
        <v>10.660206949368506</v>
      </c>
      <c r="I257" s="51">
        <f t="shared" si="40"/>
        <v>9.2095174789413985</v>
      </c>
      <c r="J257" s="51">
        <f t="shared" si="40"/>
        <v>8.2331690835916103</v>
      </c>
      <c r="K257" s="51">
        <f t="shared" si="40"/>
        <v>7.7724976538418078</v>
      </c>
      <c r="L257" s="51">
        <f t="shared" si="40"/>
        <v>7.1950501784510124</v>
      </c>
      <c r="M257" s="51">
        <f t="shared" si="40"/>
        <v>6.8983152848284934</v>
      </c>
      <c r="N257" s="51">
        <f t="shared" si="40"/>
        <v>6.5407310947529389</v>
      </c>
      <c r="O257" s="51">
        <f t="shared" si="40"/>
        <v>6.762788844631439</v>
      </c>
      <c r="P257" s="51">
        <f t="shared" si="40"/>
        <v>6.6289495068465492</v>
      </c>
      <c r="Q257" s="51">
        <f t="shared" si="40"/>
        <v>6.3281710729109104</v>
      </c>
      <c r="R257" s="51">
        <f t="shared" si="40"/>
        <v>6.0633036615697398</v>
      </c>
      <c r="S257" s="51">
        <f t="shared" si="40"/>
        <v>5.9790471396497447</v>
      </c>
      <c r="T257" s="51">
        <f t="shared" si="40"/>
        <v>5.7676446600663613</v>
      </c>
      <c r="U257" s="51">
        <f t="shared" si="40"/>
        <v>5.6484996019101903</v>
      </c>
      <c r="V257" s="51">
        <f t="shared" si="40"/>
        <v>5.6775358579174062</v>
      </c>
      <c r="W257" s="51">
        <f t="shared" si="40"/>
        <v>5.8039467409767376</v>
      </c>
      <c r="X257" s="51">
        <f t="shared" si="40"/>
        <v>5.9075721284986145</v>
      </c>
      <c r="Y257" s="51">
        <f t="shared" si="40"/>
        <v>5.9250178278130834</v>
      </c>
      <c r="Z257" s="51">
        <f t="shared" si="40"/>
        <v>6.0607971233394089</v>
      </c>
      <c r="AA257" s="51">
        <f t="shared" si="40"/>
        <v>6.130774005332988</v>
      </c>
      <c r="AB257" s="51">
        <f t="shared" si="40"/>
        <v>6.1530920178306481</v>
      </c>
      <c r="AC257" s="51">
        <f t="shared" si="40"/>
        <v>6.1557778289880396</v>
      </c>
      <c r="AD257" s="51">
        <f t="shared" si="40"/>
        <v>5.6949195251760187</v>
      </c>
      <c r="AE257" s="51">
        <f t="shared" si="40"/>
        <v>5.5041700167941761</v>
      </c>
      <c r="AF257" s="51">
        <f t="shared" si="40"/>
        <v>5.4001604242285985</v>
      </c>
      <c r="AG257" s="51">
        <f t="shared" si="40"/>
        <v>5.3393372328226896</v>
      </c>
      <c r="AH257" s="51">
        <f t="shared" si="40"/>
        <v>5.390950509931959</v>
      </c>
      <c r="AI257" s="51">
        <f t="shared" si="40"/>
        <v>5.3642635644606234</v>
      </c>
      <c r="AJ257" s="51">
        <f t="shared" si="40"/>
        <v>5.478789636855538</v>
      </c>
      <c r="AK257" s="51">
        <f t="shared" si="40"/>
        <v>5.5946869857118218</v>
      </c>
      <c r="AL257" s="51">
        <f t="shared" si="40"/>
        <v>5.714250714313148</v>
      </c>
      <c r="AM257" s="51">
        <f t="shared" si="40"/>
        <v>5.8295118261670718</v>
      </c>
      <c r="AN257" s="51">
        <f t="shared" si="40"/>
        <v>5.6869871295125174</v>
      </c>
      <c r="AO257" s="51">
        <f t="shared" si="40"/>
        <v>5.4166293602505862</v>
      </c>
      <c r="AP257" s="51">
        <f t="shared" si="40"/>
        <v>5.2707832983100449</v>
      </c>
      <c r="AQ257" s="51">
        <f t="shared" si="40"/>
        <v>5.0692074971463779</v>
      </c>
      <c r="AR257" s="51">
        <f t="shared" si="40"/>
        <v>5.0545250528661008</v>
      </c>
    </row>
    <row r="258" spans="1:44">
      <c r="A258" s="12"/>
      <c r="B258" s="12"/>
      <c r="C258" t="s">
        <v>227</v>
      </c>
      <c r="D258" s="29"/>
      <c r="E258" s="34" t="s">
        <v>117</v>
      </c>
      <c r="F258" s="39">
        <f>SUM(F249:F257)</f>
        <v>300.21849782556359</v>
      </c>
      <c r="G258" s="39">
        <f t="shared" ref="G258:AR258" si="41">SUM(G249:G257)</f>
        <v>266.15276279429747</v>
      </c>
      <c r="H258" s="39">
        <f t="shared" si="41"/>
        <v>223.8643459367386</v>
      </c>
      <c r="I258" s="39">
        <f t="shared" si="41"/>
        <v>193.39986705776934</v>
      </c>
      <c r="J258" s="39">
        <f t="shared" si="41"/>
        <v>172.89655075542382</v>
      </c>
      <c r="K258" s="39">
        <f t="shared" si="41"/>
        <v>163.22245073067796</v>
      </c>
      <c r="L258" s="39">
        <f t="shared" si="41"/>
        <v>151.09605374747127</v>
      </c>
      <c r="M258" s="39">
        <f t="shared" si="41"/>
        <v>144.86462098139836</v>
      </c>
      <c r="N258" s="39">
        <f t="shared" si="41"/>
        <v>137.35535298981171</v>
      </c>
      <c r="O258" s="39">
        <f t="shared" si="41"/>
        <v>142.01856573726022</v>
      </c>
      <c r="P258" s="39">
        <f t="shared" si="41"/>
        <v>139.20793964377751</v>
      </c>
      <c r="Q258" s="39">
        <f t="shared" si="41"/>
        <v>132.89159253112911</v>
      </c>
      <c r="R258" s="39">
        <f t="shared" si="41"/>
        <v>127.32937689296452</v>
      </c>
      <c r="S258" s="39">
        <f t="shared" si="41"/>
        <v>125.55998993264464</v>
      </c>
      <c r="T258" s="39">
        <f t="shared" si="41"/>
        <v>121.12053786139359</v>
      </c>
      <c r="U258" s="39">
        <f t="shared" si="41"/>
        <v>118.61849164011399</v>
      </c>
      <c r="V258" s="39">
        <f t="shared" si="41"/>
        <v>119.22825301626553</v>
      </c>
      <c r="W258" s="39">
        <f t="shared" si="41"/>
        <v>121.88288156051148</v>
      </c>
      <c r="X258" s="39">
        <f t="shared" si="41"/>
        <v>124.0590146984709</v>
      </c>
      <c r="Y258" s="39">
        <f t="shared" si="41"/>
        <v>124.42537438407474</v>
      </c>
      <c r="Z258" s="39">
        <f t="shared" si="41"/>
        <v>127.27673959012758</v>
      </c>
      <c r="AA258" s="39">
        <f t="shared" si="41"/>
        <v>128.74625411199273</v>
      </c>
      <c r="AB258" s="39">
        <f t="shared" si="41"/>
        <v>129.21493237444361</v>
      </c>
      <c r="AC258" s="39">
        <f t="shared" si="41"/>
        <v>129.27133440874883</v>
      </c>
      <c r="AD258" s="39">
        <f t="shared" si="41"/>
        <v>119.59331002869639</v>
      </c>
      <c r="AE258" s="39">
        <f t="shared" si="41"/>
        <v>115.58757035267769</v>
      </c>
      <c r="AF258" s="39">
        <f t="shared" si="41"/>
        <v>113.40336890880056</v>
      </c>
      <c r="AG258" s="39">
        <f t="shared" si="41"/>
        <v>112.12608188927648</v>
      </c>
      <c r="AH258" s="39">
        <f t="shared" si="41"/>
        <v>113.20996070857113</v>
      </c>
      <c r="AI258" s="39">
        <f t="shared" si="41"/>
        <v>112.64953485367309</v>
      </c>
      <c r="AJ258" s="39">
        <f t="shared" si="41"/>
        <v>115.0545823739663</v>
      </c>
      <c r="AK258" s="39">
        <f t="shared" si="41"/>
        <v>117.48842669994825</v>
      </c>
      <c r="AL258" s="39">
        <f t="shared" si="41"/>
        <v>119.9992650005761</v>
      </c>
      <c r="AM258" s="39">
        <f t="shared" si="41"/>
        <v>122.41974834950851</v>
      </c>
      <c r="AN258" s="39">
        <f t="shared" si="41"/>
        <v>119.42672971976286</v>
      </c>
      <c r="AO258" s="39">
        <f t="shared" si="41"/>
        <v>113.7492165652623</v>
      </c>
      <c r="AP258" s="39">
        <f t="shared" si="41"/>
        <v>110.68644926451094</v>
      </c>
      <c r="AQ258" s="39">
        <f t="shared" si="41"/>
        <v>106.45335744007393</v>
      </c>
      <c r="AR258" s="39">
        <f t="shared" si="41"/>
        <v>106.1450261101881</v>
      </c>
    </row>
    <row r="259" spans="1:44">
      <c r="A259" s="12"/>
      <c r="B259" s="12"/>
      <c r="C259" s="8"/>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row>
    <row r="260" spans="1:44">
      <c r="A260" s="30" t="s">
        <v>75</v>
      </c>
      <c r="B260" s="30"/>
      <c r="C260" s="30"/>
      <c r="D260" s="30"/>
      <c r="E260" s="30"/>
      <c r="F260" s="30"/>
      <c r="G260" s="30"/>
      <c r="H260" s="30"/>
      <c r="I260" s="30"/>
      <c r="J260" s="30"/>
      <c r="K260" s="30"/>
      <c r="L260" s="30"/>
      <c r="M260" s="30"/>
      <c r="N260" s="30"/>
      <c r="O260" s="30"/>
      <c r="P260" s="30"/>
      <c r="Q260" s="30"/>
      <c r="R260" s="30"/>
      <c r="S260" s="30"/>
      <c r="T260" s="30"/>
      <c r="U260" s="30"/>
      <c r="V260" s="30"/>
      <c r="W260" s="30"/>
      <c r="X260" s="30"/>
      <c r="Y260" s="30"/>
      <c r="Z260" s="30"/>
      <c r="AA260" s="30"/>
      <c r="AB260" s="30"/>
      <c r="AC260" s="30"/>
      <c r="AD260" s="30"/>
      <c r="AE260" s="30"/>
      <c r="AF260" s="30"/>
      <c r="AG260" s="30"/>
      <c r="AH260" s="30"/>
      <c r="AI260" s="30"/>
      <c r="AJ260" s="30"/>
      <c r="AK260" s="30"/>
      <c r="AL260" s="30"/>
      <c r="AM260" s="30"/>
      <c r="AN260" s="30"/>
      <c r="AO260" s="30"/>
      <c r="AP260" s="30"/>
      <c r="AQ260" s="30"/>
      <c r="AR260" s="30"/>
    </row>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NIC Document" ma:contentTypeID="0x010100F3DA492754083E45834DB37B66A7598000E23C0D2C3176FA4A97DB7F95327E2BB4" ma:contentTypeVersion="437" ma:contentTypeDescription="Create an InfoStore Document" ma:contentTypeScope="" ma:versionID="2cd92149d7f3c10861f7c58c9a7a5d62">
  <xsd:schema xmlns:xsd="http://www.w3.org/2001/XMLSchema" xmlns:xs="http://www.w3.org/2001/XMLSchema" xmlns:p="http://schemas.microsoft.com/office/2006/metadata/properties" xmlns:ns1="http://schemas.microsoft.com/sharepoint/v3" xmlns:ns2="6644b02a-369f-4cc3-8110-4ca6386cfcb4" xmlns:ns3="dd664ea2-425c-4d65-8d52-0225bdf07fab" targetNamespace="http://schemas.microsoft.com/office/2006/metadata/properties" ma:root="true" ma:fieldsID="6478025b7d630816992c728c70d78a5a" ns1:_="" ns2:_="" ns3:_="">
    <xsd:import namespace="http://schemas.microsoft.com/sharepoint/v3"/>
    <xsd:import namespace="6644b02a-369f-4cc3-8110-4ca6386cfcb4"/>
    <xsd:import namespace="dd664ea2-425c-4d65-8d52-0225bdf07fab"/>
    <xsd:element name="properties">
      <xsd:complexType>
        <xsd:sequence>
          <xsd:element name="documentManagement">
            <xsd:complexType>
              <xsd:all>
                <xsd:element ref="ns1:dlc_EmailSubject" minOccurs="0"/>
                <xsd:element ref="ns1:dlc_EmailMailbox" minOccurs="0"/>
                <xsd:element ref="ns1:dlc_EmailTo" minOccurs="0"/>
                <xsd:element ref="ns1:dlc_EmailFrom" minOccurs="0"/>
                <xsd:element ref="ns1:dlc_EmailCC" minOccurs="0"/>
                <xsd:element ref="ns1:dlc_EmailBCC" minOccurs="0"/>
                <xsd:element ref="ns1:dlc_EmailSentUTC" minOccurs="0"/>
                <xsd:element ref="ns1:dlc_EmailReceivedUTC" minOccurs="0"/>
                <xsd:element ref="ns2:HMT_DocumentTypeHTField0" minOccurs="0"/>
                <xsd:element ref="ns2:HMT_Record" minOccurs="0"/>
                <xsd:element ref="ns2:HMT_GroupHTField0" minOccurs="0"/>
                <xsd:element ref="ns2:HMT_TeamHTField0" minOccurs="0"/>
                <xsd:element ref="ns2:HMT_SubTeamHTField0" minOccurs="0"/>
                <xsd:element ref="ns2:HMT_Theme" minOccurs="0"/>
                <xsd:element ref="ns2:HMT_Topic" minOccurs="0"/>
                <xsd:element ref="ns2:HMT_SubTopic" minOccurs="0"/>
                <xsd:element ref="ns2:HMT_CategoryHTField0" minOccurs="0"/>
                <xsd:element ref="ns2:HMT_ClosedOn" minOccurs="0"/>
                <xsd:element ref="ns2:HMT_DeletedOn" minOccurs="0"/>
                <xsd:element ref="ns2:HMT_ArchivedOn" minOccurs="0"/>
                <xsd:element ref="ns2:HMT_LegacyItemID" minOccurs="0"/>
                <xsd:element ref="ns2:HMT_LegacyCreatedBy" minOccurs="0"/>
                <xsd:element ref="ns2:HMT_LegacyModifiedBy" minOccurs="0"/>
                <xsd:element ref="ns2:HMT_LegacyOrigSource" minOccurs="0"/>
                <xsd:element ref="ns2:HMT_LegacyExtRef" minOccurs="0"/>
                <xsd:element ref="ns2:HMT_LegacySensitive" minOccurs="0"/>
                <xsd:element ref="ns2:HMT_LegacyRecord" minOccurs="0"/>
                <xsd:element ref="ns2:HMT_Audit" minOccurs="0"/>
                <xsd:element ref="ns2:HMT_ClosedBy" minOccurs="0"/>
                <xsd:element ref="ns2:HMT_ArchivedBy" minOccurs="0"/>
                <xsd:element ref="ns2:HMT_ClosedArchive" minOccurs="0"/>
                <xsd:element ref="ns2:HMT_ClosedOnOrig" minOccurs="0"/>
                <xsd:element ref="ns2:HMT_ClosedbyOrig" minOccurs="0"/>
                <xsd:element ref="ns2:_dlc_DocIdUrl" minOccurs="0"/>
                <xsd:element ref="ns2:TaxCatchAllLabel" minOccurs="0"/>
                <xsd:element ref="ns2:TaxCatchAll" minOccurs="0"/>
                <xsd:element ref="ns2:b9c42a306c8b47fcbaf8a41a71352f3a" minOccurs="0"/>
                <xsd:element ref="ns2:_dlc_DocId" minOccurs="0"/>
                <xsd:element ref="ns2:_dlc_DocIdPersistId" minOccurs="0"/>
                <xsd:element ref="ns3:MediaServiceMetadata" minOccurs="0"/>
                <xsd:element ref="ns3:MediaServiceFastMetadata" minOccurs="0"/>
                <xsd:element ref="ns3:MediaServiceAutoKeyPoints" minOccurs="0"/>
                <xsd:element ref="ns3:MediaServiceKeyPoints" minOccurs="0"/>
                <xsd:element ref="ns2:SharedWithUsers" minOccurs="0"/>
                <xsd:element ref="ns2:SharedWithDetails"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lcf76f155ced4ddcb4097134ff3c332f"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dlc_EmailSubject" ma:index="0" nillable="true" ma:displayName="Subject" ma:description="" ma:internalName="dlc_EmailSubject">
      <xsd:simpleType>
        <xsd:restriction base="dms:Text">
          <xsd:maxLength value="255"/>
        </xsd:restriction>
      </xsd:simpleType>
    </xsd:element>
    <xsd:element name="dlc_EmailMailbox" ma:index="1" nillable="true" ma:displayName="Submitter" ma:description="" ma:internalName="dlc_EmailMailbox">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dlc_EmailTo" ma:index="2" nillable="true" ma:displayName="To" ma:description="" ma:internalName="dlc_EmailTo">
      <xsd:simpleType>
        <xsd:restriction base="dms:Text">
          <xsd:maxLength value="255"/>
        </xsd:restriction>
      </xsd:simpleType>
    </xsd:element>
    <xsd:element name="dlc_EmailFrom" ma:index="3" nillable="true" ma:displayName="From" ma:description="" ma:internalName="dlc_EmailFrom">
      <xsd:simpleType>
        <xsd:restriction base="dms:Text">
          <xsd:maxLength value="255"/>
        </xsd:restriction>
      </xsd:simpleType>
    </xsd:element>
    <xsd:element name="dlc_EmailCC" ma:index="4" nillable="true" ma:displayName="CC" ma:description="" ma:internalName="dlc_EmailCC">
      <xsd:simpleType>
        <xsd:restriction base="dms:Note">
          <xsd:maxLength value="1024"/>
        </xsd:restriction>
      </xsd:simpleType>
    </xsd:element>
    <xsd:element name="dlc_EmailBCC" ma:index="5" nillable="true" ma:displayName="BCC" ma:description="" ma:internalName="dlc_EmailBCC">
      <xsd:simpleType>
        <xsd:restriction base="dms:Note">
          <xsd:maxLength value="1024"/>
        </xsd:restriction>
      </xsd:simpleType>
    </xsd:element>
    <xsd:element name="dlc_EmailSentUTC" ma:index="6" nillable="true" ma:displayName="Date Sent" ma:description="" ma:internalName="dlc_EmailSentUTC">
      <xsd:simpleType>
        <xsd:restriction base="dms:DateTime"/>
      </xsd:simpleType>
    </xsd:element>
    <xsd:element name="dlc_EmailReceivedUTC" ma:index="7" nillable="true" ma:displayName="Date Received" ma:description="" ma:internalName="dlc_EmailReceivedUTC">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6644b02a-369f-4cc3-8110-4ca6386cfcb4" elementFormDefault="qualified">
    <xsd:import namespace="http://schemas.microsoft.com/office/2006/documentManagement/types"/>
    <xsd:import namespace="http://schemas.microsoft.com/office/infopath/2007/PartnerControls"/>
    <xsd:element name="HMT_DocumentTypeHTField0" ma:index="9" nillable="true" ma:taxonomy="true" ma:internalName="HMT_DocumentTypeHTField0" ma:taxonomyFieldName="HMT_DocumentType" ma:displayName="Document Type" ma:indexed="true" ma:default="-1;#Other|c235b5c2-f697-427b-a70a-43d69599f998" ma:fieldId="{64e205a0-0872-4e26-9aef-64ca7bdb5848}" ma:sspId="9002b6cd-6bc3-456d-8dd0-19fe32dddaf9" ma:termSetId="3c19b2b4-6767-49d7-bf7e-a6f60c064094" ma:anchorId="bd4325a7-7f6a-48f9-b0dc-cc3aef626e65" ma:open="false" ma:isKeyword="false">
      <xsd:complexType>
        <xsd:sequence>
          <xsd:element ref="pc:Terms" minOccurs="0" maxOccurs="1"/>
        </xsd:sequence>
      </xsd:complexType>
    </xsd:element>
    <xsd:element name="HMT_Record" ma:index="10" nillable="true" ma:displayName="Record" ma:description="Is this document a record?" ma:hidden="true" ma:internalName="HMT_Record" ma:readOnly="true">
      <xsd:simpleType>
        <xsd:restriction base="dms:Boolean"/>
      </xsd:simpleType>
    </xsd:element>
    <xsd:element name="HMT_GroupHTField0" ma:index="12" nillable="true" ma:taxonomy="true" ma:internalName="HMT_GroupHTField0" ma:taxonomyFieldName="HMT_Group" ma:displayName="Organisation unit" ma:indexed="true" ma:readOnly="true" ma:default="" ma:fieldId="{0727aac2-e220-4289-aa2b-5b6dcdadae03}" ma:sspId="9002b6cd-6bc3-456d-8dd0-19fe32dddaf9" ma:termSetId="235b8be1-2648-46e3-a889-490bb086ef3f" ma:anchorId="00000000-0000-0000-0000-000000000000" ma:open="false" ma:isKeyword="false">
      <xsd:complexType>
        <xsd:sequence>
          <xsd:element ref="pc:Terms" minOccurs="0" maxOccurs="1"/>
        </xsd:sequence>
      </xsd:complexType>
    </xsd:element>
    <xsd:element name="HMT_TeamHTField0" ma:index="14" nillable="true" ma:taxonomy="true" ma:internalName="HMT_TeamHTField0" ma:taxonomyFieldName="HMT_Team" ma:displayName="Team" ma:indexed="true" ma:readOnly="true" ma:default="" ma:fieldId="{2eefa5c6-211a-4a5e-9a50-7e1c1c1599ef}" ma:sspId="9002b6cd-6bc3-456d-8dd0-19fe32dddaf9" ma:termSetId="235b8be1-2648-46e3-a889-490bb086ef3f" ma:anchorId="00000000-0000-0000-0000-000000000000" ma:open="false" ma:isKeyword="false">
      <xsd:complexType>
        <xsd:sequence>
          <xsd:element ref="pc:Terms" minOccurs="0" maxOccurs="1"/>
        </xsd:sequence>
      </xsd:complexType>
    </xsd:element>
    <xsd:element name="HMT_SubTeamHTField0" ma:index="16" nillable="true" ma:taxonomy="true" ma:internalName="HMT_SubTeamHTField0" ma:taxonomyFieldName="HMT_SubTeam" ma:displayName="Sub Team" ma:indexed="true" ma:readOnly="true" ma:default="" ma:fieldId="{1b8bc039-1a2e-4089-a24d-47de9e4a6672}" ma:sspId="9002b6cd-6bc3-456d-8dd0-19fe32dddaf9" ma:termSetId="235b8be1-2648-46e3-a889-490bb086ef3f" ma:anchorId="00000000-0000-0000-0000-000000000000" ma:open="false" ma:isKeyword="false">
      <xsd:complexType>
        <xsd:sequence>
          <xsd:element ref="pc:Terms" minOccurs="0" maxOccurs="1"/>
        </xsd:sequence>
      </xsd:complexType>
    </xsd:element>
    <xsd:element name="HMT_Theme" ma:index="17" nillable="true" ma:displayName="Library" ma:description="Document library theme" ma:hidden="true" ma:internalName="HMT_Theme" ma:readOnly="true">
      <xsd:simpleType>
        <xsd:restriction base="dms:Text"/>
      </xsd:simpleType>
    </xsd:element>
    <xsd:element name="HMT_Topic" ma:index="18" nillable="true" ma:displayName="Topic" ma:description="Topic" ma:hidden="true" ma:internalName="HMT_Topic" ma:readOnly="true">
      <xsd:simpleType>
        <xsd:restriction base="dms:Text"/>
      </xsd:simpleType>
    </xsd:element>
    <xsd:element name="HMT_SubTopic" ma:index="19" nillable="true" ma:displayName="Sub Topic" ma:description="Sub topic" ma:hidden="true" ma:internalName="HMT_SubTopic" ma:readOnly="true">
      <xsd:simpleType>
        <xsd:restriction base="dms:Text"/>
      </xsd:simpleType>
    </xsd:element>
    <xsd:element name="HMT_CategoryHTField0" ma:index="21" nillable="true" ma:taxonomy="true" ma:internalName="HMT_CategoryHTField0" ma:taxonomyFieldName="HMT_Category" ma:displayName="Category" ma:indexed="true" ma:readOnly="true" ma:default="" ma:fieldId="{03bf77b0-a02d-47ea-8bec-4fb357d1f3ee}" ma:sspId="9002b6cd-6bc3-456d-8dd0-19fe32dddaf9" ma:termSetId="3c19b2b4-6767-49d7-bf7e-a6f60c064094" ma:anchorId="00000000-0000-0000-0000-000000000000" ma:open="false" ma:isKeyword="false">
      <xsd:complexType>
        <xsd:sequence>
          <xsd:element ref="pc:Terms" minOccurs="0" maxOccurs="1"/>
        </xsd:sequence>
      </xsd:complexType>
    </xsd:element>
    <xsd:element name="HMT_ClosedOn" ma:index="23" nillable="true" ma:displayName="Closed On" ma:description="The date this item was closed on" ma:format="DateTime" ma:hidden="true" ma:internalName="HMT_ClosedOn" ma:readOnly="true">
      <xsd:simpleType>
        <xsd:restriction base="dms:DateTime"/>
      </xsd:simpleType>
    </xsd:element>
    <xsd:element name="HMT_DeletedOn" ma:index="24" nillable="true" ma:displayName="Deleted On" ma:description="The date this item was deleted on" ma:format="DateTime" ma:hidden="true" ma:internalName="HMT_DeletedOn" ma:readOnly="true">
      <xsd:simpleType>
        <xsd:restriction base="dms:DateTime"/>
      </xsd:simpleType>
    </xsd:element>
    <xsd:element name="HMT_ArchivedOn" ma:index="25" nillable="true" ma:displayName="Archived On" ma:description="The date this item was archived on" ma:format="DateTime" ma:hidden="true" ma:internalName="HMT_ArchivedOn" ma:readOnly="true">
      <xsd:simpleType>
        <xsd:restriction base="dms:DateTime"/>
      </xsd:simpleType>
    </xsd:element>
    <xsd:element name="HMT_LegacyItemID" ma:index="26" nillable="true" ma:displayName="Legacy Item ID" ma:hidden="true" ma:internalName="HMT_LegacyItemID" ma:readOnly="true">
      <xsd:simpleType>
        <xsd:restriction base="dms:Text"/>
      </xsd:simpleType>
    </xsd:element>
    <xsd:element name="HMT_LegacyCreatedBy" ma:index="27" nillable="true" ma:displayName="Legacy Created By" ma:hidden="true" ma:internalName="HMT_LegacyCreatedBy" ma:readOnly="true">
      <xsd:simpleType>
        <xsd:restriction base="dms:Text"/>
      </xsd:simpleType>
    </xsd:element>
    <xsd:element name="HMT_LegacyModifiedBy" ma:index="28" nillable="true" ma:displayName="Legacy Modified By" ma:hidden="true" ma:internalName="HMT_LegacyModifiedBy" ma:readOnly="true">
      <xsd:simpleType>
        <xsd:restriction base="dms:Text"/>
      </xsd:simpleType>
    </xsd:element>
    <xsd:element name="HMT_LegacyOrigSource" ma:index="29" nillable="true" ma:displayName="Original Source" ma:hidden="true" ma:internalName="HMT_LegacyOrigSource" ma:readOnly="true">
      <xsd:simpleType>
        <xsd:restriction base="dms:Text"/>
      </xsd:simpleType>
    </xsd:element>
    <xsd:element name="HMT_LegacyExtRef" ma:index="30" nillable="true" ma:displayName="External Reference" ma:hidden="true" ma:internalName="HMT_LegacyExtRef" ma:readOnly="true">
      <xsd:simpleType>
        <xsd:restriction base="dms:Text"/>
      </xsd:simpleType>
    </xsd:element>
    <xsd:element name="HMT_LegacySensitive" ma:index="31" nillable="true" ma:displayName="Sensitive Item" ma:default="0" ma:hidden="true" ma:internalName="HMT_LegacySensitive" ma:readOnly="true">
      <xsd:simpleType>
        <xsd:restriction base="dms:Boolean"/>
      </xsd:simpleType>
    </xsd:element>
    <xsd:element name="HMT_LegacyRecord" ma:index="32" nillable="true" ma:displayName="Legacy Record" ma:default="0" ma:hidden="true" ma:internalName="HMT_LegacyRecord" ma:readOnly="true">
      <xsd:simpleType>
        <xsd:restriction base="dms:Boolean"/>
      </xsd:simpleType>
    </xsd:element>
    <xsd:element name="HMT_Audit" ma:index="33" nillable="true" ma:displayName="Audit Log" ma:description="Audit Log" ma:internalName="HMT_Audit" ma:readOnly="true">
      <xsd:simpleType>
        <xsd:restriction base="dms:Note">
          <xsd:maxLength value="255"/>
        </xsd:restriction>
      </xsd:simpleType>
    </xsd:element>
    <xsd:element name="HMT_ClosedBy" ma:index="34" nillable="true" ma:displayName="Closed By" ma:description="Who closed this item" ma:hidden="true" ma:list="UserInfo" ma:internalName="HMT_Clos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HMT_ArchivedBy" ma:index="35" nillable="true" ma:displayName="Archived By" ma:description="Who archived this item" ma:hidden="true" ma:list="UserInfo" ma:internalName="HMT_Archiv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HMT_ClosedArchive" ma:index="36" nillable="true" ma:displayName="Closed Archive" ma:default="0" ma:description="Item sent to closed archive" ma:hidden="true" ma:internalName="HMT_ClosedArchive" ma:readOnly="true">
      <xsd:simpleType>
        <xsd:restriction base="dms:Boolean"/>
      </xsd:simpleType>
    </xsd:element>
    <xsd:element name="HMT_ClosedOnOrig" ma:index="37" nillable="true" ma:displayName="Original Closed On" ma:description="The date this item was originally closed on" ma:format="DateTime" ma:hidden="true" ma:internalName="HMT_ClosedOnOrig" ma:readOnly="true">
      <xsd:simpleType>
        <xsd:restriction base="dms:DateTime"/>
      </xsd:simpleType>
    </xsd:element>
    <xsd:element name="HMT_ClosedbyOrig" ma:index="38" nillable="true" ma:displayName="Original Closed By" ma:description="Who originally closed this item" ma:hidden="true" ma:list="UserInfo" ma:internalName="HMT_ClosedbyOrig">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dlc_DocIdUrl" ma:index="4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TaxCatchAllLabel" ma:index="47" nillable="true" ma:displayName="Taxonomy Catch All Column1" ma:hidden="true" ma:list="{abce35c3-3e0b-43bf-804d-c71c587ccc5a}" ma:internalName="TaxCatchAllLabel" ma:readOnly="true" ma:showField="CatchAllDataLabel" ma:web="6644b02a-369f-4cc3-8110-4ca6386cfcb4">
      <xsd:complexType>
        <xsd:complexContent>
          <xsd:extension base="dms:MultiChoiceLookup">
            <xsd:sequence>
              <xsd:element name="Value" type="dms:Lookup" maxOccurs="unbounded" minOccurs="0" nillable="true"/>
            </xsd:sequence>
          </xsd:extension>
        </xsd:complexContent>
      </xsd:complexType>
    </xsd:element>
    <xsd:element name="TaxCatchAll" ma:index="48" nillable="true" ma:displayName="Taxonomy Catch All Column" ma:hidden="true" ma:list="{abce35c3-3e0b-43bf-804d-c71c587ccc5a}" ma:internalName="TaxCatchAll" ma:showField="CatchAllData" ma:web="6644b02a-369f-4cc3-8110-4ca6386cfcb4">
      <xsd:complexType>
        <xsd:complexContent>
          <xsd:extension base="dms:MultiChoiceLookup">
            <xsd:sequence>
              <xsd:element name="Value" type="dms:Lookup" maxOccurs="unbounded" minOccurs="0" nillable="true"/>
            </xsd:sequence>
          </xsd:extension>
        </xsd:complexContent>
      </xsd:complexType>
    </xsd:element>
    <xsd:element name="b9c42a306c8b47fcbaf8a41a71352f3a" ma:index="49" nillable="true" ma:taxonomy="true" ma:internalName="b9c42a306c8b47fcbaf8a41a71352f3a" ma:taxonomyFieldName="HMT_Classification" ma:displayName="Classification" ma:indexed="true" ma:readOnly="true" ma:default="" ma:fieldId="{b9c42a30-6c8b-47fc-baf8-a41a71352f3a}" ma:sspId="9002b6cd-6bc3-456d-8dd0-19fe32dddaf9" ma:termSetId="dd1678d0-78a9-453e-aede-aa0175f7fe72" ma:anchorId="00000000-0000-0000-0000-000000000000" ma:open="false" ma:isKeyword="false">
      <xsd:complexType>
        <xsd:sequence>
          <xsd:element ref="pc:Terms" minOccurs="0" maxOccurs="1"/>
        </xsd:sequence>
      </xsd:complexType>
    </xsd:element>
    <xsd:element name="_dlc_DocId" ma:index="50" nillable="true" ma:displayName="Document ID Value" ma:description="The value of the document ID assigned to this item." ma:internalName="_dlc_DocId" ma:readOnly="true">
      <xsd:simpleType>
        <xsd:restriction base="dms:Text"/>
      </xsd:simpleType>
    </xsd:element>
    <xsd:element name="_dlc_DocIdPersistId" ma:index="51" nillable="true" ma:displayName="Persist ID" ma:description="Keep ID on add." ma:hidden="true" ma:internalName="_dlc_DocIdPersistId" ma:readOnly="true">
      <xsd:simpleType>
        <xsd:restriction base="dms:Boolean"/>
      </xsd:simpleType>
    </xsd:element>
    <xsd:element name="SharedWithUsers" ma:index="5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5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d664ea2-425c-4d65-8d52-0225bdf07fab" elementFormDefault="qualified">
    <xsd:import namespace="http://schemas.microsoft.com/office/2006/documentManagement/types"/>
    <xsd:import namespace="http://schemas.microsoft.com/office/infopath/2007/PartnerControls"/>
    <xsd:element name="MediaServiceMetadata" ma:index="54" nillable="true" ma:displayName="MediaServiceMetadata" ma:hidden="true" ma:internalName="MediaServiceMetadata" ma:readOnly="true">
      <xsd:simpleType>
        <xsd:restriction base="dms:Note"/>
      </xsd:simpleType>
    </xsd:element>
    <xsd:element name="MediaServiceFastMetadata" ma:index="55" nillable="true" ma:displayName="MediaServiceFastMetadata" ma:hidden="true" ma:internalName="MediaServiceFastMetadata" ma:readOnly="true">
      <xsd:simpleType>
        <xsd:restriction base="dms:Note"/>
      </xsd:simpleType>
    </xsd:element>
    <xsd:element name="MediaServiceAutoKeyPoints" ma:index="56" nillable="true" ma:displayName="MediaServiceAutoKeyPoints" ma:hidden="true" ma:internalName="MediaServiceAutoKeyPoints" ma:readOnly="true">
      <xsd:simpleType>
        <xsd:restriction base="dms:Note"/>
      </xsd:simpleType>
    </xsd:element>
    <xsd:element name="MediaServiceKeyPoints" ma:index="57" nillable="true" ma:displayName="KeyPoints" ma:internalName="MediaServiceKeyPoints" ma:readOnly="true">
      <xsd:simpleType>
        <xsd:restriction base="dms:Note">
          <xsd:maxLength value="255"/>
        </xsd:restriction>
      </xsd:simpleType>
    </xsd:element>
    <xsd:element name="MediaServiceOCR" ma:index="60" nillable="true" ma:displayName="Extracted Text" ma:internalName="MediaServiceOCR" ma:readOnly="true">
      <xsd:simpleType>
        <xsd:restriction base="dms:Note">
          <xsd:maxLength value="255"/>
        </xsd:restriction>
      </xsd:simpleType>
    </xsd:element>
    <xsd:element name="MediaServiceGenerationTime" ma:index="61" nillable="true" ma:displayName="MediaServiceGenerationTime" ma:hidden="true" ma:internalName="MediaServiceGenerationTime" ma:readOnly="true">
      <xsd:simpleType>
        <xsd:restriction base="dms:Text"/>
      </xsd:simpleType>
    </xsd:element>
    <xsd:element name="MediaServiceEventHashCode" ma:index="62" nillable="true" ma:displayName="MediaServiceEventHashCode" ma:hidden="true" ma:internalName="MediaServiceEventHashCode" ma:readOnly="true">
      <xsd:simpleType>
        <xsd:restriction base="dms:Text"/>
      </xsd:simpleType>
    </xsd:element>
    <xsd:element name="MediaServiceDateTaken" ma:index="63" nillable="true" ma:displayName="MediaServiceDateTaken" ma:hidden="true" ma:internalName="MediaServiceDateTaken" ma:readOnly="true">
      <xsd:simpleType>
        <xsd:restriction base="dms:Text"/>
      </xsd:simpleType>
    </xsd:element>
    <xsd:element name="MediaLengthInSeconds" ma:index="64" nillable="true" ma:displayName="MediaLengthInSeconds" ma:hidden="true" ma:internalName="MediaLengthInSeconds" ma:readOnly="true">
      <xsd:simpleType>
        <xsd:restriction base="dms:Unknown"/>
      </xsd:simpleType>
    </xsd:element>
    <xsd:element name="lcf76f155ced4ddcb4097134ff3c332f" ma:index="66" nillable="true" ma:taxonomy="true" ma:internalName="lcf76f155ced4ddcb4097134ff3c332f" ma:taxonomyFieldName="MediaServiceImageTags" ma:displayName="Image Tags" ma:readOnly="false" ma:fieldId="{5cf76f15-5ced-4ddc-b409-7134ff3c332f}" ma:taxonomyMulti="true" ma:sspId="9002b6cd-6bc3-456d-8dd0-19fe32dddaf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67"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3"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dd664ea2-425c-4d65-8d52-0225bdf07fab">
      <Terms xmlns="http://schemas.microsoft.com/office/infopath/2007/PartnerControls"/>
    </lcf76f155ced4ddcb4097134ff3c332f>
    <TaxCatchAll xmlns="6644b02a-369f-4cc3-8110-4ca6386cfcb4">
      <Value>40</Value>
      <Value>38</Value>
      <Value>37</Value>
      <Value>36</Value>
      <Value>35</Value>
    </TaxCatchAll>
    <dlc_EmailBCC xmlns="http://schemas.microsoft.com/sharepoint/v3" xsi:nil="true"/>
    <HMT_ClosedbyOrig xmlns="6644b02a-369f-4cc3-8110-4ca6386cfcb4">
      <UserInfo>
        <DisplayName/>
        <AccountId xsi:nil="true"/>
        <AccountType/>
      </UserInfo>
    </HMT_ClosedbyOrig>
    <dlc_EmailReceivedUTC xmlns="http://schemas.microsoft.com/sharepoint/v3" xsi:nil="true"/>
    <dlc_EmailSentUTC xmlns="http://schemas.microsoft.com/sharepoint/v3" xsi:nil="true"/>
    <dlc_EmailSubject xmlns="http://schemas.microsoft.com/sharepoint/v3" xsi:nil="true"/>
    <dlc_EmailTo xmlns="http://schemas.microsoft.com/sharepoint/v3" xsi:nil="true"/>
    <dlc_EmailFrom xmlns="http://schemas.microsoft.com/sharepoint/v3" xsi:nil="true"/>
    <dlc_EmailCC xmlns="http://schemas.microsoft.com/sharepoint/v3" xsi:nil="true"/>
    <dlc_EmailMailbox xmlns="http://schemas.microsoft.com/sharepoint/v3">
      <UserInfo>
        <DisplayName/>
        <AccountId xsi:nil="true"/>
        <AccountType/>
      </UserInfo>
    </dlc_EmailMailbox>
    <HMT_DocumentTypeHTField0 xmlns="6644b02a-369f-4cc3-8110-4ca6386cfcb4">
      <Terms xmlns="http://schemas.microsoft.com/office/infopath/2007/PartnerControls">
        <TermInfo xmlns="http://schemas.microsoft.com/office/infopath/2007/PartnerControls">
          <TermName xmlns="http://schemas.microsoft.com/office/infopath/2007/PartnerControls">Other</TermName>
          <TermId xmlns="http://schemas.microsoft.com/office/infopath/2007/PartnerControls">c235b5c2-f697-427b-a70a-43d69599f998</TermId>
        </TermInfo>
      </Terms>
    </HMT_DocumentTypeHTField0>
    <HMT_Topic xmlns="6644b02a-369f-4cc3-8110-4ca6386cfcb4">Final report</HMT_Topic>
    <HMT_SubTeamHTField0 xmlns="6644b02a-369f-4cc3-8110-4ca6386cfcb4">
      <Terms xmlns="http://schemas.microsoft.com/office/infopath/2007/PartnerControls"/>
    </HMT_SubTeamHTField0>
    <HMT_Record xmlns="6644b02a-369f-4cc3-8110-4ca6386cfcb4">true</HMT_Record>
    <HMT_LegacySensitive xmlns="6644b02a-369f-4cc3-8110-4ca6386cfcb4">false</HMT_LegacySensitive>
    <HMT_TeamHTField0 xmlns="6644b02a-369f-4cc3-8110-4ca6386cfcb4">
      <Terms xmlns="http://schemas.microsoft.com/office/infopath/2007/PartnerControls">
        <TermInfo xmlns="http://schemas.microsoft.com/office/infopath/2007/PartnerControls">
          <TermName xmlns="http://schemas.microsoft.com/office/infopath/2007/PartnerControls">NIC Team</TermName>
          <TermId xmlns="http://schemas.microsoft.com/office/infopath/2007/PartnerControls">9b399fae-6714-4f60-913d-c470c9698865</TermId>
        </TermInfo>
      </Terms>
    </HMT_TeamHTField0>
    <HMT_CategoryHTField0 xmlns="6644b02a-369f-4cc3-8110-4ca6386cfcb4">
      <Terms xmlns="http://schemas.microsoft.com/office/infopath/2007/PartnerControls">
        <TermInfo xmlns="http://schemas.microsoft.com/office/infopath/2007/PartnerControls">
          <TermName xmlns="http://schemas.microsoft.com/office/infopath/2007/PartnerControls">Policy Document Types</TermName>
          <TermId xmlns="http://schemas.microsoft.com/office/infopath/2007/PartnerControls">bd4325a7-7f6a-48f9-b0dc-cc3aef626e65</TermId>
        </TermInfo>
      </Terms>
    </HMT_CategoryHTField0>
    <HMT_Theme xmlns="6644b02a-369f-4cc3-8110-4ca6386cfcb4">NIA 2</HMT_Theme>
    <HMT_SubTopic xmlns="6644b02a-369f-4cc3-8110-4ca6386cfcb4">Supplementary annexes</HMT_SubTopic>
    <HMT_ClosedArchive xmlns="6644b02a-369f-4cc3-8110-4ca6386cfcb4">false</HMT_ClosedArchive>
    <b9c42a306c8b47fcbaf8a41a71352f3a xmlns="6644b02a-369f-4cc3-8110-4ca6386cfcb4">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1803aa85-5d13-4a57-a135-e2ed4c221e1b</TermId>
        </TermInfo>
      </Terms>
    </b9c42a306c8b47fcbaf8a41a71352f3a>
    <HMT_GroupHTField0 xmlns="6644b02a-369f-4cc3-8110-4ca6386cfcb4">
      <Terms xmlns="http://schemas.microsoft.com/office/infopath/2007/PartnerControls">
        <TermInfo xmlns="http://schemas.microsoft.com/office/infopath/2007/PartnerControls">
          <TermName xmlns="http://schemas.microsoft.com/office/infopath/2007/PartnerControls">NIC</TermName>
          <TermId xmlns="http://schemas.microsoft.com/office/infopath/2007/PartnerControls">0cc92277-be5c-411f-aac2-6a54f41a702c</TermId>
        </TermInfo>
      </Terms>
    </HMT_GroupHTField0>
    <HMT_LegacyRecord xmlns="6644b02a-369f-4cc3-8110-4ca6386cfcb4">false</HMT_LegacyRecord>
    <_dlc_DocId xmlns="6644b02a-369f-4cc3-8110-4ca6386cfcb4">NIC-1101583835-20835</_dlc_DocId>
    <_dlc_DocIdUrl xmlns="6644b02a-369f-4cc3-8110-4ca6386cfcb4">
      <Url>https://tris42.sharepoint.com/sites/nic_is_nic/_layouts/15/DocIdRedir.aspx?ID=NIC-1101583835-20835</Url>
      <Description>NIC-1101583835-20835</Description>
    </_dlc_DocIdUr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AA7BBC4B-E917-43F9-93F4-559341DF1798}"/>
</file>

<file path=customXml/itemProps2.xml><?xml version="1.0" encoding="utf-8"?>
<ds:datastoreItem xmlns:ds="http://schemas.openxmlformats.org/officeDocument/2006/customXml" ds:itemID="{D1CF1E51-CF18-49F2-85CF-A111200E4EB3}"/>
</file>

<file path=customXml/itemProps3.xml><?xml version="1.0" encoding="utf-8"?>
<ds:datastoreItem xmlns:ds="http://schemas.openxmlformats.org/officeDocument/2006/customXml" ds:itemID="{3F80630F-AE28-4243-8082-2991ECD3CBEA}"/>
</file>

<file path=customXml/itemProps4.xml><?xml version="1.0" encoding="utf-8"?>
<ds:datastoreItem xmlns:ds="http://schemas.openxmlformats.org/officeDocument/2006/customXml" ds:itemID="{BE7FB97B-161C-4DE8-8FE2-44F9E37A53CC}"/>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PUBLISH - Aurora - NIC - Project A - System flexibility in achieving net zero - Annual databook.xlsx</dc:title>
  <dc:subject/>
  <dc:creator>Charles Forbes</dc:creator>
  <cp:keywords/>
  <dc:description/>
  <cp:lastModifiedBy>Lamb, Charley - NIC</cp:lastModifiedBy>
  <cp:revision/>
  <dcterms:created xsi:type="dcterms:W3CDTF">2022-07-21T11:21:28Z</dcterms:created>
  <dcterms:modified xsi:type="dcterms:W3CDTF">2023-10-10T13:32:08Z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0x010100F3DA492754083E45834DB37B66A7598000E23C0D2C3176FA4A97DB7F95327E2BB4</vt:lpwstr>
  </property>
  <property fmtid="{D5CDD505-2E9C-101B-9397-08002B2CF9AE}" pid="3" name="MediaServiceImageTags">
    <vt:lpwstr/>
  </property>
  <property fmtid="{D5CDD505-2E9C-101B-9397-08002B2CF9AE}" pid="4" name="HMT_Group">
    <vt:lpwstr>36;#NIC|0cc92277-be5c-411f-aac2-6a54f41a702c</vt:lpwstr>
  </property>
  <property fmtid="{D5CDD505-2E9C-101B-9397-08002B2CF9AE}" pid="5" name="HMT_SubTeam">
    <vt:lpwstr/>
  </property>
  <property fmtid="{D5CDD505-2E9C-101B-9397-08002B2CF9AE}" pid="6" name="HMT_Review">
    <vt:bool>false</vt:bool>
  </property>
  <property fmtid="{D5CDD505-2E9C-101B-9397-08002B2CF9AE}" pid="7" name="HMT_DocumentType">
    <vt:lpwstr>35;#Other|c235b5c2-f697-427b-a70a-43d69599f998</vt:lpwstr>
  </property>
  <property fmtid="{D5CDD505-2E9C-101B-9397-08002B2CF9AE}" pid="8" name="HMT_Team">
    <vt:lpwstr>37;#NIC Team|9b399fae-6714-4f60-913d-c470c9698865</vt:lpwstr>
  </property>
  <property fmtid="{D5CDD505-2E9C-101B-9397-08002B2CF9AE}" pid="9" name="HMT_Category">
    <vt:lpwstr>38;#Policy Document Types|bd4325a7-7f6a-48f9-b0dc-cc3aef626e65</vt:lpwstr>
  </property>
  <property fmtid="{D5CDD505-2E9C-101B-9397-08002B2CF9AE}" pid="10" name="HMT_Classification">
    <vt:lpwstr>40;#Official|1803aa85-5d13-4a57-a135-e2ed4c221e1b</vt:lpwstr>
  </property>
  <property fmtid="{D5CDD505-2E9C-101B-9397-08002B2CF9AE}" pid="11" name="_dlc_DocIdItemGuid">
    <vt:lpwstr>87f65a64-67b6-4217-baf2-e68fa316a161</vt:lpwstr>
  </property>
</Properties>
</file>