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tris42.sharepoint.com/sites/nic_is_nic/Data Hub/Online datahub documents/Published Spreadsheets/Historic Water/"/>
    </mc:Choice>
  </mc:AlternateContent>
  <xr:revisionPtr revIDLastSave="66" documentId="13_ncr:1_{040DCCF1-89F3-4C7A-83F6-AA569B3484F9}" xr6:coauthVersionLast="47" xr6:coauthVersionMax="47" xr10:uidLastSave="{7C3061F0-C353-4BE8-A4BC-88791C2224A2}"/>
  <bookViews>
    <workbookView xWindow="32280" yWindow="-60" windowWidth="29040" windowHeight="15840" activeTab="6" xr2:uid="{8CE91234-2641-45F9-AF30-6AFD5D07D529}"/>
  </bookViews>
  <sheets>
    <sheet name="Cover" sheetId="4" r:id="rId1"/>
    <sheet name="Mld" sheetId="2" r:id="rId2"/>
    <sheet name="Bills" sheetId="3" r:id="rId3"/>
    <sheet name="Capex" sheetId="7" r:id="rId4"/>
    <sheet name="River Water Quality" sheetId="8" r:id="rId5"/>
    <sheet name="Saal - Water Data Series" sheetId="5" r:id="rId6"/>
    <sheet name="Saal - Sewerage Data Series" sheetId="6"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3" i="2" l="1"/>
  <c r="L42" i="2"/>
  <c r="C5" i="2"/>
  <c r="C15" i="2"/>
  <c r="G16" i="2"/>
  <c r="L16" i="2"/>
  <c r="M16" i="2"/>
  <c r="C16" i="2"/>
  <c r="C23" i="8"/>
  <c r="C22" i="8"/>
  <c r="C21" i="8"/>
  <c r="C20" i="8"/>
  <c r="C19" i="8"/>
  <c r="C16" i="8"/>
  <c r="C10" i="8"/>
  <c r="C6" i="8"/>
  <c r="C18" i="3"/>
  <c r="C20" i="3"/>
  <c r="C19" i="3"/>
  <c r="C17" i="3"/>
  <c r="C16" i="3"/>
  <c r="C15" i="3"/>
  <c r="C14" i="3"/>
  <c r="C13" i="3"/>
  <c r="C12" i="3"/>
  <c r="C11" i="3"/>
  <c r="C10" i="3"/>
  <c r="C9" i="3"/>
  <c r="C8" i="3"/>
  <c r="C7" i="3"/>
  <c r="C6" i="3"/>
  <c r="C5" i="3"/>
  <c r="D58" i="2"/>
  <c r="D57" i="2"/>
  <c r="D56" i="2"/>
  <c r="D55" i="2"/>
  <c r="D54" i="2"/>
  <c r="D53" i="2"/>
  <c r="D52" i="2"/>
  <c r="D51" i="2"/>
  <c r="D50" i="2"/>
  <c r="D49" i="2"/>
  <c r="D48" i="2"/>
  <c r="D47" i="2"/>
  <c r="D46" i="2"/>
  <c r="D45" i="2"/>
  <c r="D44" i="2"/>
  <c r="C42" i="2"/>
  <c r="C41" i="2"/>
  <c r="C40" i="2"/>
  <c r="C39" i="2"/>
  <c r="C38" i="2"/>
  <c r="C37" i="2"/>
  <c r="C36" i="2"/>
  <c r="C35" i="2"/>
  <c r="C34" i="2"/>
  <c r="C33" i="2"/>
  <c r="C32" i="2"/>
  <c r="C31" i="2"/>
  <c r="C30" i="2"/>
  <c r="C29" i="2"/>
  <c r="C28" i="2"/>
  <c r="C27" i="2"/>
  <c r="C26" i="2"/>
  <c r="C25" i="2"/>
  <c r="C24" i="2"/>
  <c r="C23" i="2"/>
  <c r="C22" i="2"/>
  <c r="C21" i="2"/>
  <c r="C20" i="2"/>
  <c r="C19" i="2"/>
  <c r="C18" i="2"/>
  <c r="C17" i="2"/>
  <c r="C14" i="2"/>
  <c r="C13" i="2"/>
  <c r="C12" i="2"/>
  <c r="C11" i="2"/>
  <c r="C10" i="2"/>
  <c r="C9" i="2"/>
  <c r="C8" i="2"/>
  <c r="C7" i="2"/>
  <c r="C6" i="2"/>
  <c r="G28" i="2"/>
  <c r="L28" i="2"/>
  <c r="M28" i="2"/>
  <c r="G24" i="2"/>
  <c r="L24" i="2"/>
  <c r="M24" i="2"/>
  <c r="G20" i="2"/>
  <c r="L20" i="2"/>
  <c r="M20" i="2"/>
  <c r="G29" i="2"/>
  <c r="G27" i="2"/>
  <c r="L27" i="2"/>
  <c r="M27" i="2"/>
  <c r="G26" i="2"/>
  <c r="L26" i="2"/>
  <c r="M26" i="2"/>
  <c r="G25" i="2"/>
  <c r="L25" i="2"/>
  <c r="M25" i="2"/>
  <c r="G23" i="2"/>
  <c r="L23" i="2"/>
  <c r="M23" i="2"/>
  <c r="G22" i="2"/>
  <c r="L22" i="2"/>
  <c r="M22" i="2"/>
  <c r="G21" i="2"/>
  <c r="L21" i="2"/>
  <c r="M21" i="2"/>
  <c r="G19" i="2"/>
  <c r="L19" i="2"/>
  <c r="M19" i="2"/>
  <c r="G18" i="2"/>
  <c r="L18" i="2"/>
  <c r="M18" i="2"/>
  <c r="G17" i="2"/>
  <c r="L17" i="2"/>
  <c r="M17" i="2"/>
</calcChain>
</file>

<file path=xl/sharedStrings.xml><?xml version="1.0" encoding="utf-8"?>
<sst xmlns="http://schemas.openxmlformats.org/spreadsheetml/2006/main" count="906" uniqueCount="209">
  <si>
    <t>Collated mld data by sources</t>
  </si>
  <si>
    <t>Copies of Original Sources</t>
  </si>
  <si>
    <t>Year</t>
  </si>
  <si>
    <t>Combined Data Set</t>
  </si>
  <si>
    <t>DoE Digest (1985)</t>
  </si>
  <si>
    <t>WaterFacts (1985)</t>
  </si>
  <si>
    <t>WaterFacts 2000</t>
  </si>
  <si>
    <t>NIC</t>
  </si>
  <si>
    <t>Calculated cells</t>
  </si>
  <si>
    <t>Mld England &amp; Wales</t>
  </si>
  <si>
    <t>Mld England Only</t>
  </si>
  <si>
    <t>metered</t>
  </si>
  <si>
    <t>unmetered</t>
  </si>
  <si>
    <t>Total (E&amp;W)</t>
  </si>
  <si>
    <t>Total (E)</t>
  </si>
  <si>
    <t>Difference DoE to WaterFacts</t>
  </si>
  <si>
    <t>WaterFacts 1985</t>
  </si>
  <si>
    <t>mld</t>
  </si>
  <si>
    <t>%</t>
  </si>
  <si>
    <t>1983/84</t>
  </si>
  <si>
    <t>1984/85</t>
  </si>
  <si>
    <t>1985/86</t>
  </si>
  <si>
    <t>1986/87</t>
  </si>
  <si>
    <t>1987/88</t>
  </si>
  <si>
    <t>1988/89</t>
  </si>
  <si>
    <t>1989/90</t>
  </si>
  <si>
    <t>1990/91</t>
  </si>
  <si>
    <t>1991/92</t>
  </si>
  <si>
    <t>1992/93</t>
  </si>
  <si>
    <t>1993/94</t>
  </si>
  <si>
    <t>1994/95</t>
  </si>
  <si>
    <t>DoE Digest</t>
  </si>
  <si>
    <t>1995/96</t>
  </si>
  <si>
    <t>1996/97</t>
  </si>
  <si>
    <t>Cross check</t>
  </si>
  <si>
    <t>1997/98</t>
  </si>
  <si>
    <t>DC in 2000</t>
  </si>
  <si>
    <t>E only</t>
  </si>
  <si>
    <t>1998/99</t>
  </si>
  <si>
    <t>Key:</t>
  </si>
  <si>
    <t>England &amp; Wales</t>
  </si>
  <si>
    <t>England Only</t>
  </si>
  <si>
    <t>NB Calendar years</t>
  </si>
  <si>
    <t>Therefore:</t>
  </si>
  <si>
    <t>We have collated a dataset for 1961 to 1998. There is a structural break with the NIC data from 1999 onwards</t>
  </si>
  <si>
    <t>It would be possible to construct complete &amp; consistent time series by removing DC (&amp;?some of Dee Valley) but would require going back to more original sources</t>
  </si>
  <si>
    <t>Alternative is to use DoE data (if it exists) by searchign for additional years of the DoE Digests. DoE Digest data very similar to WaterFacts, but not identical. (less than 0.6% in every year available)</t>
  </si>
  <si>
    <t>Saal data is for RWSs only and so not used.</t>
  </si>
  <si>
    <t>Collated bill data by sources</t>
  </si>
  <si>
    <t>WaterFacts</t>
  </si>
  <si>
    <t>WaterFacts 1988</t>
  </si>
  <si>
    <t>WaterFacts 1990</t>
  </si>
  <si>
    <t>Combined</t>
  </si>
  <si>
    <t>1975/76</t>
  </si>
  <si>
    <t>1976/77</t>
  </si>
  <si>
    <t>1977/78</t>
  </si>
  <si>
    <t>1978/79</t>
  </si>
  <si>
    <t>1979/80</t>
  </si>
  <si>
    <t>1980/81</t>
  </si>
  <si>
    <t>1981/82</t>
  </si>
  <si>
    <t>1982/83</t>
  </si>
  <si>
    <t>WaterFacts 1989</t>
  </si>
  <si>
    <t>All data is nominal</t>
  </si>
  <si>
    <t>Later years are taken for final 3 years due to assumed post consumption average metered bills adjusting data.</t>
  </si>
  <si>
    <t>Later data is provided separately for measured and unmeasured and not easily combinable into a single average</t>
  </si>
  <si>
    <t>Collated capital expenditure data by sources</t>
  </si>
  <si>
    <t>Company reports (1984/85)</t>
  </si>
  <si>
    <t>ciplfa (1988)</t>
  </si>
  <si>
    <t>Waterfacts (1985)</t>
  </si>
  <si>
    <t>Anglian (£m 1987/88 prices)</t>
  </si>
  <si>
    <t>Northumbrian (£m 1987/88 prices)</t>
  </si>
  <si>
    <t>North West (£m 1987/88 prices)</t>
  </si>
  <si>
    <t>Severn Trent (£m 1987/88 prices)</t>
  </si>
  <si>
    <t>Southern (£m 1987/88 prices)</t>
  </si>
  <si>
    <t>South West (£m 1987/88 prices)</t>
  </si>
  <si>
    <t>Thames (£m 1987/88 prices)</t>
  </si>
  <si>
    <t>Welsh (£m 1987/88 prices)</t>
  </si>
  <si>
    <t>Wessex (£m 1987/88 prices)</t>
  </si>
  <si>
    <t>Yorkshire (£m 1987/88 prices)</t>
  </si>
  <si>
    <t>England and Wales (£m 1987/88 prices)</t>
  </si>
  <si>
    <t>Anglian (£m nominal)</t>
  </si>
  <si>
    <t>Severn Trent (£m nominal)</t>
  </si>
  <si>
    <t>Yorkshire (£m nominal)</t>
  </si>
  <si>
    <t>cipfa 1988</t>
  </si>
  <si>
    <t>Anglian</t>
  </si>
  <si>
    <t>Northumbrian</t>
  </si>
  <si>
    <t>North West</t>
  </si>
  <si>
    <t>Severn Trent</t>
  </si>
  <si>
    <t>Southern</t>
  </si>
  <si>
    <t>South West</t>
  </si>
  <si>
    <t>Thames</t>
  </si>
  <si>
    <t>Welsh</t>
  </si>
  <si>
    <t>Wessex</t>
  </si>
  <si>
    <t>Yorkshire</t>
  </si>
  <si>
    <t>England and Wales</t>
  </si>
  <si>
    <t>DoE Services</t>
  </si>
  <si>
    <t>Land drainage and protection</t>
  </si>
  <si>
    <t>Total</t>
  </si>
  <si>
    <t>1974/75</t>
  </si>
  <si>
    <t>1999/00</t>
  </si>
  <si>
    <t>Assumptions</t>
  </si>
  <si>
    <t>All combined data 1974/75 to 1982/83 excludes land drainage and protection using Waterfacts 1985</t>
  </si>
  <si>
    <t>Company reports</t>
  </si>
  <si>
    <t>Combined data set 1984/85 to 1987/88 uses cipfa and total capex definition is not detailed</t>
  </si>
  <si>
    <t>We have been unable to determine whether the 1983/4 to 87/8 data contain land drainage &amp; flood expenditure or just water &amp; sewerage expenditure. I</t>
  </si>
  <si>
    <t>Initial investigations suggest a blend of both therefore, this data series requires further investigation before it can be relied upon as a consistent time series</t>
  </si>
  <si>
    <t>Combined data set has been uplifted from source year to 1987 prices using RPI as needed</t>
  </si>
  <si>
    <t>Lessons</t>
  </si>
  <si>
    <t>Obtaining water company reports 1984/85 could help further investigations</t>
  </si>
  <si>
    <t>Later editions of Waterfacts could extend this data set beyond 1987/88</t>
  </si>
  <si>
    <t>Collated river water data by sources</t>
  </si>
  <si>
    <t>DoE Digest (1984/85)</t>
  </si>
  <si>
    <t>cipfa (1988)</t>
  </si>
  <si>
    <t>DoE Digest 1984/85</t>
  </si>
  <si>
    <t>Proportion of river falling into Class III or IV</t>
  </si>
  <si>
    <t>Non tidal rivers and canals % Poor</t>
  </si>
  <si>
    <t>Non tidal rivers and canals % Grossly polluted</t>
  </si>
  <si>
    <t>1970/71</t>
  </si>
  <si>
    <t>1971/72</t>
  </si>
  <si>
    <t>1972/73</t>
  </si>
  <si>
    <t>1973/74</t>
  </si>
  <si>
    <t>England and Wales classifications 1958 to 1980</t>
  </si>
  <si>
    <t>Classification 1985 to 1988</t>
  </si>
  <si>
    <t>Poor</t>
  </si>
  <si>
    <t>=</t>
  </si>
  <si>
    <t>Class III</t>
  </si>
  <si>
    <t>Grossly Polluted</t>
  </si>
  <si>
    <t>Class IV</t>
  </si>
  <si>
    <t>Potential to fill gaps using later versions of DoE Digest</t>
  </si>
  <si>
    <t>Potential to extend series beyond 86/87 with Waterfacts</t>
  </si>
  <si>
    <t>Acknowledgement: All the data extracts provided in this tab are reproduced with the kind permission of Professor David. S. Saal , Professor of Microeconomics, Loughborough University</t>
  </si>
  <si>
    <t>Water Data Sources Collated by Professor David Saal</t>
  </si>
  <si>
    <t>1. Resident Water Population (000s)</t>
  </si>
  <si>
    <t>RWA:</t>
  </si>
  <si>
    <t>Eastern</t>
  </si>
  <si>
    <t>NORTHUMBRIAN</t>
  </si>
  <si>
    <t>NORTH WEST</t>
  </si>
  <si>
    <t>Central</t>
  </si>
  <si>
    <t>SOUTHERN</t>
  </si>
  <si>
    <t>SOUTH WEST</t>
  </si>
  <si>
    <t>THAMES</t>
  </si>
  <si>
    <t>WELSH WATER (DWR CYMRU)</t>
  </si>
  <si>
    <t>WESSEX</t>
  </si>
  <si>
    <t>YORKSHIRE</t>
  </si>
  <si>
    <t>WaSC:</t>
  </si>
  <si>
    <t>ANGLIAN</t>
  </si>
  <si>
    <t>NORTHWEST</t>
  </si>
  <si>
    <t>SEVERN TRENT</t>
  </si>
  <si>
    <t>SOUTHWEST</t>
  </si>
  <si>
    <t>DWR CYMRU</t>
  </si>
  <si>
    <t>Source:</t>
  </si>
  <si>
    <t>CIPFA</t>
  </si>
  <si>
    <t>CRI</t>
  </si>
  <si>
    <t>OFWAT</t>
  </si>
  <si>
    <t>2. Area Served km2 (Water Supply)</t>
  </si>
  <si>
    <t>denotes data infliing - interpolated</t>
  </si>
  <si>
    <t>3. KM of Water Mains</t>
  </si>
  <si>
    <t>N/AV</t>
  </si>
  <si>
    <t>4. Proportion (%) of Water Supply from Underground Sources</t>
  </si>
  <si>
    <t>NATIONAL WATER COUNCIL</t>
  </si>
  <si>
    <t>Sewerage Data Sources Collated by Professor David Saal</t>
  </si>
  <si>
    <t>1. Connected Sewerage Population (000s)</t>
  </si>
  <si>
    <t>Waterfacts</t>
  </si>
  <si>
    <t>2. % Population Connected to Sewers</t>
  </si>
  <si>
    <t>3. Area Served - km2 Sewerage</t>
  </si>
  <si>
    <t>4. Trade Effluent Volume Ml/day</t>
  </si>
  <si>
    <t>5. KM of Sewers</t>
  </si>
  <si>
    <t>6. % Population Served by sewage treatment of any type</t>
  </si>
  <si>
    <t>7. %  of population connected to secondary or tertiary sewerage treatment plant</t>
  </si>
  <si>
    <t>8. %  of population connected to long or short sea outflow</t>
  </si>
  <si>
    <t>9. %  of total sewerage works in breach of numberical consent orders</t>
  </si>
  <si>
    <t>South West Region</t>
  </si>
  <si>
    <t>North East Region</t>
  </si>
  <si>
    <t>1985/86 (£m 1987/88 prices)</t>
  </si>
  <si>
    <t>1974/75 (£m nominal)</t>
  </si>
  <si>
    <t>1975/76 (£m nominal)</t>
  </si>
  <si>
    <t>1976/77 (£m nominal)</t>
  </si>
  <si>
    <t>1977/78 (£m nominal)</t>
  </si>
  <si>
    <t>1978/79 (£m nominal)</t>
  </si>
  <si>
    <t>1979/80 (£m nominal)</t>
  </si>
  <si>
    <t>1980/81 (£m nominal)</t>
  </si>
  <si>
    <t>1981/82 (£m nominal)</t>
  </si>
  <si>
    <t>1982/83 (£m nominal)</t>
  </si>
  <si>
    <t>1983/84 (£m nominal)</t>
  </si>
  <si>
    <t>1984/85 (£m nominal)</t>
  </si>
  <si>
    <t>1986/87 (£m 1987/88 prices)</t>
  </si>
  <si>
    <t>1987/88 (£m 1987/88 prices)</t>
  </si>
  <si>
    <t xml:space="preserve">Northumbrian </t>
  </si>
  <si>
    <t xml:space="preserve">North West </t>
  </si>
  <si>
    <t xml:space="preserve">Severn Trent </t>
  </si>
  <si>
    <t xml:space="preserve">Southern </t>
  </si>
  <si>
    <t xml:space="preserve">South West </t>
  </si>
  <si>
    <t xml:space="preserve">Thames </t>
  </si>
  <si>
    <t xml:space="preserve">Welsh </t>
  </si>
  <si>
    <t xml:space="preserve">Wessex </t>
  </si>
  <si>
    <t xml:space="preserve">Yorkshire </t>
  </si>
  <si>
    <t xml:space="preserve">England and Wales </t>
  </si>
  <si>
    <t xml:space="preserve">Anglian </t>
  </si>
  <si>
    <t>Anglian  (£m nominal)</t>
  </si>
  <si>
    <t>Northumbrian  (£m nominal)</t>
  </si>
  <si>
    <t>North West  (£m nominal)</t>
  </si>
  <si>
    <t>Severn Trent  (£m nominal)</t>
  </si>
  <si>
    <t>Southern  (£m nominal)</t>
  </si>
  <si>
    <t>South West  (£m nominal)</t>
  </si>
  <si>
    <t>Thames  (£m nominal)</t>
  </si>
  <si>
    <t>Welsh  (£m nominal)</t>
  </si>
  <si>
    <t>Wessex  (£m nominal)</t>
  </si>
  <si>
    <t>Yorkshire  (£m nominal)</t>
  </si>
  <si>
    <t>England and Wales  (£m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</si>
</sst>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quot;£&quot;* #,##0.00_-;_-&quot;£&quot;* &quot;-&quot;??_-;_-@_-"/>
    <numFmt numFmtId="43" formatCode="_-* #,##0.00_-;\-* #,##0.00_-;_-* &quot;-&quot;??_-;_-@_-"/>
    <numFmt numFmtId="164" formatCode="_-* #,##0_-;\-* #,##0_-;_-* &quot;-&quot;??_-;_-@_-"/>
    <numFmt numFmtId="165" formatCode="0.000%"/>
    <numFmt numFmtId="166" formatCode="0.0"/>
  </numFmts>
  <fonts count="12" x14ac:knownFonts="1">
    <font>
      <sz val="11"/>
      <color theme="1"/>
      <name val="Calibri"/>
      <family val="2"/>
      <scheme val="minor"/>
    </font>
    <font>
      <sz val="11"/>
      <color theme="1"/>
      <name val="Calibri"/>
      <family val="2"/>
      <scheme val="minor"/>
    </font>
    <font>
      <sz val="11"/>
      <color theme="0"/>
      <name val="Calibri"/>
      <family val="2"/>
      <scheme val="minor"/>
    </font>
    <font>
      <sz val="8"/>
      <name val="Calibri"/>
      <family val="2"/>
      <scheme val="minor"/>
    </font>
    <font>
      <sz val="11"/>
      <color rgb="FF000000"/>
      <name val="Candara"/>
      <family val="2"/>
    </font>
    <font>
      <b/>
      <u/>
      <sz val="11"/>
      <color theme="1"/>
      <name val="Calibri"/>
      <family val="2"/>
      <scheme val="minor"/>
    </font>
    <font>
      <sz val="18"/>
      <color theme="0"/>
      <name val="Calibri"/>
      <family val="2"/>
      <scheme val="minor"/>
    </font>
    <font>
      <i/>
      <sz val="11"/>
      <color theme="0" tint="-0.499984740745262"/>
      <name val="Calibri"/>
      <family val="2"/>
      <scheme val="minor"/>
    </font>
    <font>
      <sz val="11"/>
      <color theme="0" tint="-0.499984740745262"/>
      <name val="Calibri"/>
      <family val="2"/>
      <scheme val="minor"/>
    </font>
    <font>
      <sz val="14"/>
      <color theme="0"/>
      <name val="Calibri"/>
      <family val="2"/>
      <scheme val="minor"/>
    </font>
    <font>
      <b/>
      <sz val="11"/>
      <color theme="1"/>
      <name val="Calibri"/>
      <family val="2"/>
      <scheme val="minor"/>
    </font>
    <font>
      <sz val="11"/>
      <color rgb="FF002060"/>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4"/>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FFFFFF"/>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50">
    <xf numFmtId="0" fontId="0" fillId="0" borderId="0" xfId="0"/>
    <xf numFmtId="0" fontId="0" fillId="0" borderId="1" xfId="0" applyBorder="1"/>
    <xf numFmtId="164" fontId="0" fillId="2" borderId="1" xfId="1" applyNumberFormat="1" applyFont="1" applyFill="1" applyBorder="1"/>
    <xf numFmtId="164" fontId="0" fillId="0" borderId="1" xfId="1" applyNumberFormat="1" applyFont="1" applyBorder="1"/>
    <xf numFmtId="0" fontId="2" fillId="4" borderId="0" xfId="0" applyFont="1" applyFill="1"/>
    <xf numFmtId="0" fontId="0" fillId="5" borderId="0" xfId="0" applyFill="1"/>
    <xf numFmtId="3" fontId="0" fillId="0" borderId="0" xfId="0" applyNumberFormat="1"/>
    <xf numFmtId="3" fontId="4" fillId="6" borderId="0" xfId="0" applyNumberFormat="1" applyFont="1" applyFill="1" applyAlignment="1">
      <alignment horizontal="center" vertical="center"/>
    </xf>
    <xf numFmtId="164" fontId="0" fillId="0" borderId="0" xfId="0" applyNumberFormat="1"/>
    <xf numFmtId="165" fontId="0" fillId="0" borderId="0" xfId="2" applyNumberFormat="1" applyFont="1"/>
    <xf numFmtId="0" fontId="0" fillId="0" borderId="2" xfId="0" applyBorder="1"/>
    <xf numFmtId="164" fontId="0" fillId="2" borderId="2" xfId="1" applyNumberFormat="1" applyFont="1" applyFill="1" applyBorder="1"/>
    <xf numFmtId="164" fontId="0" fillId="0" borderId="2" xfId="1" applyNumberFormat="1" applyFont="1" applyBorder="1"/>
    <xf numFmtId="0" fontId="2" fillId="3" borderId="0" xfId="0" applyFont="1" applyFill="1" applyAlignment="1">
      <alignment horizontal="center" vertical="center"/>
    </xf>
    <xf numFmtId="0" fontId="2" fillId="4" borderId="0" xfId="0" applyFont="1" applyFill="1" applyAlignment="1">
      <alignment horizontal="center" vertical="center"/>
    </xf>
    <xf numFmtId="0" fontId="0" fillId="0" borderId="0" xfId="0" applyAlignment="1">
      <alignment horizontal="center"/>
    </xf>
    <xf numFmtId="0" fontId="2" fillId="7" borderId="0" xfId="0" applyFont="1" applyFill="1" applyAlignment="1">
      <alignment horizontal="center"/>
    </xf>
    <xf numFmtId="0" fontId="5" fillId="0" borderId="0" xfId="0" applyFont="1"/>
    <xf numFmtId="0" fontId="2" fillId="7" borderId="0" xfId="0" applyFont="1" applyFill="1" applyAlignment="1">
      <alignment horizontal="left"/>
    </xf>
    <xf numFmtId="0" fontId="6" fillId="3" borderId="0" xfId="0" applyFont="1" applyFill="1" applyAlignment="1">
      <alignment horizontal="center" vertical="center"/>
    </xf>
    <xf numFmtId="0" fontId="6" fillId="3" borderId="0" xfId="0" applyFont="1" applyFill="1" applyAlignment="1">
      <alignment horizontal="left" vertical="center"/>
    </xf>
    <xf numFmtId="3" fontId="0" fillId="5" borderId="0" xfId="0" applyNumberFormat="1" applyFill="1"/>
    <xf numFmtId="0" fontId="2" fillId="8" borderId="0" xfId="0" applyFont="1" applyFill="1" applyAlignment="1">
      <alignment horizontal="center"/>
    </xf>
    <xf numFmtId="0" fontId="2" fillId="8" borderId="0" xfId="0" applyFont="1" applyFill="1" applyAlignment="1">
      <alignment horizontal="left"/>
    </xf>
    <xf numFmtId="0" fontId="0" fillId="0" borderId="0" xfId="0" applyAlignment="1">
      <alignment horizontal="right"/>
    </xf>
    <xf numFmtId="0" fontId="7" fillId="0" borderId="0" xfId="0" applyFont="1"/>
    <xf numFmtId="0" fontId="8" fillId="0" borderId="0" xfId="0" applyFont="1"/>
    <xf numFmtId="2" fontId="0" fillId="0" borderId="0" xfId="3" applyNumberFormat="1" applyFont="1"/>
    <xf numFmtId="0" fontId="2" fillId="7" borderId="0" xfId="0" applyFont="1" applyFill="1" applyAlignment="1">
      <alignment horizontal="center" vertical="center"/>
    </xf>
    <xf numFmtId="0" fontId="0" fillId="9" borderId="0" xfId="0" applyFill="1"/>
    <xf numFmtId="0" fontId="2" fillId="8" borderId="0" xfId="0" applyFont="1" applyFill="1"/>
    <xf numFmtId="0" fontId="9" fillId="8" borderId="0" xfId="0" applyFont="1" applyFill="1"/>
    <xf numFmtId="1" fontId="0" fillId="9" borderId="0" xfId="0" applyNumberFormat="1" applyFill="1"/>
    <xf numFmtId="1" fontId="0" fillId="10" borderId="0" xfId="0" applyNumberFormat="1" applyFill="1"/>
    <xf numFmtId="0" fontId="0" fillId="9" borderId="0" xfId="0" applyFill="1" applyAlignment="1">
      <alignment horizontal="right"/>
    </xf>
    <xf numFmtId="1" fontId="0" fillId="0" borderId="0" xfId="0" applyNumberFormat="1"/>
    <xf numFmtId="0" fontId="0" fillId="10" borderId="0" xfId="0" applyFill="1"/>
    <xf numFmtId="0" fontId="0" fillId="11" borderId="0" xfId="0" applyFill="1"/>
    <xf numFmtId="0" fontId="10" fillId="9" borderId="0" xfId="0" applyFont="1" applyFill="1"/>
    <xf numFmtId="166" fontId="0" fillId="9" borderId="0" xfId="0" applyNumberFormat="1" applyFill="1"/>
    <xf numFmtId="1" fontId="0" fillId="11" borderId="0" xfId="0" applyNumberFormat="1" applyFill="1"/>
    <xf numFmtId="166" fontId="0" fillId="11" borderId="0" xfId="0" applyNumberFormat="1" applyFill="1"/>
    <xf numFmtId="0" fontId="0" fillId="9" borderId="0" xfId="0" applyFill="1" applyAlignment="1">
      <alignment horizontal="right" wrapText="1"/>
    </xf>
    <xf numFmtId="1" fontId="0" fillId="9" borderId="0" xfId="0" applyNumberFormat="1" applyFill="1" applyAlignment="1">
      <alignment horizontal="right"/>
    </xf>
    <xf numFmtId="1" fontId="0" fillId="11" borderId="0" xfId="0" applyNumberFormat="1" applyFill="1" applyAlignment="1">
      <alignment horizontal="right"/>
    </xf>
    <xf numFmtId="0" fontId="2" fillId="7" borderId="0" xfId="0" applyFont="1" applyFill="1" applyAlignment="1">
      <alignment horizontal="center" wrapText="1"/>
    </xf>
    <xf numFmtId="0" fontId="11" fillId="7" borderId="0" xfId="0" applyFont="1" applyFill="1" applyAlignment="1">
      <alignment horizontal="center"/>
    </xf>
    <xf numFmtId="166" fontId="0" fillId="0" borderId="0" xfId="0" applyNumberFormat="1"/>
    <xf numFmtId="0" fontId="2" fillId="7" borderId="0" xfId="0" applyFont="1" applyFill="1" applyAlignment="1">
      <alignment horizontal="center"/>
    </xf>
    <xf numFmtId="0" fontId="2" fillId="7" borderId="0" xfId="0" applyFont="1" applyFill="1" applyAlignment="1">
      <alignment horizontal="center" vertical="center"/>
    </xf>
  </cellXfs>
  <cellStyles count="4">
    <cellStyle name="Comma" xfId="1" builtinId="3"/>
    <cellStyle name="Currency" xfId="3" builtinId="4"/>
    <cellStyle name="Normal" xfId="0" builtinId="0"/>
    <cellStyle name="Percent" xfId="2" builtinId="5"/>
  </cellStyles>
  <dxfs count="0"/>
  <tableStyles count="1" defaultTableStyle="TableStyleMedium2" defaultPivotStyle="PivotStyleLight16">
    <tableStyle name="Invisible" pivot="0" table="0" count="0" xr9:uid="{866D2688-43D8-48D0-8E26-B3F8AC06574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Water Supplied (Mld)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Mld!$C$4</c:f>
              <c:strCache>
                <c:ptCount val="1"/>
                <c:pt idx="0">
                  <c:v>Mld England &amp; Wales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Mld!$B$5:$B$58</c:f>
              <c:strCache>
                <c:ptCount val="54"/>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1983/84</c:v>
                </c:pt>
                <c:pt idx="23">
                  <c:v>1984/85</c:v>
                </c:pt>
                <c:pt idx="24">
                  <c:v>1985/86</c:v>
                </c:pt>
                <c:pt idx="25">
                  <c:v>1986/87</c:v>
                </c:pt>
                <c:pt idx="26">
                  <c:v>1987/88</c:v>
                </c:pt>
                <c:pt idx="27">
                  <c:v>1988/89</c:v>
                </c:pt>
                <c:pt idx="28">
                  <c:v>1989/90</c:v>
                </c:pt>
                <c:pt idx="29">
                  <c:v>1990/91</c:v>
                </c:pt>
                <c:pt idx="30">
                  <c:v>1991/92</c:v>
                </c:pt>
                <c:pt idx="31">
                  <c:v>1992/93</c:v>
                </c:pt>
                <c:pt idx="32">
                  <c:v>1993/94</c:v>
                </c:pt>
                <c:pt idx="33">
                  <c:v>1994/95</c:v>
                </c:pt>
                <c:pt idx="34">
                  <c:v>1995/96</c:v>
                </c:pt>
                <c:pt idx="35">
                  <c:v>1996/97</c:v>
                </c:pt>
                <c:pt idx="36">
                  <c:v>1997/98</c:v>
                </c:pt>
                <c:pt idx="37">
                  <c:v>1998/99</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strCache>
            </c:strRef>
          </c:cat>
          <c:val>
            <c:numRef>
              <c:f>Mld!$C$5:$C$58</c:f>
              <c:numCache>
                <c:formatCode>#,##0</c:formatCode>
                <c:ptCount val="54"/>
                <c:pt idx="0">
                  <c:v>10733</c:v>
                </c:pt>
                <c:pt idx="1">
                  <c:v>11029</c:v>
                </c:pt>
                <c:pt idx="2">
                  <c:v>11554</c:v>
                </c:pt>
                <c:pt idx="3">
                  <c:v>11815</c:v>
                </c:pt>
                <c:pt idx="4">
                  <c:v>11948</c:v>
                </c:pt>
                <c:pt idx="5">
                  <c:v>12286</c:v>
                </c:pt>
                <c:pt idx="6">
                  <c:v>12584</c:v>
                </c:pt>
                <c:pt idx="7">
                  <c:v>13011</c:v>
                </c:pt>
                <c:pt idx="8">
                  <c:v>13679</c:v>
                </c:pt>
                <c:pt idx="9">
                  <c:v>14004</c:v>
                </c:pt>
                <c:pt idx="10">
                  <c:v>14157</c:v>
                </c:pt>
                <c:pt idx="11">
                  <c:v>14395</c:v>
                </c:pt>
                <c:pt idx="12">
                  <c:v>14806</c:v>
                </c:pt>
                <c:pt idx="13">
                  <c:v>14904</c:v>
                </c:pt>
                <c:pt idx="14">
                  <c:v>15109</c:v>
                </c:pt>
                <c:pt idx="15">
                  <c:v>14417</c:v>
                </c:pt>
                <c:pt idx="16">
                  <c:v>14724</c:v>
                </c:pt>
                <c:pt idx="17">
                  <c:v>15343</c:v>
                </c:pt>
                <c:pt idx="18">
                  <c:v>16094</c:v>
                </c:pt>
                <c:pt idx="19">
                  <c:v>15876</c:v>
                </c:pt>
                <c:pt idx="20">
                  <c:v>15814</c:v>
                </c:pt>
                <c:pt idx="21">
                  <c:v>16215</c:v>
                </c:pt>
                <c:pt idx="22">
                  <c:v>16354</c:v>
                </c:pt>
                <c:pt idx="23">
                  <c:v>16504</c:v>
                </c:pt>
                <c:pt idx="24">
                  <c:v>16576</c:v>
                </c:pt>
                <c:pt idx="25">
                  <c:v>16854</c:v>
                </c:pt>
                <c:pt idx="26">
                  <c:v>16879</c:v>
                </c:pt>
                <c:pt idx="27">
                  <c:v>16896</c:v>
                </c:pt>
                <c:pt idx="28">
                  <c:v>17273</c:v>
                </c:pt>
                <c:pt idx="29">
                  <c:v>17381</c:v>
                </c:pt>
                <c:pt idx="30">
                  <c:v>17209</c:v>
                </c:pt>
                <c:pt idx="31">
                  <c:v>16471</c:v>
                </c:pt>
                <c:pt idx="32">
                  <c:v>16554</c:v>
                </c:pt>
                <c:pt idx="33">
                  <c:v>17015</c:v>
                </c:pt>
                <c:pt idx="34">
                  <c:v>17321</c:v>
                </c:pt>
                <c:pt idx="35">
                  <c:v>16658</c:v>
                </c:pt>
                <c:pt idx="36">
                  <c:v>15990</c:v>
                </c:pt>
                <c:pt idx="37">
                  <c:v>15144</c:v>
                </c:pt>
              </c:numCache>
            </c:numRef>
          </c:val>
          <c:smooth val="0"/>
          <c:extLst>
            <c:ext xmlns:c16="http://schemas.microsoft.com/office/drawing/2014/chart" uri="{C3380CC4-5D6E-409C-BE32-E72D297353CC}">
              <c16:uniqueId val="{00000000-3FB3-4692-85E6-55945F722F9D}"/>
            </c:ext>
          </c:extLst>
        </c:ser>
        <c:ser>
          <c:idx val="1"/>
          <c:order val="1"/>
          <c:tx>
            <c:strRef>
              <c:f>Mld!$D$4</c:f>
              <c:strCache>
                <c:ptCount val="1"/>
                <c:pt idx="0">
                  <c:v>Mld England Only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Mld!$B$5:$B$58</c:f>
              <c:strCache>
                <c:ptCount val="54"/>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1983/84</c:v>
                </c:pt>
                <c:pt idx="23">
                  <c:v>1984/85</c:v>
                </c:pt>
                <c:pt idx="24">
                  <c:v>1985/86</c:v>
                </c:pt>
                <c:pt idx="25">
                  <c:v>1986/87</c:v>
                </c:pt>
                <c:pt idx="26">
                  <c:v>1987/88</c:v>
                </c:pt>
                <c:pt idx="27">
                  <c:v>1988/89</c:v>
                </c:pt>
                <c:pt idx="28">
                  <c:v>1989/90</c:v>
                </c:pt>
                <c:pt idx="29">
                  <c:v>1990/91</c:v>
                </c:pt>
                <c:pt idx="30">
                  <c:v>1991/92</c:v>
                </c:pt>
                <c:pt idx="31">
                  <c:v>1992/93</c:v>
                </c:pt>
                <c:pt idx="32">
                  <c:v>1993/94</c:v>
                </c:pt>
                <c:pt idx="33">
                  <c:v>1994/95</c:v>
                </c:pt>
                <c:pt idx="34">
                  <c:v>1995/96</c:v>
                </c:pt>
                <c:pt idx="35">
                  <c:v>1996/97</c:v>
                </c:pt>
                <c:pt idx="36">
                  <c:v>1997/98</c:v>
                </c:pt>
                <c:pt idx="37">
                  <c:v>1998/99</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strCache>
            </c:strRef>
          </c:cat>
          <c:val>
            <c:numRef>
              <c:f>Mld!$D$5:$D$58</c:f>
              <c:numCache>
                <c:formatCode>General</c:formatCode>
                <c:ptCount val="54"/>
                <c:pt idx="38" formatCode="#,##0">
                  <c:v>14638</c:v>
                </c:pt>
                <c:pt idx="39" formatCode="#,##0">
                  <c:v>14588</c:v>
                </c:pt>
                <c:pt idx="40" formatCode="#,##0">
                  <c:v>14937</c:v>
                </c:pt>
                <c:pt idx="41" formatCode="#,##0">
                  <c:v>15072</c:v>
                </c:pt>
                <c:pt idx="42" formatCode="#,##0">
                  <c:v>15225</c:v>
                </c:pt>
                <c:pt idx="43" formatCode="#,##0">
                  <c:v>14398</c:v>
                </c:pt>
                <c:pt idx="44" formatCode="#,##0">
                  <c:v>14381</c:v>
                </c:pt>
                <c:pt idx="45" formatCode="#,##0">
                  <c:v>14011</c:v>
                </c:pt>
                <c:pt idx="46" formatCode="#,##0">
                  <c:v>13812</c:v>
                </c:pt>
                <c:pt idx="47" formatCode="#,##0">
                  <c:v>13669</c:v>
                </c:pt>
                <c:pt idx="48" formatCode="#,##0">
                  <c:v>13670</c:v>
                </c:pt>
                <c:pt idx="49" formatCode="#,##0">
                  <c:v>13825</c:v>
                </c:pt>
                <c:pt idx="50" formatCode="#,##0">
                  <c:v>13585</c:v>
                </c:pt>
                <c:pt idx="51" formatCode="#,##0">
                  <c:v>13281</c:v>
                </c:pt>
                <c:pt idx="52" formatCode="#,##0">
                  <c:v>13444</c:v>
                </c:pt>
                <c:pt idx="53" formatCode="#,##0">
                  <c:v>13347</c:v>
                </c:pt>
              </c:numCache>
            </c:numRef>
          </c:val>
          <c:smooth val="0"/>
          <c:extLst>
            <c:ext xmlns:c16="http://schemas.microsoft.com/office/drawing/2014/chart" uri="{C3380CC4-5D6E-409C-BE32-E72D297353CC}">
              <c16:uniqueId val="{00000001-3FB3-4692-85E6-55945F722F9D}"/>
            </c:ext>
          </c:extLst>
        </c:ser>
        <c:dLbls>
          <c:showLegendKey val="0"/>
          <c:showVal val="0"/>
          <c:showCatName val="0"/>
          <c:showSerName val="0"/>
          <c:showPercent val="0"/>
          <c:showBubbleSize val="0"/>
        </c:dLbls>
        <c:marker val="1"/>
        <c:smooth val="0"/>
        <c:axId val="542561864"/>
        <c:axId val="542562192"/>
      </c:lineChart>
      <c:catAx>
        <c:axId val="542561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2562192"/>
        <c:crosses val="autoZero"/>
        <c:auto val="1"/>
        <c:lblAlgn val="ctr"/>
        <c:lblOffset val="100"/>
        <c:noMultiLvlLbl val="0"/>
      </c:catAx>
      <c:valAx>
        <c:axId val="54256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2561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Bills!$B$5:$B$20</c:f>
              <c:strCache>
                <c:ptCount val="16"/>
                <c:pt idx="0">
                  <c:v>1975/76</c:v>
                </c:pt>
                <c:pt idx="1">
                  <c:v>1976/77</c:v>
                </c:pt>
                <c:pt idx="2">
                  <c:v>1977/78</c:v>
                </c:pt>
                <c:pt idx="3">
                  <c:v>1978/79</c:v>
                </c:pt>
                <c:pt idx="4">
                  <c:v>1979/80</c:v>
                </c:pt>
                <c:pt idx="5">
                  <c:v>1980/81</c:v>
                </c:pt>
                <c:pt idx="6">
                  <c:v>1981/82</c:v>
                </c:pt>
                <c:pt idx="7">
                  <c:v>1982/83</c:v>
                </c:pt>
                <c:pt idx="8">
                  <c:v>1983/84</c:v>
                </c:pt>
                <c:pt idx="9">
                  <c:v>1984/85</c:v>
                </c:pt>
                <c:pt idx="10">
                  <c:v>1985/86</c:v>
                </c:pt>
                <c:pt idx="11">
                  <c:v>1986/87</c:v>
                </c:pt>
                <c:pt idx="12">
                  <c:v>1987/88</c:v>
                </c:pt>
                <c:pt idx="13">
                  <c:v>1988/89</c:v>
                </c:pt>
                <c:pt idx="14">
                  <c:v>1989/90</c:v>
                </c:pt>
                <c:pt idx="15">
                  <c:v>1990/91</c:v>
                </c:pt>
              </c:strCache>
            </c:strRef>
          </c:cat>
          <c:val>
            <c:numRef>
              <c:f>Bills!$C$5:$C$20</c:f>
              <c:numCache>
                <c:formatCode>0.00</c:formatCode>
                <c:ptCount val="16"/>
                <c:pt idx="0">
                  <c:v>27.44</c:v>
                </c:pt>
                <c:pt idx="1">
                  <c:v>34.64</c:v>
                </c:pt>
                <c:pt idx="2">
                  <c:v>36.01</c:v>
                </c:pt>
                <c:pt idx="3">
                  <c:v>38</c:v>
                </c:pt>
                <c:pt idx="4">
                  <c:v>41.98</c:v>
                </c:pt>
                <c:pt idx="5">
                  <c:v>51.98</c:v>
                </c:pt>
                <c:pt idx="6">
                  <c:v>60.01</c:v>
                </c:pt>
                <c:pt idx="7">
                  <c:v>67.09</c:v>
                </c:pt>
                <c:pt idx="8">
                  <c:v>72</c:v>
                </c:pt>
                <c:pt idx="9">
                  <c:v>76.849999999999994</c:v>
                </c:pt>
                <c:pt idx="10">
                  <c:v>85.85</c:v>
                </c:pt>
                <c:pt idx="11">
                  <c:v>92.84</c:v>
                </c:pt>
                <c:pt idx="12">
                  <c:v>98.81</c:v>
                </c:pt>
                <c:pt idx="13">
                  <c:v>107.25</c:v>
                </c:pt>
                <c:pt idx="14">
                  <c:v>119.17</c:v>
                </c:pt>
                <c:pt idx="15">
                  <c:v>133.82</c:v>
                </c:pt>
              </c:numCache>
            </c:numRef>
          </c:val>
          <c:smooth val="0"/>
          <c:extLst>
            <c:ext xmlns:c16="http://schemas.microsoft.com/office/drawing/2014/chart" uri="{C3380CC4-5D6E-409C-BE32-E72D297353CC}">
              <c16:uniqueId val="{00000000-7D35-45F9-89EA-75AC92D18DF3}"/>
            </c:ext>
          </c:extLst>
        </c:ser>
        <c:dLbls>
          <c:showLegendKey val="0"/>
          <c:showVal val="0"/>
          <c:showCatName val="0"/>
          <c:showSerName val="0"/>
          <c:showPercent val="0"/>
          <c:showBubbleSize val="0"/>
        </c:dLbls>
        <c:marker val="1"/>
        <c:smooth val="0"/>
        <c:axId val="542561864"/>
        <c:axId val="542562192"/>
      </c:lineChart>
      <c:catAx>
        <c:axId val="542561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2562192"/>
        <c:crosses val="autoZero"/>
        <c:auto val="1"/>
        <c:lblAlgn val="ctr"/>
        <c:lblOffset val="100"/>
        <c:noMultiLvlLbl val="0"/>
      </c:catAx>
      <c:valAx>
        <c:axId val="542562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£pa (nominalprices)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2561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RWAs Total Capital Expenditure (£m 1987 prices)</a:t>
            </a:r>
          </a:p>
        </c:rich>
      </c:tx>
      <c:layout>
        <c:manualLayout>
          <c:xMode val="edge"/>
          <c:yMode val="edge"/>
          <c:x val="0.24096014916452274"/>
          <c:y val="2.00501253132832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441282710948262E-2"/>
          <c:y val="0.15463831561392538"/>
          <c:w val="0.48644980639796265"/>
          <c:h val="0.72675310323051723"/>
        </c:manualLayout>
      </c:layout>
      <c:lineChart>
        <c:grouping val="standard"/>
        <c:varyColors val="0"/>
        <c:ser>
          <c:idx val="0"/>
          <c:order val="0"/>
          <c:tx>
            <c:strRef>
              <c:f>Capex!$C$5</c:f>
              <c:strCache>
                <c:ptCount val="1"/>
                <c:pt idx="0">
                  <c:v>Anglian</c:v>
                </c:pt>
              </c:strCache>
            </c:strRef>
          </c:tx>
          <c:spPr>
            <a:ln w="28575" cap="rnd">
              <a:solidFill>
                <a:schemeClr val="accent1"/>
              </a:solidFill>
              <a:round/>
            </a:ln>
            <a:effectLst/>
          </c:spPr>
          <c:marker>
            <c:symbol val="none"/>
          </c:marker>
          <c:cat>
            <c:strRef>
              <c:f>Capex!$B$6:$B$19</c:f>
              <c:strCache>
                <c:ptCount val="14"/>
                <c:pt idx="0">
                  <c:v>1974/75 (£m nominal)</c:v>
                </c:pt>
                <c:pt idx="1">
                  <c:v>1975/76 (£m nominal)</c:v>
                </c:pt>
                <c:pt idx="2">
                  <c:v>1976/77 (£m nominal)</c:v>
                </c:pt>
                <c:pt idx="3">
                  <c:v>1977/78 (£m nominal)</c:v>
                </c:pt>
                <c:pt idx="4">
                  <c:v>1978/79 (£m nominal)</c:v>
                </c:pt>
                <c:pt idx="5">
                  <c:v>1979/80 (£m nominal)</c:v>
                </c:pt>
                <c:pt idx="6">
                  <c:v>1980/81 (£m nominal)</c:v>
                </c:pt>
                <c:pt idx="7">
                  <c:v>1981/82 (£m nominal)</c:v>
                </c:pt>
                <c:pt idx="8">
                  <c:v>1982/83 (£m nominal)</c:v>
                </c:pt>
                <c:pt idx="9">
                  <c:v>1983/84 (£m nominal)</c:v>
                </c:pt>
                <c:pt idx="10">
                  <c:v>1984/85 (£m nominal)</c:v>
                </c:pt>
                <c:pt idx="11">
                  <c:v>1985/86 (£m 1987/88 prices)</c:v>
                </c:pt>
                <c:pt idx="12">
                  <c:v>1986/87 (£m 1987/88 prices)</c:v>
                </c:pt>
                <c:pt idx="13">
                  <c:v>1987/88 (£m 1987/88 prices)</c:v>
                </c:pt>
              </c:strCache>
            </c:strRef>
          </c:cat>
          <c:val>
            <c:numRef>
              <c:f>Capex!$C$6:$C$19</c:f>
              <c:numCache>
                <c:formatCode>0.0</c:formatCode>
                <c:ptCount val="14"/>
                <c:pt idx="0">
                  <c:v>79.453183730715281</c:v>
                </c:pt>
                <c:pt idx="1">
                  <c:v>93.092286115006999</c:v>
                </c:pt>
                <c:pt idx="2">
                  <c:v>86.705722300140238</c:v>
                </c:pt>
                <c:pt idx="3">
                  <c:v>76.205778401122018</c:v>
                </c:pt>
                <c:pt idx="4">
                  <c:v>86.272734922861147</c:v>
                </c:pt>
                <c:pt idx="5">
                  <c:v>96.880925666199147</c:v>
                </c:pt>
                <c:pt idx="6">
                  <c:v>115.60762973352031</c:v>
                </c:pt>
                <c:pt idx="7">
                  <c:v>132.38589060308553</c:v>
                </c:pt>
                <c:pt idx="8">
                  <c:v>121.88594670406729</c:v>
                </c:pt>
                <c:pt idx="9">
                  <c:v>159.19999999999999</c:v>
                </c:pt>
                <c:pt idx="10" formatCode="General">
                  <c:v>122.8</c:v>
                </c:pt>
                <c:pt idx="11" formatCode="General">
                  <c:v>130.80000000000001</c:v>
                </c:pt>
                <c:pt idx="12" formatCode="General">
                  <c:v>149.80000000000001</c:v>
                </c:pt>
                <c:pt idx="13" formatCode="General">
                  <c:v>164.7</c:v>
                </c:pt>
              </c:numCache>
            </c:numRef>
          </c:val>
          <c:smooth val="0"/>
          <c:extLst>
            <c:ext xmlns:c16="http://schemas.microsoft.com/office/drawing/2014/chart" uri="{C3380CC4-5D6E-409C-BE32-E72D297353CC}">
              <c16:uniqueId val="{00000000-D0F3-4E4B-B1AE-676573951CDB}"/>
            </c:ext>
          </c:extLst>
        </c:ser>
        <c:ser>
          <c:idx val="1"/>
          <c:order val="1"/>
          <c:tx>
            <c:strRef>
              <c:f>Capex!$D$5</c:f>
              <c:strCache>
                <c:ptCount val="1"/>
                <c:pt idx="0">
                  <c:v>Northumbrian</c:v>
                </c:pt>
              </c:strCache>
            </c:strRef>
          </c:tx>
          <c:spPr>
            <a:ln w="28575" cap="rnd">
              <a:solidFill>
                <a:schemeClr val="accent2"/>
              </a:solidFill>
              <a:round/>
            </a:ln>
            <a:effectLst/>
          </c:spPr>
          <c:marker>
            <c:symbol val="none"/>
          </c:marker>
          <c:cat>
            <c:strRef>
              <c:f>Capex!$B$6:$B$19</c:f>
              <c:strCache>
                <c:ptCount val="14"/>
                <c:pt idx="0">
                  <c:v>1974/75 (£m nominal)</c:v>
                </c:pt>
                <c:pt idx="1">
                  <c:v>1975/76 (£m nominal)</c:v>
                </c:pt>
                <c:pt idx="2">
                  <c:v>1976/77 (£m nominal)</c:v>
                </c:pt>
                <c:pt idx="3">
                  <c:v>1977/78 (£m nominal)</c:v>
                </c:pt>
                <c:pt idx="4">
                  <c:v>1978/79 (£m nominal)</c:v>
                </c:pt>
                <c:pt idx="5">
                  <c:v>1979/80 (£m nominal)</c:v>
                </c:pt>
                <c:pt idx="6">
                  <c:v>1980/81 (£m nominal)</c:v>
                </c:pt>
                <c:pt idx="7">
                  <c:v>1981/82 (£m nominal)</c:v>
                </c:pt>
                <c:pt idx="8">
                  <c:v>1982/83 (£m nominal)</c:v>
                </c:pt>
                <c:pt idx="9">
                  <c:v>1983/84 (£m nominal)</c:v>
                </c:pt>
                <c:pt idx="10">
                  <c:v>1984/85 (£m nominal)</c:v>
                </c:pt>
                <c:pt idx="11">
                  <c:v>1985/86 (£m 1987/88 prices)</c:v>
                </c:pt>
                <c:pt idx="12">
                  <c:v>1986/87 (£m 1987/88 prices)</c:v>
                </c:pt>
                <c:pt idx="13">
                  <c:v>1987/88 (£m 1987/88 prices)</c:v>
                </c:pt>
              </c:strCache>
            </c:strRef>
          </c:cat>
          <c:val>
            <c:numRef>
              <c:f>Capex!$D$6:$D$19</c:f>
              <c:numCache>
                <c:formatCode>0.0</c:formatCode>
                <c:ptCount val="14"/>
                <c:pt idx="0">
                  <c:v>26.412230014025241</c:v>
                </c:pt>
                <c:pt idx="1">
                  <c:v>48.602833099579236</c:v>
                </c:pt>
                <c:pt idx="2">
                  <c:v>64.29862552594669</c:v>
                </c:pt>
                <c:pt idx="3">
                  <c:v>66.355315568022434</c:v>
                </c:pt>
                <c:pt idx="4">
                  <c:v>70.793436185133231</c:v>
                </c:pt>
                <c:pt idx="5">
                  <c:v>66.247068723702654</c:v>
                </c:pt>
                <c:pt idx="6">
                  <c:v>64.082131837307145</c:v>
                </c:pt>
                <c:pt idx="7">
                  <c:v>41.02555399719494</c:v>
                </c:pt>
                <c:pt idx="8">
                  <c:v>41.02555399719494</c:v>
                </c:pt>
                <c:pt idx="9">
                  <c:v>38.4</c:v>
                </c:pt>
                <c:pt idx="10" formatCode="General">
                  <c:v>30.9</c:v>
                </c:pt>
                <c:pt idx="11" formatCode="General">
                  <c:v>42.2</c:v>
                </c:pt>
                <c:pt idx="12" formatCode="General">
                  <c:v>38.4</c:v>
                </c:pt>
                <c:pt idx="13" formatCode="General">
                  <c:v>39.4</c:v>
                </c:pt>
              </c:numCache>
            </c:numRef>
          </c:val>
          <c:smooth val="0"/>
          <c:extLst>
            <c:ext xmlns:c16="http://schemas.microsoft.com/office/drawing/2014/chart" uri="{C3380CC4-5D6E-409C-BE32-E72D297353CC}">
              <c16:uniqueId val="{00000001-D0F3-4E4B-B1AE-676573951CDB}"/>
            </c:ext>
          </c:extLst>
        </c:ser>
        <c:ser>
          <c:idx val="2"/>
          <c:order val="2"/>
          <c:tx>
            <c:strRef>
              <c:f>Capex!$E$5</c:f>
              <c:strCache>
                <c:ptCount val="1"/>
                <c:pt idx="0">
                  <c:v>North West</c:v>
                </c:pt>
              </c:strCache>
            </c:strRef>
          </c:tx>
          <c:spPr>
            <a:ln w="28575" cap="rnd">
              <a:solidFill>
                <a:schemeClr val="accent3"/>
              </a:solidFill>
              <a:round/>
            </a:ln>
            <a:effectLst/>
          </c:spPr>
          <c:marker>
            <c:symbol val="none"/>
          </c:marker>
          <c:cat>
            <c:strRef>
              <c:f>Capex!$B$6:$B$19</c:f>
              <c:strCache>
                <c:ptCount val="14"/>
                <c:pt idx="0">
                  <c:v>1974/75 (£m nominal)</c:v>
                </c:pt>
                <c:pt idx="1">
                  <c:v>1975/76 (£m nominal)</c:v>
                </c:pt>
                <c:pt idx="2">
                  <c:v>1976/77 (£m nominal)</c:v>
                </c:pt>
                <c:pt idx="3">
                  <c:v>1977/78 (£m nominal)</c:v>
                </c:pt>
                <c:pt idx="4">
                  <c:v>1978/79 (£m nominal)</c:v>
                </c:pt>
                <c:pt idx="5">
                  <c:v>1979/80 (£m nominal)</c:v>
                </c:pt>
                <c:pt idx="6">
                  <c:v>1980/81 (£m nominal)</c:v>
                </c:pt>
                <c:pt idx="7">
                  <c:v>1981/82 (£m nominal)</c:v>
                </c:pt>
                <c:pt idx="8">
                  <c:v>1982/83 (£m nominal)</c:v>
                </c:pt>
                <c:pt idx="9">
                  <c:v>1983/84 (£m nominal)</c:v>
                </c:pt>
                <c:pt idx="10">
                  <c:v>1984/85 (£m nominal)</c:v>
                </c:pt>
                <c:pt idx="11">
                  <c:v>1985/86 (£m 1987/88 prices)</c:v>
                </c:pt>
                <c:pt idx="12">
                  <c:v>1986/87 (£m 1987/88 prices)</c:v>
                </c:pt>
                <c:pt idx="13">
                  <c:v>1987/88 (£m 1987/88 prices)</c:v>
                </c:pt>
              </c:strCache>
            </c:strRef>
          </c:cat>
          <c:val>
            <c:numRef>
              <c:f>Capex!$E$6:$E$19</c:f>
              <c:numCache>
                <c:formatCode>0.0</c:formatCode>
                <c:ptCount val="14"/>
                <c:pt idx="0">
                  <c:v>60.726479663394102</c:v>
                </c:pt>
                <c:pt idx="1">
                  <c:v>64.839859747545574</c:v>
                </c:pt>
                <c:pt idx="2">
                  <c:v>79.020196353436177</c:v>
                </c:pt>
                <c:pt idx="3">
                  <c:v>75.556297335203354</c:v>
                </c:pt>
                <c:pt idx="4">
                  <c:v>75.556297335203354</c:v>
                </c:pt>
                <c:pt idx="5">
                  <c:v>93.958260869565208</c:v>
                </c:pt>
                <c:pt idx="6">
                  <c:v>104.13346423562412</c:v>
                </c:pt>
                <c:pt idx="7">
                  <c:v>100.23657784011218</c:v>
                </c:pt>
                <c:pt idx="8">
                  <c:v>121.34471248246842</c:v>
                </c:pt>
                <c:pt idx="9">
                  <c:v>163</c:v>
                </c:pt>
                <c:pt idx="10" formatCode="General">
                  <c:v>172</c:v>
                </c:pt>
                <c:pt idx="11" formatCode="General">
                  <c:v>179.5</c:v>
                </c:pt>
                <c:pt idx="12" formatCode="General">
                  <c:v>196.3</c:v>
                </c:pt>
                <c:pt idx="13" formatCode="General">
                  <c:v>206.7</c:v>
                </c:pt>
              </c:numCache>
            </c:numRef>
          </c:val>
          <c:smooth val="0"/>
          <c:extLst>
            <c:ext xmlns:c16="http://schemas.microsoft.com/office/drawing/2014/chart" uri="{C3380CC4-5D6E-409C-BE32-E72D297353CC}">
              <c16:uniqueId val="{00000002-D0F3-4E4B-B1AE-676573951CDB}"/>
            </c:ext>
          </c:extLst>
        </c:ser>
        <c:ser>
          <c:idx val="3"/>
          <c:order val="3"/>
          <c:tx>
            <c:strRef>
              <c:f>Capex!$F$5</c:f>
              <c:strCache>
                <c:ptCount val="1"/>
                <c:pt idx="0">
                  <c:v>Severn Trent</c:v>
                </c:pt>
              </c:strCache>
            </c:strRef>
          </c:tx>
          <c:spPr>
            <a:ln w="28575" cap="rnd">
              <a:solidFill>
                <a:schemeClr val="accent4"/>
              </a:solidFill>
              <a:round/>
            </a:ln>
            <a:effectLst/>
          </c:spPr>
          <c:marker>
            <c:symbol val="none"/>
          </c:marker>
          <c:cat>
            <c:strRef>
              <c:f>Capex!$B$6:$B$19</c:f>
              <c:strCache>
                <c:ptCount val="14"/>
                <c:pt idx="0">
                  <c:v>1974/75 (£m nominal)</c:v>
                </c:pt>
                <c:pt idx="1">
                  <c:v>1975/76 (£m nominal)</c:v>
                </c:pt>
                <c:pt idx="2">
                  <c:v>1976/77 (£m nominal)</c:v>
                </c:pt>
                <c:pt idx="3">
                  <c:v>1977/78 (£m nominal)</c:v>
                </c:pt>
                <c:pt idx="4">
                  <c:v>1978/79 (£m nominal)</c:v>
                </c:pt>
                <c:pt idx="5">
                  <c:v>1979/80 (£m nominal)</c:v>
                </c:pt>
                <c:pt idx="6">
                  <c:v>1980/81 (£m nominal)</c:v>
                </c:pt>
                <c:pt idx="7">
                  <c:v>1981/82 (£m nominal)</c:v>
                </c:pt>
                <c:pt idx="8">
                  <c:v>1982/83 (£m nominal)</c:v>
                </c:pt>
                <c:pt idx="9">
                  <c:v>1983/84 (£m nominal)</c:v>
                </c:pt>
                <c:pt idx="10">
                  <c:v>1984/85 (£m nominal)</c:v>
                </c:pt>
                <c:pt idx="11">
                  <c:v>1985/86 (£m 1987/88 prices)</c:v>
                </c:pt>
                <c:pt idx="12">
                  <c:v>1986/87 (£m 1987/88 prices)</c:v>
                </c:pt>
                <c:pt idx="13">
                  <c:v>1987/88 (£m 1987/88 prices)</c:v>
                </c:pt>
              </c:strCache>
            </c:strRef>
          </c:cat>
          <c:val>
            <c:numRef>
              <c:f>Capex!$F$6:$F$19</c:f>
              <c:numCache>
                <c:formatCode>0.0</c:formatCode>
                <c:ptCount val="14"/>
                <c:pt idx="0">
                  <c:v>80.860392706872361</c:v>
                </c:pt>
                <c:pt idx="1">
                  <c:v>78.262468443197747</c:v>
                </c:pt>
                <c:pt idx="2">
                  <c:v>80.643899018232801</c:v>
                </c:pt>
                <c:pt idx="3">
                  <c:v>82.484095371669</c:v>
                </c:pt>
                <c:pt idx="4">
                  <c:v>87.788190743337992</c:v>
                </c:pt>
                <c:pt idx="5">
                  <c:v>88.654165497896201</c:v>
                </c:pt>
                <c:pt idx="6">
                  <c:v>112.79321178120615</c:v>
                </c:pt>
                <c:pt idx="7">
                  <c:v>112.03548387096772</c:v>
                </c:pt>
                <c:pt idx="8">
                  <c:v>125.99932678821878</c:v>
                </c:pt>
                <c:pt idx="9">
                  <c:v>144.5</c:v>
                </c:pt>
                <c:pt idx="10" formatCode="General">
                  <c:v>128.5</c:v>
                </c:pt>
                <c:pt idx="11" formatCode="General">
                  <c:v>134.4</c:v>
                </c:pt>
                <c:pt idx="12" formatCode="General">
                  <c:v>161.9</c:v>
                </c:pt>
                <c:pt idx="13" formatCode="General">
                  <c:v>166.7</c:v>
                </c:pt>
              </c:numCache>
            </c:numRef>
          </c:val>
          <c:smooth val="0"/>
          <c:extLst>
            <c:ext xmlns:c16="http://schemas.microsoft.com/office/drawing/2014/chart" uri="{C3380CC4-5D6E-409C-BE32-E72D297353CC}">
              <c16:uniqueId val="{00000003-D0F3-4E4B-B1AE-676573951CDB}"/>
            </c:ext>
          </c:extLst>
        </c:ser>
        <c:ser>
          <c:idx val="4"/>
          <c:order val="4"/>
          <c:tx>
            <c:strRef>
              <c:f>Capex!$G$5</c:f>
              <c:strCache>
                <c:ptCount val="1"/>
                <c:pt idx="0">
                  <c:v>Southern</c:v>
                </c:pt>
              </c:strCache>
            </c:strRef>
          </c:tx>
          <c:spPr>
            <a:ln w="28575" cap="rnd">
              <a:solidFill>
                <a:schemeClr val="accent5"/>
              </a:solidFill>
              <a:round/>
            </a:ln>
            <a:effectLst/>
          </c:spPr>
          <c:marker>
            <c:symbol val="none"/>
          </c:marker>
          <c:cat>
            <c:strRef>
              <c:f>Capex!$B$6:$B$19</c:f>
              <c:strCache>
                <c:ptCount val="14"/>
                <c:pt idx="0">
                  <c:v>1974/75 (£m nominal)</c:v>
                </c:pt>
                <c:pt idx="1">
                  <c:v>1975/76 (£m nominal)</c:v>
                </c:pt>
                <c:pt idx="2">
                  <c:v>1976/77 (£m nominal)</c:v>
                </c:pt>
                <c:pt idx="3">
                  <c:v>1977/78 (£m nominal)</c:v>
                </c:pt>
                <c:pt idx="4">
                  <c:v>1978/79 (£m nominal)</c:v>
                </c:pt>
                <c:pt idx="5">
                  <c:v>1979/80 (£m nominal)</c:v>
                </c:pt>
                <c:pt idx="6">
                  <c:v>1980/81 (£m nominal)</c:v>
                </c:pt>
                <c:pt idx="7">
                  <c:v>1981/82 (£m nominal)</c:v>
                </c:pt>
                <c:pt idx="8">
                  <c:v>1982/83 (£m nominal)</c:v>
                </c:pt>
                <c:pt idx="9">
                  <c:v>1983/84 (£m nominal)</c:v>
                </c:pt>
                <c:pt idx="10">
                  <c:v>1984/85 (£m nominal)</c:v>
                </c:pt>
                <c:pt idx="11">
                  <c:v>1985/86 (£m 1987/88 prices)</c:v>
                </c:pt>
                <c:pt idx="12">
                  <c:v>1986/87 (£m 1987/88 prices)</c:v>
                </c:pt>
                <c:pt idx="13">
                  <c:v>1987/88 (£m 1987/88 prices)</c:v>
                </c:pt>
              </c:strCache>
            </c:strRef>
          </c:cat>
          <c:val>
            <c:numRef>
              <c:f>Capex!$G$6:$G$19</c:f>
              <c:numCache>
                <c:formatCode>0.0</c:formatCode>
                <c:ptCount val="14"/>
                <c:pt idx="0">
                  <c:v>28.793660589060305</c:v>
                </c:pt>
                <c:pt idx="1">
                  <c:v>38.968863955119211</c:v>
                </c:pt>
                <c:pt idx="2">
                  <c:v>42.216269284712475</c:v>
                </c:pt>
                <c:pt idx="3">
                  <c:v>41.2420476858345</c:v>
                </c:pt>
                <c:pt idx="4">
                  <c:v>50.010042075736322</c:v>
                </c:pt>
                <c:pt idx="5">
                  <c:v>65.705834502103784</c:v>
                </c:pt>
                <c:pt idx="6">
                  <c:v>74.473828892005599</c:v>
                </c:pt>
                <c:pt idx="7">
                  <c:v>73.932594670406715</c:v>
                </c:pt>
                <c:pt idx="8">
                  <c:v>70.901683029453011</c:v>
                </c:pt>
                <c:pt idx="9">
                  <c:v>82.9</c:v>
                </c:pt>
                <c:pt idx="10" formatCode="General">
                  <c:v>74.2</c:v>
                </c:pt>
                <c:pt idx="11" formatCode="General">
                  <c:v>75.3</c:v>
                </c:pt>
                <c:pt idx="12" formatCode="General">
                  <c:v>77.2</c:v>
                </c:pt>
                <c:pt idx="13" formatCode="General">
                  <c:v>83.9</c:v>
                </c:pt>
              </c:numCache>
            </c:numRef>
          </c:val>
          <c:smooth val="0"/>
          <c:extLst>
            <c:ext xmlns:c16="http://schemas.microsoft.com/office/drawing/2014/chart" uri="{C3380CC4-5D6E-409C-BE32-E72D297353CC}">
              <c16:uniqueId val="{00000004-D0F3-4E4B-B1AE-676573951CDB}"/>
            </c:ext>
          </c:extLst>
        </c:ser>
        <c:ser>
          <c:idx val="5"/>
          <c:order val="5"/>
          <c:tx>
            <c:strRef>
              <c:f>Capex!$H$5</c:f>
              <c:strCache>
                <c:ptCount val="1"/>
                <c:pt idx="0">
                  <c:v>South West</c:v>
                </c:pt>
              </c:strCache>
            </c:strRef>
          </c:tx>
          <c:spPr>
            <a:ln w="28575" cap="rnd">
              <a:solidFill>
                <a:schemeClr val="accent6"/>
              </a:solidFill>
              <a:round/>
            </a:ln>
            <a:effectLst/>
          </c:spPr>
          <c:marker>
            <c:symbol val="none"/>
          </c:marker>
          <c:cat>
            <c:strRef>
              <c:f>Capex!$B$6:$B$19</c:f>
              <c:strCache>
                <c:ptCount val="14"/>
                <c:pt idx="0">
                  <c:v>1974/75 (£m nominal)</c:v>
                </c:pt>
                <c:pt idx="1">
                  <c:v>1975/76 (£m nominal)</c:v>
                </c:pt>
                <c:pt idx="2">
                  <c:v>1976/77 (£m nominal)</c:v>
                </c:pt>
                <c:pt idx="3">
                  <c:v>1977/78 (£m nominal)</c:v>
                </c:pt>
                <c:pt idx="4">
                  <c:v>1978/79 (£m nominal)</c:v>
                </c:pt>
                <c:pt idx="5">
                  <c:v>1979/80 (£m nominal)</c:v>
                </c:pt>
                <c:pt idx="6">
                  <c:v>1980/81 (£m nominal)</c:v>
                </c:pt>
                <c:pt idx="7">
                  <c:v>1981/82 (£m nominal)</c:v>
                </c:pt>
                <c:pt idx="8">
                  <c:v>1982/83 (£m nominal)</c:v>
                </c:pt>
                <c:pt idx="9">
                  <c:v>1983/84 (£m nominal)</c:v>
                </c:pt>
                <c:pt idx="10">
                  <c:v>1984/85 (£m nominal)</c:v>
                </c:pt>
                <c:pt idx="11">
                  <c:v>1985/86 (£m 1987/88 prices)</c:v>
                </c:pt>
                <c:pt idx="12">
                  <c:v>1986/87 (£m 1987/88 prices)</c:v>
                </c:pt>
                <c:pt idx="13">
                  <c:v>1987/88 (£m 1987/88 prices)</c:v>
                </c:pt>
              </c:strCache>
            </c:strRef>
          </c:cat>
          <c:val>
            <c:numRef>
              <c:f>Capex!$H$6:$H$19</c:f>
              <c:numCache>
                <c:formatCode>0.0</c:formatCode>
                <c:ptCount val="14"/>
                <c:pt idx="0">
                  <c:v>19.592678821879382</c:v>
                </c:pt>
                <c:pt idx="1">
                  <c:v>20.350406732117811</c:v>
                </c:pt>
                <c:pt idx="2">
                  <c:v>21.108134642356237</c:v>
                </c:pt>
                <c:pt idx="3">
                  <c:v>21.108134642356237</c:v>
                </c:pt>
                <c:pt idx="4">
                  <c:v>19.917419354838707</c:v>
                </c:pt>
                <c:pt idx="5">
                  <c:v>22.407096774193544</c:v>
                </c:pt>
                <c:pt idx="6">
                  <c:v>24.680280504908833</c:v>
                </c:pt>
                <c:pt idx="7">
                  <c:v>25.546255259467038</c:v>
                </c:pt>
                <c:pt idx="8">
                  <c:v>30.417363253856941</c:v>
                </c:pt>
                <c:pt idx="9">
                  <c:v>38.6</c:v>
                </c:pt>
                <c:pt idx="10" formatCode="General">
                  <c:v>47.1</c:v>
                </c:pt>
                <c:pt idx="11" formatCode="General">
                  <c:v>43.6</c:v>
                </c:pt>
                <c:pt idx="12" formatCode="General">
                  <c:v>43.7</c:v>
                </c:pt>
                <c:pt idx="13" formatCode="General">
                  <c:v>51.8</c:v>
                </c:pt>
              </c:numCache>
            </c:numRef>
          </c:val>
          <c:smooth val="0"/>
          <c:extLst>
            <c:ext xmlns:c16="http://schemas.microsoft.com/office/drawing/2014/chart" uri="{C3380CC4-5D6E-409C-BE32-E72D297353CC}">
              <c16:uniqueId val="{00000005-D0F3-4E4B-B1AE-676573951CDB}"/>
            </c:ext>
          </c:extLst>
        </c:ser>
        <c:ser>
          <c:idx val="6"/>
          <c:order val="6"/>
          <c:tx>
            <c:strRef>
              <c:f>Capex!$I$5</c:f>
              <c:strCache>
                <c:ptCount val="1"/>
                <c:pt idx="0">
                  <c:v>Thames</c:v>
                </c:pt>
              </c:strCache>
            </c:strRef>
          </c:tx>
          <c:spPr>
            <a:ln w="28575" cap="rnd">
              <a:solidFill>
                <a:schemeClr val="accent1">
                  <a:lumMod val="60000"/>
                </a:schemeClr>
              </a:solidFill>
              <a:round/>
            </a:ln>
            <a:effectLst/>
          </c:spPr>
          <c:marker>
            <c:symbol val="none"/>
          </c:marker>
          <c:cat>
            <c:strRef>
              <c:f>Capex!$B$6:$B$19</c:f>
              <c:strCache>
                <c:ptCount val="14"/>
                <c:pt idx="0">
                  <c:v>1974/75 (£m nominal)</c:v>
                </c:pt>
                <c:pt idx="1">
                  <c:v>1975/76 (£m nominal)</c:v>
                </c:pt>
                <c:pt idx="2">
                  <c:v>1976/77 (£m nominal)</c:v>
                </c:pt>
                <c:pt idx="3">
                  <c:v>1977/78 (£m nominal)</c:v>
                </c:pt>
                <c:pt idx="4">
                  <c:v>1978/79 (£m nominal)</c:v>
                </c:pt>
                <c:pt idx="5">
                  <c:v>1979/80 (£m nominal)</c:v>
                </c:pt>
                <c:pt idx="6">
                  <c:v>1980/81 (£m nominal)</c:v>
                </c:pt>
                <c:pt idx="7">
                  <c:v>1981/82 (£m nominal)</c:v>
                </c:pt>
                <c:pt idx="8">
                  <c:v>1982/83 (£m nominal)</c:v>
                </c:pt>
                <c:pt idx="9">
                  <c:v>1983/84 (£m nominal)</c:v>
                </c:pt>
                <c:pt idx="10">
                  <c:v>1984/85 (£m nominal)</c:v>
                </c:pt>
                <c:pt idx="11">
                  <c:v>1985/86 (£m 1987/88 prices)</c:v>
                </c:pt>
                <c:pt idx="12">
                  <c:v>1986/87 (£m 1987/88 prices)</c:v>
                </c:pt>
                <c:pt idx="13">
                  <c:v>1987/88 (£m 1987/88 prices)</c:v>
                </c:pt>
              </c:strCache>
            </c:strRef>
          </c:cat>
          <c:val>
            <c:numRef>
              <c:f>Capex!$I$6:$I$19</c:f>
              <c:numCache>
                <c:formatCode>0.0</c:formatCode>
                <c:ptCount val="14"/>
                <c:pt idx="0">
                  <c:v>61.051220196353427</c:v>
                </c:pt>
                <c:pt idx="1">
                  <c:v>84.865525946704068</c:v>
                </c:pt>
                <c:pt idx="2">
                  <c:v>86.922215988779783</c:v>
                </c:pt>
                <c:pt idx="3">
                  <c:v>70.576942496493686</c:v>
                </c:pt>
                <c:pt idx="4">
                  <c:v>72.200645161290311</c:v>
                </c:pt>
                <c:pt idx="5">
                  <c:v>87.355203366058902</c:v>
                </c:pt>
                <c:pt idx="6">
                  <c:v>94.932482468443183</c:v>
                </c:pt>
                <c:pt idx="7">
                  <c:v>96.556185133239822</c:v>
                </c:pt>
                <c:pt idx="8">
                  <c:v>111.27775596072929</c:v>
                </c:pt>
                <c:pt idx="9">
                  <c:v>143</c:v>
                </c:pt>
                <c:pt idx="10" formatCode="General">
                  <c:v>124.3</c:v>
                </c:pt>
                <c:pt idx="11" formatCode="General">
                  <c:v>124.5</c:v>
                </c:pt>
                <c:pt idx="12" formatCode="General">
                  <c:v>153.9</c:v>
                </c:pt>
                <c:pt idx="13" formatCode="General">
                  <c:v>181.5</c:v>
                </c:pt>
              </c:numCache>
            </c:numRef>
          </c:val>
          <c:smooth val="0"/>
          <c:extLst>
            <c:ext xmlns:c16="http://schemas.microsoft.com/office/drawing/2014/chart" uri="{C3380CC4-5D6E-409C-BE32-E72D297353CC}">
              <c16:uniqueId val="{00000006-D0F3-4E4B-B1AE-676573951CDB}"/>
            </c:ext>
          </c:extLst>
        </c:ser>
        <c:ser>
          <c:idx val="7"/>
          <c:order val="7"/>
          <c:tx>
            <c:strRef>
              <c:f>Capex!$J$5</c:f>
              <c:strCache>
                <c:ptCount val="1"/>
                <c:pt idx="0">
                  <c:v>Welsh</c:v>
                </c:pt>
              </c:strCache>
            </c:strRef>
          </c:tx>
          <c:spPr>
            <a:ln w="28575" cap="rnd">
              <a:solidFill>
                <a:schemeClr val="accent2">
                  <a:lumMod val="60000"/>
                </a:schemeClr>
              </a:solidFill>
              <a:round/>
            </a:ln>
            <a:effectLst/>
          </c:spPr>
          <c:marker>
            <c:symbol val="none"/>
          </c:marker>
          <c:cat>
            <c:strRef>
              <c:f>Capex!$B$6:$B$19</c:f>
              <c:strCache>
                <c:ptCount val="14"/>
                <c:pt idx="0">
                  <c:v>1974/75 (£m nominal)</c:v>
                </c:pt>
                <c:pt idx="1">
                  <c:v>1975/76 (£m nominal)</c:v>
                </c:pt>
                <c:pt idx="2">
                  <c:v>1976/77 (£m nominal)</c:v>
                </c:pt>
                <c:pt idx="3">
                  <c:v>1977/78 (£m nominal)</c:v>
                </c:pt>
                <c:pt idx="4">
                  <c:v>1978/79 (£m nominal)</c:v>
                </c:pt>
                <c:pt idx="5">
                  <c:v>1979/80 (£m nominal)</c:v>
                </c:pt>
                <c:pt idx="6">
                  <c:v>1980/81 (£m nominal)</c:v>
                </c:pt>
                <c:pt idx="7">
                  <c:v>1981/82 (£m nominal)</c:v>
                </c:pt>
                <c:pt idx="8">
                  <c:v>1982/83 (£m nominal)</c:v>
                </c:pt>
                <c:pt idx="9">
                  <c:v>1983/84 (£m nominal)</c:v>
                </c:pt>
                <c:pt idx="10">
                  <c:v>1984/85 (£m nominal)</c:v>
                </c:pt>
                <c:pt idx="11">
                  <c:v>1985/86 (£m 1987/88 prices)</c:v>
                </c:pt>
                <c:pt idx="12">
                  <c:v>1986/87 (£m 1987/88 prices)</c:v>
                </c:pt>
                <c:pt idx="13">
                  <c:v>1987/88 (£m 1987/88 prices)</c:v>
                </c:pt>
              </c:strCache>
            </c:strRef>
          </c:cat>
          <c:val>
            <c:numRef>
              <c:f>Capex!$J$6:$J$19</c:f>
              <c:numCache>
                <c:formatCode>0.0</c:formatCode>
                <c:ptCount val="14"/>
                <c:pt idx="0">
                  <c:v>37.778148667601677</c:v>
                </c:pt>
                <c:pt idx="1">
                  <c:v>44.489453015427763</c:v>
                </c:pt>
                <c:pt idx="2">
                  <c:v>35.613211781206168</c:v>
                </c:pt>
                <c:pt idx="3">
                  <c:v>40.267826086956518</c:v>
                </c:pt>
                <c:pt idx="4">
                  <c:v>42.108022440392702</c:v>
                </c:pt>
                <c:pt idx="5">
                  <c:v>37.778148667601677</c:v>
                </c:pt>
                <c:pt idx="6">
                  <c:v>41.675035063113597</c:v>
                </c:pt>
                <c:pt idx="7">
                  <c:v>50.226535764375868</c:v>
                </c:pt>
                <c:pt idx="8">
                  <c:v>60.509985974754549</c:v>
                </c:pt>
                <c:pt idx="9">
                  <c:v>59.7</c:v>
                </c:pt>
                <c:pt idx="10" formatCode="General">
                  <c:v>46.9</c:v>
                </c:pt>
                <c:pt idx="11" formatCode="General">
                  <c:v>58.4</c:v>
                </c:pt>
                <c:pt idx="12" formatCode="General">
                  <c:v>64.2</c:v>
                </c:pt>
                <c:pt idx="13" formatCode="General">
                  <c:v>67.8</c:v>
                </c:pt>
              </c:numCache>
            </c:numRef>
          </c:val>
          <c:smooth val="0"/>
          <c:extLst>
            <c:ext xmlns:c16="http://schemas.microsoft.com/office/drawing/2014/chart" uri="{C3380CC4-5D6E-409C-BE32-E72D297353CC}">
              <c16:uniqueId val="{00000007-D0F3-4E4B-B1AE-676573951CDB}"/>
            </c:ext>
          </c:extLst>
        </c:ser>
        <c:ser>
          <c:idx val="8"/>
          <c:order val="8"/>
          <c:tx>
            <c:strRef>
              <c:f>Capex!$K$5</c:f>
              <c:strCache>
                <c:ptCount val="1"/>
                <c:pt idx="0">
                  <c:v>Wessex</c:v>
                </c:pt>
              </c:strCache>
            </c:strRef>
          </c:tx>
          <c:spPr>
            <a:ln w="28575" cap="rnd">
              <a:solidFill>
                <a:schemeClr val="accent3">
                  <a:lumMod val="60000"/>
                </a:schemeClr>
              </a:solidFill>
              <a:round/>
            </a:ln>
            <a:effectLst/>
          </c:spPr>
          <c:marker>
            <c:symbol val="none"/>
          </c:marker>
          <c:cat>
            <c:strRef>
              <c:f>Capex!$B$6:$B$19</c:f>
              <c:strCache>
                <c:ptCount val="14"/>
                <c:pt idx="0">
                  <c:v>1974/75 (£m nominal)</c:v>
                </c:pt>
                <c:pt idx="1">
                  <c:v>1975/76 (£m nominal)</c:v>
                </c:pt>
                <c:pt idx="2">
                  <c:v>1976/77 (£m nominal)</c:v>
                </c:pt>
                <c:pt idx="3">
                  <c:v>1977/78 (£m nominal)</c:v>
                </c:pt>
                <c:pt idx="4">
                  <c:v>1978/79 (£m nominal)</c:v>
                </c:pt>
                <c:pt idx="5">
                  <c:v>1979/80 (£m nominal)</c:v>
                </c:pt>
                <c:pt idx="6">
                  <c:v>1980/81 (£m nominal)</c:v>
                </c:pt>
                <c:pt idx="7">
                  <c:v>1981/82 (£m nominal)</c:v>
                </c:pt>
                <c:pt idx="8">
                  <c:v>1982/83 (£m nominal)</c:v>
                </c:pt>
                <c:pt idx="9">
                  <c:v>1983/84 (£m nominal)</c:v>
                </c:pt>
                <c:pt idx="10">
                  <c:v>1984/85 (£m nominal)</c:v>
                </c:pt>
                <c:pt idx="11">
                  <c:v>1985/86 (£m 1987/88 prices)</c:v>
                </c:pt>
                <c:pt idx="12">
                  <c:v>1986/87 (£m 1987/88 prices)</c:v>
                </c:pt>
                <c:pt idx="13">
                  <c:v>1987/88 (£m 1987/88 prices)</c:v>
                </c:pt>
              </c:strCache>
            </c:strRef>
          </c:cat>
          <c:val>
            <c:numRef>
              <c:f>Capex!$K$6:$K$19</c:f>
              <c:numCache>
                <c:formatCode>0.0</c:formatCode>
                <c:ptCount val="14"/>
                <c:pt idx="0">
                  <c:v>21.541122019635338</c:v>
                </c:pt>
                <c:pt idx="1">
                  <c:v>28.468920056100977</c:v>
                </c:pt>
                <c:pt idx="2">
                  <c:v>25.438008415147262</c:v>
                </c:pt>
                <c:pt idx="3">
                  <c:v>25.22151472650771</c:v>
                </c:pt>
                <c:pt idx="4">
                  <c:v>29.11840112201963</c:v>
                </c:pt>
                <c:pt idx="5">
                  <c:v>30.417363253856941</c:v>
                </c:pt>
                <c:pt idx="6">
                  <c:v>30.742103786816262</c:v>
                </c:pt>
                <c:pt idx="7">
                  <c:v>36.046199158485265</c:v>
                </c:pt>
                <c:pt idx="8">
                  <c:v>41.675035063113597</c:v>
                </c:pt>
                <c:pt idx="9">
                  <c:v>56.4</c:v>
                </c:pt>
                <c:pt idx="10" formatCode="General">
                  <c:v>47.3</c:v>
                </c:pt>
                <c:pt idx="11" formatCode="General">
                  <c:v>58.6</c:v>
                </c:pt>
                <c:pt idx="12" formatCode="General">
                  <c:v>67.3</c:v>
                </c:pt>
                <c:pt idx="13" formatCode="General">
                  <c:v>78.599999999999994</c:v>
                </c:pt>
              </c:numCache>
            </c:numRef>
          </c:val>
          <c:smooth val="0"/>
          <c:extLst>
            <c:ext xmlns:c16="http://schemas.microsoft.com/office/drawing/2014/chart" uri="{C3380CC4-5D6E-409C-BE32-E72D297353CC}">
              <c16:uniqueId val="{00000008-D0F3-4E4B-B1AE-676573951CDB}"/>
            </c:ext>
          </c:extLst>
        </c:ser>
        <c:ser>
          <c:idx val="9"/>
          <c:order val="9"/>
          <c:tx>
            <c:strRef>
              <c:f>Capex!$L$5</c:f>
              <c:strCache>
                <c:ptCount val="1"/>
                <c:pt idx="0">
                  <c:v>Yorkshire</c:v>
                </c:pt>
              </c:strCache>
            </c:strRef>
          </c:tx>
          <c:spPr>
            <a:ln w="28575" cap="rnd">
              <a:solidFill>
                <a:schemeClr val="accent4">
                  <a:lumMod val="60000"/>
                </a:schemeClr>
              </a:solidFill>
              <a:round/>
            </a:ln>
            <a:effectLst/>
          </c:spPr>
          <c:marker>
            <c:symbol val="none"/>
          </c:marker>
          <c:cat>
            <c:strRef>
              <c:f>Capex!$B$6:$B$19</c:f>
              <c:strCache>
                <c:ptCount val="14"/>
                <c:pt idx="0">
                  <c:v>1974/75 (£m nominal)</c:v>
                </c:pt>
                <c:pt idx="1">
                  <c:v>1975/76 (£m nominal)</c:v>
                </c:pt>
                <c:pt idx="2">
                  <c:v>1976/77 (£m nominal)</c:v>
                </c:pt>
                <c:pt idx="3">
                  <c:v>1977/78 (£m nominal)</c:v>
                </c:pt>
                <c:pt idx="4">
                  <c:v>1978/79 (£m nominal)</c:v>
                </c:pt>
                <c:pt idx="5">
                  <c:v>1979/80 (£m nominal)</c:v>
                </c:pt>
                <c:pt idx="6">
                  <c:v>1980/81 (£m nominal)</c:v>
                </c:pt>
                <c:pt idx="7">
                  <c:v>1981/82 (£m nominal)</c:v>
                </c:pt>
                <c:pt idx="8">
                  <c:v>1982/83 (£m nominal)</c:v>
                </c:pt>
                <c:pt idx="9">
                  <c:v>1983/84 (£m nominal)</c:v>
                </c:pt>
                <c:pt idx="10">
                  <c:v>1984/85 (£m nominal)</c:v>
                </c:pt>
                <c:pt idx="11">
                  <c:v>1985/86 (£m 1987/88 prices)</c:v>
                </c:pt>
                <c:pt idx="12">
                  <c:v>1986/87 (£m 1987/88 prices)</c:v>
                </c:pt>
                <c:pt idx="13">
                  <c:v>1987/88 (£m 1987/88 prices)</c:v>
                </c:pt>
              </c:strCache>
            </c:strRef>
          </c:cat>
          <c:val>
            <c:numRef>
              <c:f>Capex!$L$6:$L$19</c:f>
              <c:numCache>
                <c:formatCode>0.0</c:formatCode>
                <c:ptCount val="14"/>
                <c:pt idx="0">
                  <c:v>40.592566619915843</c:v>
                </c:pt>
                <c:pt idx="1">
                  <c:v>53.257447405329586</c:v>
                </c:pt>
                <c:pt idx="2">
                  <c:v>52.607966339410936</c:v>
                </c:pt>
                <c:pt idx="3">
                  <c:v>55.963618513323979</c:v>
                </c:pt>
                <c:pt idx="4">
                  <c:v>61.592454417952304</c:v>
                </c:pt>
                <c:pt idx="5">
                  <c:v>65.05635343618512</c:v>
                </c:pt>
                <c:pt idx="6">
                  <c:v>86.164488078541353</c:v>
                </c:pt>
                <c:pt idx="7">
                  <c:v>84.649032258064508</c:v>
                </c:pt>
                <c:pt idx="8">
                  <c:v>82.375848527349206</c:v>
                </c:pt>
                <c:pt idx="9">
                  <c:v>93.7</c:v>
                </c:pt>
                <c:pt idx="10" formatCode="General">
                  <c:v>107.1</c:v>
                </c:pt>
                <c:pt idx="11" formatCode="General">
                  <c:v>101.5</c:v>
                </c:pt>
                <c:pt idx="12" formatCode="General">
                  <c:v>131.69999999999999</c:v>
                </c:pt>
                <c:pt idx="13" formatCode="General">
                  <c:v>142.5</c:v>
                </c:pt>
              </c:numCache>
            </c:numRef>
          </c:val>
          <c:smooth val="0"/>
          <c:extLst>
            <c:ext xmlns:c16="http://schemas.microsoft.com/office/drawing/2014/chart" uri="{C3380CC4-5D6E-409C-BE32-E72D297353CC}">
              <c16:uniqueId val="{00000009-D0F3-4E4B-B1AE-676573951CDB}"/>
            </c:ext>
          </c:extLst>
        </c:ser>
        <c:dLbls>
          <c:showLegendKey val="0"/>
          <c:showVal val="0"/>
          <c:showCatName val="0"/>
          <c:showSerName val="0"/>
          <c:showPercent val="0"/>
          <c:showBubbleSize val="0"/>
        </c:dLbls>
        <c:smooth val="0"/>
        <c:axId val="600791464"/>
        <c:axId val="600791792"/>
      </c:lineChart>
      <c:catAx>
        <c:axId val="600791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791792"/>
        <c:crosses val="autoZero"/>
        <c:auto val="1"/>
        <c:lblAlgn val="ctr"/>
        <c:lblOffset val="100"/>
        <c:noMultiLvlLbl val="0"/>
      </c:catAx>
      <c:valAx>
        <c:axId val="6007917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791464"/>
        <c:crosses val="autoZero"/>
        <c:crossBetween val="between"/>
      </c:valAx>
      <c:spPr>
        <a:noFill/>
        <a:ln>
          <a:noFill/>
        </a:ln>
        <a:effectLst/>
      </c:spPr>
    </c:plotArea>
    <c:legend>
      <c:legendPos val="b"/>
      <c:layout>
        <c:manualLayout>
          <c:xMode val="edge"/>
          <c:yMode val="edge"/>
          <c:x val="0.57963473031410739"/>
          <c:y val="0.15329741677027217"/>
          <c:w val="0.42036526968589266"/>
          <c:h val="0.846702607746060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Capital Expenditure all RWAs (£m 1987 prices)</a:t>
            </a:r>
          </a:p>
        </c:rich>
      </c:tx>
      <c:layout>
        <c:manualLayout>
          <c:xMode val="edge"/>
          <c:yMode val="edge"/>
          <c:x val="0.24096014916452274"/>
          <c:y val="2.00501253132832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441282710948262E-2"/>
          <c:y val="0.15463831561392538"/>
          <c:w val="0.48644980639796265"/>
          <c:h val="0.72675310323051723"/>
        </c:manualLayout>
      </c:layout>
      <c:lineChart>
        <c:grouping val="standard"/>
        <c:varyColors val="0"/>
        <c:ser>
          <c:idx val="0"/>
          <c:order val="0"/>
          <c:tx>
            <c:strRef>
              <c:f>Capex!$M$5</c:f>
              <c:strCache>
                <c:ptCount val="1"/>
                <c:pt idx="0">
                  <c:v>England and Wales</c:v>
                </c:pt>
              </c:strCache>
            </c:strRef>
          </c:tx>
          <c:spPr>
            <a:ln w="28575" cap="rnd">
              <a:solidFill>
                <a:schemeClr val="accent1"/>
              </a:solidFill>
              <a:round/>
            </a:ln>
            <a:effectLst/>
          </c:spPr>
          <c:marker>
            <c:symbol val="none"/>
          </c:marker>
          <c:cat>
            <c:strRef>
              <c:f>Capex!$B$6:$B$19</c:f>
              <c:strCache>
                <c:ptCount val="14"/>
                <c:pt idx="0">
                  <c:v>1974/75 (£m nominal)</c:v>
                </c:pt>
                <c:pt idx="1">
                  <c:v>1975/76 (£m nominal)</c:v>
                </c:pt>
                <c:pt idx="2">
                  <c:v>1976/77 (£m nominal)</c:v>
                </c:pt>
                <c:pt idx="3">
                  <c:v>1977/78 (£m nominal)</c:v>
                </c:pt>
                <c:pt idx="4">
                  <c:v>1978/79 (£m nominal)</c:v>
                </c:pt>
                <c:pt idx="5">
                  <c:v>1979/80 (£m nominal)</c:v>
                </c:pt>
                <c:pt idx="6">
                  <c:v>1980/81 (£m nominal)</c:v>
                </c:pt>
                <c:pt idx="7">
                  <c:v>1981/82 (£m nominal)</c:v>
                </c:pt>
                <c:pt idx="8">
                  <c:v>1982/83 (£m nominal)</c:v>
                </c:pt>
                <c:pt idx="9">
                  <c:v>1983/84 (£m nominal)</c:v>
                </c:pt>
                <c:pt idx="10">
                  <c:v>1984/85 (£m nominal)</c:v>
                </c:pt>
                <c:pt idx="11">
                  <c:v>1985/86 (£m 1987/88 prices)</c:v>
                </c:pt>
                <c:pt idx="12">
                  <c:v>1986/87 (£m 1987/88 prices)</c:v>
                </c:pt>
                <c:pt idx="13">
                  <c:v>1987/88 (£m 1987/88 prices)</c:v>
                </c:pt>
              </c:strCache>
            </c:strRef>
          </c:cat>
          <c:val>
            <c:numRef>
              <c:f>Capex!$M$6:$M$19</c:f>
              <c:numCache>
                <c:formatCode>0.0</c:formatCode>
                <c:ptCount val="14"/>
                <c:pt idx="0">
                  <c:v>456.80168302945293</c:v>
                </c:pt>
                <c:pt idx="1">
                  <c:v>555.19806451612897</c:v>
                </c:pt>
                <c:pt idx="2">
                  <c:v>574.57424964936877</c:v>
                </c:pt>
                <c:pt idx="3">
                  <c:v>554.98157082748946</c:v>
                </c:pt>
                <c:pt idx="4">
                  <c:v>595.35764375876568</c:v>
                </c:pt>
                <c:pt idx="5">
                  <c:v>654.46042075736318</c:v>
                </c:pt>
                <c:pt idx="6">
                  <c:v>749.28465638148657</c:v>
                </c:pt>
                <c:pt idx="7">
                  <c:v>752.64030855539954</c:v>
                </c:pt>
                <c:pt idx="8">
                  <c:v>807.41321178120609</c:v>
                </c:pt>
                <c:pt idx="9">
                  <c:v>979.4</c:v>
                </c:pt>
                <c:pt idx="10" formatCode="General">
                  <c:v>901.1</c:v>
                </c:pt>
                <c:pt idx="11" formatCode="General">
                  <c:v>948.8</c:v>
                </c:pt>
                <c:pt idx="12" formatCode="General">
                  <c:v>1084.4000000000001</c:v>
                </c:pt>
                <c:pt idx="13" formatCode="General">
                  <c:v>1183.5999999999999</c:v>
                </c:pt>
              </c:numCache>
            </c:numRef>
          </c:val>
          <c:smooth val="0"/>
          <c:extLst>
            <c:ext xmlns:c16="http://schemas.microsoft.com/office/drawing/2014/chart" uri="{C3380CC4-5D6E-409C-BE32-E72D297353CC}">
              <c16:uniqueId val="{00000000-F0DC-C040-8501-C6865D9EDBE3}"/>
            </c:ext>
          </c:extLst>
        </c:ser>
        <c:dLbls>
          <c:showLegendKey val="0"/>
          <c:showVal val="0"/>
          <c:showCatName val="0"/>
          <c:showSerName val="0"/>
          <c:showPercent val="0"/>
          <c:showBubbleSize val="0"/>
        </c:dLbls>
        <c:smooth val="0"/>
        <c:axId val="600791464"/>
        <c:axId val="600791792"/>
      </c:lineChart>
      <c:catAx>
        <c:axId val="600791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791792"/>
        <c:crosses val="autoZero"/>
        <c:auto val="1"/>
        <c:lblAlgn val="ctr"/>
        <c:lblOffset val="100"/>
        <c:noMultiLvlLbl val="0"/>
      </c:catAx>
      <c:valAx>
        <c:axId val="6007917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791464"/>
        <c:crosses val="autoZero"/>
        <c:crossBetween val="between"/>
      </c:valAx>
      <c:spPr>
        <a:noFill/>
        <a:ln>
          <a:noFill/>
        </a:ln>
        <a:effectLst/>
      </c:spPr>
    </c:plotArea>
    <c:legend>
      <c:legendPos val="b"/>
      <c:layout>
        <c:manualLayout>
          <c:xMode val="edge"/>
          <c:yMode val="edge"/>
          <c:x val="0.64682155302758804"/>
          <c:y val="0.53424979772265313"/>
          <c:w val="0.24295246579223112"/>
          <c:h val="5.74759899880845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River Water Quality</a:t>
            </a:r>
            <a:r>
              <a:rPr lang="en-GB" baseline="0"/>
              <a:t> (%) England and Wales</a:t>
            </a:r>
            <a:endParaRPr lang="en-GB"/>
          </a:p>
        </c:rich>
      </c:tx>
      <c:layout>
        <c:manualLayout>
          <c:xMode val="edge"/>
          <c:yMode val="edge"/>
          <c:x val="0.24096014916452274"/>
          <c:y val="2.00501253132832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441282710948262E-2"/>
          <c:y val="0.15463831561392538"/>
          <c:w val="0.65333323094041063"/>
          <c:h val="0.72675310323051723"/>
        </c:manualLayout>
      </c:layout>
      <c:lineChart>
        <c:grouping val="standard"/>
        <c:varyColors val="0"/>
        <c:ser>
          <c:idx val="0"/>
          <c:order val="0"/>
          <c:tx>
            <c:strRef>
              <c:f>'River Water Quality'!$C$5</c:f>
              <c:strCache>
                <c:ptCount val="1"/>
                <c:pt idx="0">
                  <c:v>Proportion of river falling into Class III or IV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'River Water Quality'!$B$6:$B$23</c:f>
              <c:strCache>
                <c:ptCount val="18"/>
                <c:pt idx="0">
                  <c:v>1970/71</c:v>
                </c:pt>
                <c:pt idx="1">
                  <c:v>1971/72</c:v>
                </c:pt>
                <c:pt idx="2">
                  <c:v>1972/73</c:v>
                </c:pt>
                <c:pt idx="3">
                  <c:v>1973/74</c:v>
                </c:pt>
                <c:pt idx="4">
                  <c:v>1974/75</c:v>
                </c:pt>
                <c:pt idx="5">
                  <c:v>1975/76</c:v>
                </c:pt>
                <c:pt idx="6">
                  <c:v>1976/77</c:v>
                </c:pt>
                <c:pt idx="7">
                  <c:v>1977/78</c:v>
                </c:pt>
                <c:pt idx="8">
                  <c:v>1978/79</c:v>
                </c:pt>
                <c:pt idx="9">
                  <c:v>1979/80</c:v>
                </c:pt>
                <c:pt idx="10">
                  <c:v>1980/81</c:v>
                </c:pt>
                <c:pt idx="11">
                  <c:v>1981/82</c:v>
                </c:pt>
                <c:pt idx="12">
                  <c:v>1982/83</c:v>
                </c:pt>
                <c:pt idx="13">
                  <c:v>1983/84</c:v>
                </c:pt>
                <c:pt idx="14">
                  <c:v>1984/85</c:v>
                </c:pt>
                <c:pt idx="15">
                  <c:v>1985/86</c:v>
                </c:pt>
                <c:pt idx="16">
                  <c:v>1986/87</c:v>
                </c:pt>
                <c:pt idx="17">
                  <c:v>1987/88</c:v>
                </c:pt>
              </c:strCache>
            </c:strRef>
          </c:cat>
          <c:val>
            <c:numRef>
              <c:f>'River Water Quality'!$C$6:$C$23</c:f>
              <c:numCache>
                <c:formatCode>#,##0</c:formatCode>
                <c:ptCount val="18"/>
                <c:pt idx="0">
                  <c:v>9</c:v>
                </c:pt>
                <c:pt idx="4">
                  <c:v>8</c:v>
                </c:pt>
                <c:pt idx="10">
                  <c:v>7</c:v>
                </c:pt>
                <c:pt idx="13">
                  <c:v>10</c:v>
                </c:pt>
                <c:pt idx="14">
                  <c:v>10.3</c:v>
                </c:pt>
                <c:pt idx="15">
                  <c:v>9.8000000000000007</c:v>
                </c:pt>
                <c:pt idx="16">
                  <c:v>10.199999999999999</c:v>
                </c:pt>
                <c:pt idx="17">
                  <c:v>10.5</c:v>
                </c:pt>
              </c:numCache>
            </c:numRef>
          </c:val>
          <c:smooth val="0"/>
          <c:extLst>
            <c:ext xmlns:c16="http://schemas.microsoft.com/office/drawing/2014/chart" uri="{C3380CC4-5D6E-409C-BE32-E72D297353CC}">
              <c16:uniqueId val="{00000000-F936-F94C-AED8-1765B971BCE6}"/>
            </c:ext>
          </c:extLst>
        </c:ser>
        <c:dLbls>
          <c:showLegendKey val="0"/>
          <c:showVal val="0"/>
          <c:showCatName val="0"/>
          <c:showSerName val="0"/>
          <c:showPercent val="0"/>
          <c:showBubbleSize val="0"/>
        </c:dLbls>
        <c:marker val="1"/>
        <c:smooth val="0"/>
        <c:axId val="600791464"/>
        <c:axId val="600791792"/>
      </c:lineChart>
      <c:catAx>
        <c:axId val="600791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791792"/>
        <c:crosses val="autoZero"/>
        <c:auto val="1"/>
        <c:lblAlgn val="ctr"/>
        <c:lblOffset val="100"/>
        <c:noMultiLvlLbl val="0"/>
      </c:catAx>
      <c:valAx>
        <c:axId val="600791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791464"/>
        <c:crosses val="autoZero"/>
        <c:crossBetween val="between"/>
      </c:valAx>
      <c:spPr>
        <a:noFill/>
        <a:ln>
          <a:noFill/>
        </a:ln>
        <a:effectLst/>
      </c:spPr>
    </c:plotArea>
    <c:legend>
      <c:legendPos val="b"/>
      <c:layout>
        <c:manualLayout>
          <c:xMode val="edge"/>
          <c:yMode val="edge"/>
          <c:x val="0.7270122769114199"/>
          <c:y val="0.42354868233721715"/>
          <c:w val="0.25781650505650383"/>
          <c:h val="0.166667061354172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chart" Target="../charts/chart1.xml"/><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chart" Target="../charts/chart2.xml"/><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12.jpeg"/><Relationship Id="rId7" Type="http://schemas.openxmlformats.org/officeDocument/2006/relationships/chart" Target="../charts/chart3.xml"/><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7.jpeg"/><Relationship Id="rId1"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1</xdr:col>
      <xdr:colOff>0</xdr:colOff>
      <xdr:row>7</xdr:row>
      <xdr:rowOff>0</xdr:rowOff>
    </xdr:from>
    <xdr:to>
      <xdr:col>13</xdr:col>
      <xdr:colOff>114300</xdr:colOff>
      <xdr:row>24</xdr:row>
      <xdr:rowOff>142875</xdr:rowOff>
    </xdr:to>
    <xdr:sp macro="" textlink="">
      <xdr:nvSpPr>
        <xdr:cNvPr id="2" name="TextBox 1">
          <a:extLst>
            <a:ext uri="{FF2B5EF4-FFF2-40B4-BE49-F238E27FC236}">
              <a16:creationId xmlns:a16="http://schemas.microsoft.com/office/drawing/2014/main" id="{AC8F2B3C-9B9A-4CCC-8810-C049ABD93535}"/>
            </a:ext>
          </a:extLst>
        </xdr:cNvPr>
        <xdr:cNvSpPr txBox="1"/>
      </xdr:nvSpPr>
      <xdr:spPr>
        <a:xfrm>
          <a:off x="609600" y="1333500"/>
          <a:ext cx="7429500" cy="3381375"/>
        </a:xfrm>
        <a:prstGeom prst="rect">
          <a:avLst/>
        </a:prstGeom>
        <a:solidFill>
          <a:schemeClr val="lt1"/>
        </a:solidFill>
        <a:ln w="28575" cmpd="thickThin">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GB" sz="1800" b="0">
            <a:solidFill>
              <a:sysClr val="windowText" lastClr="000000"/>
            </a:solidFill>
          </a:endParaRPr>
        </a:p>
        <a:p>
          <a:pPr algn="l"/>
          <a:r>
            <a:rPr lang="en-GB" sz="1800" b="0">
              <a:solidFill>
                <a:sysClr val="windowText" lastClr="000000"/>
              </a:solidFill>
            </a:rPr>
            <a:t>Workbook contains</a:t>
          </a:r>
          <a:r>
            <a:rPr lang="en-GB" sz="1800" b="0" baseline="0">
              <a:solidFill>
                <a:sysClr val="windowText" lastClr="000000"/>
              </a:solidFill>
            </a:rPr>
            <a:t> collated water data to accompany report for </a:t>
          </a:r>
        </a:p>
        <a:p>
          <a:pPr algn="ctr"/>
          <a:endParaRPr lang="en-GB" sz="2400" b="1" baseline="0">
            <a:solidFill>
              <a:sysClr val="windowText" lastClr="000000"/>
            </a:solidFill>
          </a:endParaRPr>
        </a:p>
        <a:p>
          <a:r>
            <a:rPr lang="en-GB" sz="2400" b="1" baseline="0">
              <a:solidFill>
                <a:sysClr val="windowText" lastClr="000000"/>
              </a:solidFill>
              <a:latin typeface="+mn-lt"/>
              <a:ea typeface="+mn-ea"/>
              <a:cs typeface="+mn-cs"/>
            </a:rPr>
            <a:t>National Infrastructure Commission </a:t>
          </a:r>
        </a:p>
        <a:p>
          <a:r>
            <a:rPr lang="en-GB" sz="2400" b="1" baseline="0">
              <a:solidFill>
                <a:sysClr val="windowText" lastClr="000000"/>
              </a:solidFill>
              <a:latin typeface="+mn-lt"/>
              <a:ea typeface="+mn-ea"/>
              <a:cs typeface="+mn-cs"/>
            </a:rPr>
            <a:t> </a:t>
          </a:r>
        </a:p>
        <a:p>
          <a:r>
            <a:rPr lang="en-GB" sz="2400" b="1" baseline="0">
              <a:solidFill>
                <a:sysClr val="windowText" lastClr="000000"/>
              </a:solidFill>
              <a:latin typeface="+mn-lt"/>
              <a:ea typeface="+mn-ea"/>
              <a:cs typeface="+mn-cs"/>
            </a:rPr>
            <a:t>Curation of Historical Infrastructure Data:</a:t>
          </a:r>
        </a:p>
        <a:p>
          <a:r>
            <a:rPr lang="en-GB" sz="2400" b="1" baseline="0">
              <a:solidFill>
                <a:sysClr val="windowText" lastClr="000000"/>
              </a:solidFill>
              <a:latin typeface="+mn-lt"/>
              <a:ea typeface="+mn-ea"/>
              <a:cs typeface="+mn-cs"/>
            </a:rPr>
            <a:t>Water &amp; Wastewater            </a:t>
          </a:r>
        </a:p>
        <a:p>
          <a:r>
            <a:rPr lang="en-GB" sz="2400" b="1" baseline="0">
              <a:solidFill>
                <a:sysClr val="windowText" lastClr="000000"/>
              </a:solidFill>
              <a:latin typeface="+mn-lt"/>
              <a:ea typeface="+mn-ea"/>
              <a:cs typeface="+mn-cs"/>
            </a:rPr>
            <a:t> </a:t>
          </a:r>
        </a:p>
        <a:p>
          <a:r>
            <a:rPr lang="en-GB" sz="2000" b="0" baseline="0">
              <a:solidFill>
                <a:sysClr val="windowText" lastClr="000000"/>
              </a:solidFill>
              <a:latin typeface="+mn-lt"/>
              <a:ea typeface="+mn-ea"/>
              <a:cs typeface="+mn-cs"/>
            </a:rPr>
            <a:t>March 2020</a:t>
          </a:r>
        </a:p>
        <a:p>
          <a:pPr algn="ctr"/>
          <a:endParaRPr lang="en-GB" sz="2400" b="1" baseline="0">
            <a:solidFill>
              <a:sysClr val="windowText" lastClr="000000"/>
            </a:solidFill>
          </a:endParaRPr>
        </a:p>
      </xdr:txBody>
    </xdr:sp>
    <xdr:clientData/>
  </xdr:twoCellAnchor>
  <xdr:twoCellAnchor>
    <xdr:from>
      <xdr:col>11</xdr:col>
      <xdr:colOff>276225</xdr:colOff>
      <xdr:row>7</xdr:row>
      <xdr:rowOff>38100</xdr:rowOff>
    </xdr:from>
    <xdr:to>
      <xdr:col>13</xdr:col>
      <xdr:colOff>47625</xdr:colOff>
      <xdr:row>14</xdr:row>
      <xdr:rowOff>180975</xdr:rowOff>
    </xdr:to>
    <xdr:pic>
      <xdr:nvPicPr>
        <xdr:cNvPr id="3" name="Picture 1" descr="ICS Logo 0909.jpg">
          <a:extLst>
            <a:ext uri="{FF2B5EF4-FFF2-40B4-BE49-F238E27FC236}">
              <a16:creationId xmlns:a16="http://schemas.microsoft.com/office/drawing/2014/main" id="{DC35E73A-E585-4FB6-B7C5-60F7DC2DC4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1371600"/>
          <a:ext cx="9906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466725</xdr:colOff>
      <xdr:row>4</xdr:row>
      <xdr:rowOff>123826</xdr:rowOff>
    </xdr:from>
    <xdr:to>
      <xdr:col>34</xdr:col>
      <xdr:colOff>427889</xdr:colOff>
      <xdr:row>36</xdr:row>
      <xdr:rowOff>2944</xdr:rowOff>
    </xdr:to>
    <xdr:pic>
      <xdr:nvPicPr>
        <xdr:cNvPr id="2" name="Picture 1">
          <a:extLst>
            <a:ext uri="{FF2B5EF4-FFF2-40B4-BE49-F238E27FC236}">
              <a16:creationId xmlns:a16="http://schemas.microsoft.com/office/drawing/2014/main" id="{6707A4E8-9B05-4413-97BC-87DF7D6EE29B}"/>
            </a:ext>
          </a:extLst>
        </xdr:cNvPr>
        <xdr:cNvPicPr>
          <a:picLocks noChangeAspect="1"/>
        </xdr:cNvPicPr>
      </xdr:nvPicPr>
      <xdr:blipFill>
        <a:blip xmlns:r="http://schemas.openxmlformats.org/officeDocument/2006/relationships" r:embed="rId1"/>
        <a:stretch>
          <a:fillRect/>
        </a:stretch>
      </xdr:blipFill>
      <xdr:spPr>
        <a:xfrm>
          <a:off x="15868650" y="714376"/>
          <a:ext cx="4837964" cy="5959243"/>
        </a:xfrm>
        <a:prstGeom prst="rect">
          <a:avLst/>
        </a:prstGeom>
      </xdr:spPr>
    </xdr:pic>
    <xdr:clientData/>
  </xdr:twoCellAnchor>
  <xdr:twoCellAnchor editAs="oneCell">
    <xdr:from>
      <xdr:col>18</xdr:col>
      <xdr:colOff>69550</xdr:colOff>
      <xdr:row>5</xdr:row>
      <xdr:rowOff>142875</xdr:rowOff>
    </xdr:from>
    <xdr:to>
      <xdr:col>26</xdr:col>
      <xdr:colOff>113388</xdr:colOff>
      <xdr:row>31</xdr:row>
      <xdr:rowOff>84818</xdr:rowOff>
    </xdr:to>
    <xdr:pic>
      <xdr:nvPicPr>
        <xdr:cNvPr id="3" name="Picture 2">
          <a:extLst>
            <a:ext uri="{FF2B5EF4-FFF2-40B4-BE49-F238E27FC236}">
              <a16:creationId xmlns:a16="http://schemas.microsoft.com/office/drawing/2014/main" id="{214D4B6E-21D6-4DFD-BEE9-56EEB4EA0799}"/>
            </a:ext>
          </a:extLst>
        </xdr:cNvPr>
        <xdr:cNvPicPr>
          <a:picLocks noChangeAspect="1"/>
        </xdr:cNvPicPr>
      </xdr:nvPicPr>
      <xdr:blipFill>
        <a:blip xmlns:r="http://schemas.openxmlformats.org/officeDocument/2006/relationships" r:embed="rId2"/>
        <a:stretch>
          <a:fillRect/>
        </a:stretch>
      </xdr:blipFill>
      <xdr:spPr>
        <a:xfrm>
          <a:off x="13080700" y="914400"/>
          <a:ext cx="4920638" cy="4894943"/>
        </a:xfrm>
        <a:prstGeom prst="rect">
          <a:avLst/>
        </a:prstGeom>
      </xdr:spPr>
    </xdr:pic>
    <xdr:clientData/>
  </xdr:twoCellAnchor>
  <xdr:twoCellAnchor editAs="oneCell">
    <xdr:from>
      <xdr:col>19</xdr:col>
      <xdr:colOff>0</xdr:colOff>
      <xdr:row>39</xdr:row>
      <xdr:rowOff>0</xdr:rowOff>
    </xdr:from>
    <xdr:to>
      <xdr:col>23</xdr:col>
      <xdr:colOff>103852</xdr:colOff>
      <xdr:row>53</xdr:row>
      <xdr:rowOff>9629</xdr:rowOff>
    </xdr:to>
    <xdr:pic>
      <xdr:nvPicPr>
        <xdr:cNvPr id="5" name="Picture 4">
          <a:extLst>
            <a:ext uri="{FF2B5EF4-FFF2-40B4-BE49-F238E27FC236}">
              <a16:creationId xmlns:a16="http://schemas.microsoft.com/office/drawing/2014/main" id="{885BF12D-1CA6-4345-8637-AC1F748B4D01}"/>
            </a:ext>
          </a:extLst>
        </xdr:cNvPr>
        <xdr:cNvPicPr>
          <a:picLocks noChangeAspect="1"/>
        </xdr:cNvPicPr>
      </xdr:nvPicPr>
      <xdr:blipFill>
        <a:blip xmlns:r="http://schemas.openxmlformats.org/officeDocument/2006/relationships" r:embed="rId3"/>
        <a:stretch>
          <a:fillRect/>
        </a:stretch>
      </xdr:blipFill>
      <xdr:spPr>
        <a:xfrm>
          <a:off x="11134725" y="7591425"/>
          <a:ext cx="2542252" cy="2670279"/>
        </a:xfrm>
        <a:prstGeom prst="rect">
          <a:avLst/>
        </a:prstGeom>
      </xdr:spPr>
    </xdr:pic>
    <xdr:clientData/>
  </xdr:twoCellAnchor>
  <xdr:twoCellAnchor editAs="oneCell">
    <xdr:from>
      <xdr:col>23</xdr:col>
      <xdr:colOff>323851</xdr:colOff>
      <xdr:row>38</xdr:row>
      <xdr:rowOff>142875</xdr:rowOff>
    </xdr:from>
    <xdr:to>
      <xdr:col>26</xdr:col>
      <xdr:colOff>514909</xdr:colOff>
      <xdr:row>63</xdr:row>
      <xdr:rowOff>159270</xdr:rowOff>
    </xdr:to>
    <xdr:pic>
      <xdr:nvPicPr>
        <xdr:cNvPr id="6" name="Picture 5">
          <a:extLst>
            <a:ext uri="{FF2B5EF4-FFF2-40B4-BE49-F238E27FC236}">
              <a16:creationId xmlns:a16="http://schemas.microsoft.com/office/drawing/2014/main" id="{9666625E-FD26-4D59-BD0A-9BDED9D368E4}"/>
            </a:ext>
          </a:extLst>
        </xdr:cNvPr>
        <xdr:cNvPicPr>
          <a:picLocks noChangeAspect="1"/>
        </xdr:cNvPicPr>
      </xdr:nvPicPr>
      <xdr:blipFill>
        <a:blip xmlns:r="http://schemas.openxmlformats.org/officeDocument/2006/relationships" r:embed="rId4"/>
        <a:stretch>
          <a:fillRect/>
        </a:stretch>
      </xdr:blipFill>
      <xdr:spPr>
        <a:xfrm>
          <a:off x="16278226" y="7486650"/>
          <a:ext cx="2019858" cy="4785245"/>
        </a:xfrm>
        <a:prstGeom prst="rect">
          <a:avLst/>
        </a:prstGeom>
      </xdr:spPr>
    </xdr:pic>
    <xdr:clientData/>
  </xdr:twoCellAnchor>
  <xdr:twoCellAnchor>
    <xdr:from>
      <xdr:col>1</xdr:col>
      <xdr:colOff>309561</xdr:colOff>
      <xdr:row>72</xdr:row>
      <xdr:rowOff>9524</xdr:rowOff>
    </xdr:from>
    <xdr:to>
      <xdr:col>11</xdr:col>
      <xdr:colOff>352425</xdr:colOff>
      <xdr:row>96</xdr:row>
      <xdr:rowOff>76199</xdr:rowOff>
    </xdr:to>
    <xdr:graphicFrame macro="">
      <xdr:nvGraphicFramePr>
        <xdr:cNvPr id="4" name="Chart 3">
          <a:extLst>
            <a:ext uri="{FF2B5EF4-FFF2-40B4-BE49-F238E27FC236}">
              <a16:creationId xmlns:a16="http://schemas.microsoft.com/office/drawing/2014/main" id="{171AE52B-D80D-4247-8896-F5228B385D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438151</xdr:colOff>
      <xdr:row>3</xdr:row>
      <xdr:rowOff>104775</xdr:rowOff>
    </xdr:from>
    <xdr:to>
      <xdr:col>26</xdr:col>
      <xdr:colOff>450139</xdr:colOff>
      <xdr:row>36</xdr:row>
      <xdr:rowOff>27587</xdr:rowOff>
    </xdr:to>
    <xdr:pic>
      <xdr:nvPicPr>
        <xdr:cNvPr id="3" name="Picture 2">
          <a:extLst>
            <a:ext uri="{FF2B5EF4-FFF2-40B4-BE49-F238E27FC236}">
              <a16:creationId xmlns:a16="http://schemas.microsoft.com/office/drawing/2014/main" id="{858C5F17-5105-4EE3-A720-A2EA1DA1ACEA}"/>
            </a:ext>
          </a:extLst>
        </xdr:cNvPr>
        <xdr:cNvPicPr>
          <a:picLocks noChangeAspect="1"/>
        </xdr:cNvPicPr>
      </xdr:nvPicPr>
      <xdr:blipFill>
        <a:blip xmlns:r="http://schemas.openxmlformats.org/officeDocument/2006/relationships" r:embed="rId1"/>
        <a:stretch>
          <a:fillRect/>
        </a:stretch>
      </xdr:blipFill>
      <xdr:spPr>
        <a:xfrm>
          <a:off x="10925176" y="781050"/>
          <a:ext cx="4279188" cy="6209312"/>
        </a:xfrm>
        <a:prstGeom prst="rect">
          <a:avLst/>
        </a:prstGeom>
      </xdr:spPr>
    </xdr:pic>
    <xdr:clientData/>
  </xdr:twoCellAnchor>
  <xdr:twoCellAnchor editAs="oneCell">
    <xdr:from>
      <xdr:col>34</xdr:col>
      <xdr:colOff>485775</xdr:colOff>
      <xdr:row>3</xdr:row>
      <xdr:rowOff>133351</xdr:rowOff>
    </xdr:from>
    <xdr:to>
      <xdr:col>42</xdr:col>
      <xdr:colOff>113192</xdr:colOff>
      <xdr:row>19</xdr:row>
      <xdr:rowOff>75261</xdr:rowOff>
    </xdr:to>
    <xdr:pic>
      <xdr:nvPicPr>
        <xdr:cNvPr id="4" name="Picture 3">
          <a:extLst>
            <a:ext uri="{FF2B5EF4-FFF2-40B4-BE49-F238E27FC236}">
              <a16:creationId xmlns:a16="http://schemas.microsoft.com/office/drawing/2014/main" id="{8A4A7AE7-B40B-4140-8CA8-FE9B1142E5E8}"/>
            </a:ext>
          </a:extLst>
        </xdr:cNvPr>
        <xdr:cNvPicPr>
          <a:picLocks noChangeAspect="1"/>
        </xdr:cNvPicPr>
      </xdr:nvPicPr>
      <xdr:blipFill>
        <a:blip xmlns:r="http://schemas.openxmlformats.org/officeDocument/2006/relationships" r:embed="rId2"/>
        <a:stretch>
          <a:fillRect/>
        </a:stretch>
      </xdr:blipFill>
      <xdr:spPr>
        <a:xfrm>
          <a:off x="20116800" y="809626"/>
          <a:ext cx="4504217" cy="2989910"/>
        </a:xfrm>
        <a:prstGeom prst="rect">
          <a:avLst/>
        </a:prstGeom>
      </xdr:spPr>
    </xdr:pic>
    <xdr:clientData/>
  </xdr:twoCellAnchor>
  <xdr:twoCellAnchor editAs="oneCell">
    <xdr:from>
      <xdr:col>26</xdr:col>
      <xdr:colOff>602995</xdr:colOff>
      <xdr:row>3</xdr:row>
      <xdr:rowOff>95250</xdr:rowOff>
    </xdr:from>
    <xdr:to>
      <xdr:col>34</xdr:col>
      <xdr:colOff>68569</xdr:colOff>
      <xdr:row>17</xdr:row>
      <xdr:rowOff>180264</xdr:rowOff>
    </xdr:to>
    <xdr:pic>
      <xdr:nvPicPr>
        <xdr:cNvPr id="5" name="Picture 4">
          <a:extLst>
            <a:ext uri="{FF2B5EF4-FFF2-40B4-BE49-F238E27FC236}">
              <a16:creationId xmlns:a16="http://schemas.microsoft.com/office/drawing/2014/main" id="{7787DC48-ECD9-4CCB-AA7B-30DD4B3ACF92}"/>
            </a:ext>
          </a:extLst>
        </xdr:cNvPr>
        <xdr:cNvPicPr>
          <a:picLocks noChangeAspect="1"/>
        </xdr:cNvPicPr>
      </xdr:nvPicPr>
      <xdr:blipFill>
        <a:blip xmlns:r="http://schemas.openxmlformats.org/officeDocument/2006/relationships" r:embed="rId3"/>
        <a:stretch>
          <a:fillRect/>
        </a:stretch>
      </xdr:blipFill>
      <xdr:spPr>
        <a:xfrm>
          <a:off x="15357220" y="771525"/>
          <a:ext cx="4342374" cy="2752014"/>
        </a:xfrm>
        <a:prstGeom prst="rect">
          <a:avLst/>
        </a:prstGeom>
      </xdr:spPr>
    </xdr:pic>
    <xdr:clientData/>
  </xdr:twoCellAnchor>
  <xdr:twoCellAnchor editAs="oneCell">
    <xdr:from>
      <xdr:col>26</xdr:col>
      <xdr:colOff>532176</xdr:colOff>
      <xdr:row>20</xdr:row>
      <xdr:rowOff>180974</xdr:rowOff>
    </xdr:from>
    <xdr:to>
      <xdr:col>33</xdr:col>
      <xdr:colOff>590549</xdr:colOff>
      <xdr:row>34</xdr:row>
      <xdr:rowOff>108405</xdr:rowOff>
    </xdr:to>
    <xdr:pic>
      <xdr:nvPicPr>
        <xdr:cNvPr id="7" name="Picture 6">
          <a:extLst>
            <a:ext uri="{FF2B5EF4-FFF2-40B4-BE49-F238E27FC236}">
              <a16:creationId xmlns:a16="http://schemas.microsoft.com/office/drawing/2014/main" id="{15A027C7-F69B-42E8-BA77-5E31340A74FB}"/>
            </a:ext>
          </a:extLst>
        </xdr:cNvPr>
        <xdr:cNvPicPr>
          <a:picLocks noChangeAspect="1"/>
        </xdr:cNvPicPr>
      </xdr:nvPicPr>
      <xdr:blipFill>
        <a:blip xmlns:r="http://schemas.openxmlformats.org/officeDocument/2006/relationships" r:embed="rId4"/>
        <a:stretch>
          <a:fillRect/>
        </a:stretch>
      </xdr:blipFill>
      <xdr:spPr>
        <a:xfrm>
          <a:off x="16762776" y="4095749"/>
          <a:ext cx="4325573" cy="2594431"/>
        </a:xfrm>
        <a:prstGeom prst="rect">
          <a:avLst/>
        </a:prstGeom>
      </xdr:spPr>
    </xdr:pic>
    <xdr:clientData/>
  </xdr:twoCellAnchor>
  <xdr:twoCellAnchor>
    <xdr:from>
      <xdr:col>2</xdr:col>
      <xdr:colOff>0</xdr:colOff>
      <xdr:row>26</xdr:row>
      <xdr:rowOff>0</xdr:rowOff>
    </xdr:from>
    <xdr:to>
      <xdr:col>15</xdr:col>
      <xdr:colOff>61914</xdr:colOff>
      <xdr:row>50</xdr:row>
      <xdr:rowOff>66675</xdr:rowOff>
    </xdr:to>
    <xdr:graphicFrame macro="">
      <xdr:nvGraphicFramePr>
        <xdr:cNvPr id="8" name="Chart 7">
          <a:extLst>
            <a:ext uri="{FF2B5EF4-FFF2-40B4-BE49-F238E27FC236}">
              <a16:creationId xmlns:a16="http://schemas.microsoft.com/office/drawing/2014/main" id="{8ADBF2F3-1060-4D20-ABC3-96D94FFAE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61</xdr:col>
      <xdr:colOff>18098</xdr:colOff>
      <xdr:row>5</xdr:row>
      <xdr:rowOff>149544</xdr:rowOff>
    </xdr:from>
    <xdr:to>
      <xdr:col>67</xdr:col>
      <xdr:colOff>209550</xdr:colOff>
      <xdr:row>31</xdr:row>
      <xdr:rowOff>19053</xdr:rowOff>
    </xdr:to>
    <xdr:pic>
      <xdr:nvPicPr>
        <xdr:cNvPr id="2" name="Picture 1" descr="A close up of text on a white background&#10;&#10;Description automatically generated">
          <a:extLst>
            <a:ext uri="{FF2B5EF4-FFF2-40B4-BE49-F238E27FC236}">
              <a16:creationId xmlns:a16="http://schemas.microsoft.com/office/drawing/2014/main" id="{CB00652C-2E1C-974A-B786-42038345C0A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55906669" y="2350773"/>
          <a:ext cx="4822509" cy="4230052"/>
        </a:xfrm>
        <a:prstGeom prst="rect">
          <a:avLst/>
        </a:prstGeom>
      </xdr:spPr>
    </xdr:pic>
    <xdr:clientData/>
  </xdr:twoCellAnchor>
  <xdr:twoCellAnchor editAs="oneCell">
    <xdr:from>
      <xdr:col>44</xdr:col>
      <xdr:colOff>57150</xdr:colOff>
      <xdr:row>5</xdr:row>
      <xdr:rowOff>152401</xdr:rowOff>
    </xdr:from>
    <xdr:to>
      <xdr:col>57</xdr:col>
      <xdr:colOff>419100</xdr:colOff>
      <xdr:row>35</xdr:row>
      <xdr:rowOff>114301</xdr:rowOff>
    </xdr:to>
    <xdr:pic>
      <xdr:nvPicPr>
        <xdr:cNvPr id="3" name="Picture 2">
          <a:extLst>
            <a:ext uri="{FF2B5EF4-FFF2-40B4-BE49-F238E27FC236}">
              <a16:creationId xmlns:a16="http://schemas.microsoft.com/office/drawing/2014/main" id="{7CDD118C-4A82-4246-AAE5-9105DA3E053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4799250" y="2057401"/>
          <a:ext cx="9112250" cy="5676900"/>
        </a:xfrm>
        <a:prstGeom prst="rect">
          <a:avLst/>
        </a:prstGeom>
      </xdr:spPr>
    </xdr:pic>
    <xdr:clientData/>
  </xdr:twoCellAnchor>
  <xdr:twoCellAnchor editAs="oneCell">
    <xdr:from>
      <xdr:col>45</xdr:col>
      <xdr:colOff>21908</xdr:colOff>
      <xdr:row>40</xdr:row>
      <xdr:rowOff>8573</xdr:rowOff>
    </xdr:from>
    <xdr:to>
      <xdr:col>54</xdr:col>
      <xdr:colOff>267018</xdr:colOff>
      <xdr:row>80</xdr:row>
      <xdr:rowOff>38418</xdr:rowOff>
    </xdr:to>
    <xdr:pic>
      <xdr:nvPicPr>
        <xdr:cNvPr id="4" name="Picture 3">
          <a:extLst>
            <a:ext uri="{FF2B5EF4-FFF2-40B4-BE49-F238E27FC236}">
              <a16:creationId xmlns:a16="http://schemas.microsoft.com/office/drawing/2014/main" id="{65459550-9221-C940-8191-A8DA1078FE2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44763690" y="9254491"/>
          <a:ext cx="7649845" cy="6303010"/>
        </a:xfrm>
        <a:prstGeom prst="rect">
          <a:avLst/>
        </a:prstGeom>
      </xdr:spPr>
    </xdr:pic>
    <xdr:clientData/>
  </xdr:twoCellAnchor>
  <xdr:twoCellAnchor editAs="oneCell">
    <xdr:from>
      <xdr:col>55</xdr:col>
      <xdr:colOff>0</xdr:colOff>
      <xdr:row>40</xdr:row>
      <xdr:rowOff>0</xdr:rowOff>
    </xdr:from>
    <xdr:to>
      <xdr:col>64</xdr:col>
      <xdr:colOff>245110</xdr:colOff>
      <xdr:row>62</xdr:row>
      <xdr:rowOff>104775</xdr:rowOff>
    </xdr:to>
    <xdr:pic>
      <xdr:nvPicPr>
        <xdr:cNvPr id="5" name="Picture 4" descr="A close up of text on a white background&#10;&#10;Description automatically generated">
          <a:extLst>
            <a:ext uri="{FF2B5EF4-FFF2-40B4-BE49-F238E27FC236}">
              <a16:creationId xmlns:a16="http://schemas.microsoft.com/office/drawing/2014/main" id="{008AB489-28B6-0049-9974-88504CB2848A}"/>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146200" y="8572500"/>
          <a:ext cx="6303010" cy="4298950"/>
        </a:xfrm>
        <a:prstGeom prst="rect">
          <a:avLst/>
        </a:prstGeom>
      </xdr:spPr>
    </xdr:pic>
    <xdr:clientData/>
  </xdr:twoCellAnchor>
  <xdr:twoCellAnchor editAs="oneCell">
    <xdr:from>
      <xdr:col>65</xdr:col>
      <xdr:colOff>0</xdr:colOff>
      <xdr:row>40</xdr:row>
      <xdr:rowOff>0</xdr:rowOff>
    </xdr:from>
    <xdr:to>
      <xdr:col>74</xdr:col>
      <xdr:colOff>245110</xdr:colOff>
      <xdr:row>62</xdr:row>
      <xdr:rowOff>104775</xdr:rowOff>
    </xdr:to>
    <xdr:pic>
      <xdr:nvPicPr>
        <xdr:cNvPr id="6" name="Picture 5" descr="A close up of text on a white background&#10;&#10;Description automatically generated">
          <a:extLst>
            <a:ext uri="{FF2B5EF4-FFF2-40B4-BE49-F238E27FC236}">
              <a16:creationId xmlns:a16="http://schemas.microsoft.com/office/drawing/2014/main" id="{00EE1488-103D-C141-964F-E56F1EACE968}"/>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877200" y="8572500"/>
          <a:ext cx="6303010" cy="4298950"/>
        </a:xfrm>
        <a:prstGeom prst="rect">
          <a:avLst/>
        </a:prstGeom>
      </xdr:spPr>
    </xdr:pic>
    <xdr:clientData/>
  </xdr:twoCellAnchor>
  <xdr:twoCellAnchor editAs="oneCell">
    <xdr:from>
      <xdr:col>65</xdr:col>
      <xdr:colOff>0</xdr:colOff>
      <xdr:row>64</xdr:row>
      <xdr:rowOff>0</xdr:rowOff>
    </xdr:from>
    <xdr:to>
      <xdr:col>74</xdr:col>
      <xdr:colOff>245110</xdr:colOff>
      <xdr:row>86</xdr:row>
      <xdr:rowOff>104775</xdr:rowOff>
    </xdr:to>
    <xdr:pic>
      <xdr:nvPicPr>
        <xdr:cNvPr id="7" name="Picture 6" descr="A close up of text on a white background&#10;&#10;Description automatically generated">
          <a:extLst>
            <a:ext uri="{FF2B5EF4-FFF2-40B4-BE49-F238E27FC236}">
              <a16:creationId xmlns:a16="http://schemas.microsoft.com/office/drawing/2014/main" id="{317DF9DA-E695-6745-A401-159280816F8E}"/>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8877200" y="13144500"/>
          <a:ext cx="6303010" cy="4298950"/>
        </a:xfrm>
        <a:prstGeom prst="rect">
          <a:avLst/>
        </a:prstGeom>
      </xdr:spPr>
    </xdr:pic>
    <xdr:clientData/>
  </xdr:twoCellAnchor>
  <xdr:twoCellAnchor>
    <xdr:from>
      <xdr:col>13</xdr:col>
      <xdr:colOff>0</xdr:colOff>
      <xdr:row>37</xdr:row>
      <xdr:rowOff>0</xdr:rowOff>
    </xdr:from>
    <xdr:to>
      <xdr:col>16</xdr:col>
      <xdr:colOff>996834</xdr:colOff>
      <xdr:row>57</xdr:row>
      <xdr:rowOff>122990</xdr:rowOff>
    </xdr:to>
    <xdr:graphicFrame macro="">
      <xdr:nvGraphicFramePr>
        <xdr:cNvPr id="8" name="Chart 7">
          <a:extLst>
            <a:ext uri="{FF2B5EF4-FFF2-40B4-BE49-F238E27FC236}">
              <a16:creationId xmlns:a16="http://schemas.microsoft.com/office/drawing/2014/main" id="{89448056-E64B-1F45-BD83-9319898CF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37</xdr:row>
      <xdr:rowOff>0</xdr:rowOff>
    </xdr:from>
    <xdr:to>
      <xdr:col>20</xdr:col>
      <xdr:colOff>996834</xdr:colOff>
      <xdr:row>57</xdr:row>
      <xdr:rowOff>126576</xdr:rowOff>
    </xdr:to>
    <xdr:graphicFrame macro="">
      <xdr:nvGraphicFramePr>
        <xdr:cNvPr id="9" name="Chart 8">
          <a:extLst>
            <a:ext uri="{FF2B5EF4-FFF2-40B4-BE49-F238E27FC236}">
              <a16:creationId xmlns:a16="http://schemas.microsoft.com/office/drawing/2014/main" id="{92555BF9-DA49-F54E-8B09-4CADA5B9D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71438</xdr:colOff>
      <xdr:row>5</xdr:row>
      <xdr:rowOff>149546</xdr:rowOff>
    </xdr:from>
    <xdr:to>
      <xdr:col>17</xdr:col>
      <xdr:colOff>316548</xdr:colOff>
      <xdr:row>28</xdr:row>
      <xdr:rowOff>152400</xdr:rowOff>
    </xdr:to>
    <xdr:pic>
      <xdr:nvPicPr>
        <xdr:cNvPr id="2" name="Picture 1" descr="A close up of text on a white background&#10;&#10;Description automatically generated">
          <a:extLst>
            <a:ext uri="{FF2B5EF4-FFF2-40B4-BE49-F238E27FC236}">
              <a16:creationId xmlns:a16="http://schemas.microsoft.com/office/drawing/2014/main" id="{C35DC044-61E9-D54E-AB4D-11026B426D1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10987566" y="472918"/>
          <a:ext cx="4384354" cy="6303010"/>
        </a:xfrm>
        <a:prstGeom prst="rect">
          <a:avLst/>
        </a:prstGeom>
      </xdr:spPr>
    </xdr:pic>
    <xdr:clientData/>
  </xdr:twoCellAnchor>
  <xdr:twoCellAnchor editAs="oneCell">
    <xdr:from>
      <xdr:col>25</xdr:col>
      <xdr:colOff>0</xdr:colOff>
      <xdr:row>6</xdr:row>
      <xdr:rowOff>0</xdr:rowOff>
    </xdr:from>
    <xdr:to>
      <xdr:col>34</xdr:col>
      <xdr:colOff>245110</xdr:colOff>
      <xdr:row>47</xdr:row>
      <xdr:rowOff>144145</xdr:rowOff>
    </xdr:to>
    <xdr:pic>
      <xdr:nvPicPr>
        <xdr:cNvPr id="3" name="Picture 2" descr="A close up of a piece of paper&#10;&#10;Description automatically generated">
          <a:extLst>
            <a:ext uri="{FF2B5EF4-FFF2-40B4-BE49-F238E27FC236}">
              <a16:creationId xmlns:a16="http://schemas.microsoft.com/office/drawing/2014/main" id="{9BAAC786-1C5D-9B46-96B2-57C02BDF1C6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20573682" y="2299018"/>
          <a:ext cx="7954645" cy="6303010"/>
        </a:xfrm>
        <a:prstGeom prst="rect">
          <a:avLst/>
        </a:prstGeom>
      </xdr:spPr>
    </xdr:pic>
    <xdr:clientData/>
  </xdr:twoCellAnchor>
  <xdr:twoCellAnchor>
    <xdr:from>
      <xdr:col>5</xdr:col>
      <xdr:colOff>1318260</xdr:colOff>
      <xdr:row>39</xdr:row>
      <xdr:rowOff>129540</xdr:rowOff>
    </xdr:from>
    <xdr:to>
      <xdr:col>15</xdr:col>
      <xdr:colOff>68580</xdr:colOff>
      <xdr:row>62</xdr:row>
      <xdr:rowOff>53340</xdr:rowOff>
    </xdr:to>
    <xdr:graphicFrame macro="">
      <xdr:nvGraphicFramePr>
        <xdr:cNvPr id="4" name="Chart 3">
          <a:extLst>
            <a:ext uri="{FF2B5EF4-FFF2-40B4-BE49-F238E27FC236}">
              <a16:creationId xmlns:a16="http://schemas.microsoft.com/office/drawing/2014/main" id="{4AA0ACFB-7A4E-604B-A3A8-1E8D1DAF9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78B0C-7D1B-4C14-BFCD-1A14782C4EDF}">
  <dimension ref="A1"/>
  <sheetViews>
    <sheetView showGridLines="0" topLeftCell="A10" workbookViewId="0">
      <selection activeCell="P23" sqref="P23"/>
    </sheetView>
  </sheetViews>
  <sheetFormatPr defaultColWidth="8.81640625" defaultRowHeight="14.5" x14ac:dyDescent="0.3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1A2B-0946-4D40-9186-71BD02BD95F5}">
  <dimension ref="B1:AC69"/>
  <sheetViews>
    <sheetView showGridLines="0" workbookViewId="0">
      <selection activeCell="J43" sqref="J43"/>
    </sheetView>
  </sheetViews>
  <sheetFormatPr defaultColWidth="8.81640625" defaultRowHeight="14.5" x14ac:dyDescent="0.35"/>
  <cols>
    <col min="1" max="1" width="4.7265625" customWidth="1"/>
    <col min="2" max="2" width="17.7265625" customWidth="1"/>
    <col min="3" max="3" width="19.7265625" customWidth="1"/>
    <col min="4" max="4" width="17.7265625" customWidth="1"/>
    <col min="5" max="6" width="9.1796875" hidden="1" customWidth="1"/>
    <col min="7" max="7" width="16.453125" customWidth="1"/>
    <col min="8" max="8" width="18.453125" customWidth="1"/>
    <col min="9" max="9" width="15.7265625" customWidth="1"/>
    <col min="11" max="11" width="10" customWidth="1"/>
  </cols>
  <sheetData>
    <row r="1" spans="2:29" s="19" customFormat="1" ht="23.5" x14ac:dyDescent="0.35">
      <c r="B1" s="20" t="s">
        <v>0</v>
      </c>
      <c r="T1" s="19" t="s">
        <v>1</v>
      </c>
    </row>
    <row r="3" spans="2:29" x14ac:dyDescent="0.35">
      <c r="B3" s="49" t="s">
        <v>2</v>
      </c>
      <c r="C3" s="48" t="s">
        <v>3</v>
      </c>
      <c r="D3" s="48"/>
      <c r="E3" s="16" t="s">
        <v>4</v>
      </c>
      <c r="F3" s="16"/>
      <c r="G3" s="16" t="s">
        <v>4</v>
      </c>
      <c r="H3" s="16" t="s">
        <v>5</v>
      </c>
      <c r="I3" s="16" t="s">
        <v>6</v>
      </c>
      <c r="J3" s="16" t="s">
        <v>7</v>
      </c>
      <c r="L3" s="23" t="s">
        <v>8</v>
      </c>
      <c r="M3" s="22"/>
      <c r="N3" s="22"/>
    </row>
    <row r="4" spans="2:29" x14ac:dyDescent="0.35">
      <c r="B4" s="49"/>
      <c r="C4" s="16" t="s">
        <v>9</v>
      </c>
      <c r="D4" s="16" t="s">
        <v>10</v>
      </c>
      <c r="E4" s="16" t="s">
        <v>11</v>
      </c>
      <c r="F4" s="16" t="s">
        <v>12</v>
      </c>
      <c r="G4" s="16" t="s">
        <v>13</v>
      </c>
      <c r="H4" s="16" t="s">
        <v>13</v>
      </c>
      <c r="I4" s="16" t="s">
        <v>13</v>
      </c>
      <c r="J4" s="16" t="s">
        <v>14</v>
      </c>
      <c r="L4" s="23" t="s">
        <v>15</v>
      </c>
      <c r="M4" s="22"/>
      <c r="N4" s="22"/>
      <c r="S4" s="16"/>
      <c r="T4" s="16" t="s">
        <v>16</v>
      </c>
      <c r="U4" s="16"/>
      <c r="AB4" s="18" t="s">
        <v>6</v>
      </c>
      <c r="AC4" s="18"/>
    </row>
    <row r="5" spans="2:29" x14ac:dyDescent="0.35">
      <c r="B5" s="13">
        <v>1961</v>
      </c>
      <c r="C5" s="6">
        <f>H5</f>
        <v>10733</v>
      </c>
      <c r="E5" s="4"/>
      <c r="F5" s="4"/>
      <c r="G5" s="6"/>
      <c r="H5">
        <v>10733</v>
      </c>
      <c r="L5" s="24" t="s">
        <v>17</v>
      </c>
      <c r="M5" s="24" t="s">
        <v>18</v>
      </c>
    </row>
    <row r="6" spans="2:29" x14ac:dyDescent="0.35">
      <c r="B6" s="13">
        <v>1962</v>
      </c>
      <c r="C6" s="6">
        <f t="shared" ref="C6:C28" si="0">H6</f>
        <v>11029</v>
      </c>
      <c r="E6" s="4"/>
      <c r="F6" s="4"/>
      <c r="G6" s="6"/>
      <c r="H6">
        <v>11029</v>
      </c>
    </row>
    <row r="7" spans="2:29" x14ac:dyDescent="0.35">
      <c r="B7" s="13">
        <v>1963</v>
      </c>
      <c r="C7" s="6">
        <f t="shared" si="0"/>
        <v>11554</v>
      </c>
      <c r="E7" s="4"/>
      <c r="F7" s="4"/>
      <c r="G7" s="6"/>
      <c r="H7">
        <v>11554</v>
      </c>
    </row>
    <row r="8" spans="2:29" x14ac:dyDescent="0.35">
      <c r="B8" s="13">
        <v>1964</v>
      </c>
      <c r="C8" s="6">
        <f t="shared" si="0"/>
        <v>11815</v>
      </c>
      <c r="E8" s="4"/>
      <c r="F8" s="4"/>
      <c r="G8" s="6"/>
      <c r="H8">
        <v>11815</v>
      </c>
    </row>
    <row r="9" spans="2:29" x14ac:dyDescent="0.35">
      <c r="B9" s="13">
        <v>1965</v>
      </c>
      <c r="C9" s="6">
        <f t="shared" si="0"/>
        <v>11948</v>
      </c>
      <c r="E9" s="4"/>
      <c r="F9" s="4"/>
      <c r="G9" s="6"/>
      <c r="H9">
        <v>11948</v>
      </c>
    </row>
    <row r="10" spans="2:29" x14ac:dyDescent="0.35">
      <c r="B10" s="13">
        <v>1966</v>
      </c>
      <c r="C10" s="6">
        <f t="shared" si="0"/>
        <v>12286</v>
      </c>
      <c r="E10" s="4"/>
      <c r="F10" s="4"/>
      <c r="G10" s="6"/>
      <c r="H10">
        <v>12286</v>
      </c>
    </row>
    <row r="11" spans="2:29" x14ac:dyDescent="0.35">
      <c r="B11" s="13">
        <v>1967</v>
      </c>
      <c r="C11" s="6">
        <f t="shared" si="0"/>
        <v>12584</v>
      </c>
      <c r="E11" s="4"/>
      <c r="F11" s="4"/>
      <c r="G11" s="6"/>
      <c r="H11">
        <v>12584</v>
      </c>
    </row>
    <row r="12" spans="2:29" x14ac:dyDescent="0.35">
      <c r="B12" s="13">
        <v>1968</v>
      </c>
      <c r="C12" s="6">
        <f t="shared" si="0"/>
        <v>13011</v>
      </c>
      <c r="E12" s="4"/>
      <c r="F12" s="4"/>
      <c r="G12" s="6"/>
      <c r="H12">
        <v>13011</v>
      </c>
    </row>
    <row r="13" spans="2:29" x14ac:dyDescent="0.35">
      <c r="B13" s="13">
        <v>1969</v>
      </c>
      <c r="C13" s="6">
        <f t="shared" si="0"/>
        <v>13679</v>
      </c>
      <c r="E13" s="4"/>
      <c r="F13" s="4"/>
      <c r="G13" s="6"/>
      <c r="H13">
        <v>13679</v>
      </c>
    </row>
    <row r="14" spans="2:29" x14ac:dyDescent="0.35">
      <c r="B14" s="13">
        <v>1970</v>
      </c>
      <c r="C14" s="6">
        <f t="shared" si="0"/>
        <v>14004</v>
      </c>
      <c r="E14" s="4"/>
      <c r="F14" s="4"/>
      <c r="G14" s="6"/>
      <c r="H14">
        <v>14004</v>
      </c>
    </row>
    <row r="15" spans="2:29" x14ac:dyDescent="0.35">
      <c r="B15" s="13">
        <v>1971</v>
      </c>
      <c r="C15" s="6">
        <f>H15</f>
        <v>14157</v>
      </c>
      <c r="E15" s="4"/>
      <c r="F15" s="4"/>
      <c r="G15" s="6"/>
      <c r="H15">
        <v>14157</v>
      </c>
    </row>
    <row r="16" spans="2:29" x14ac:dyDescent="0.35">
      <c r="B16" s="13">
        <v>1972</v>
      </c>
      <c r="C16" s="6">
        <f>H16</f>
        <v>14395</v>
      </c>
      <c r="E16" s="10">
        <v>5267</v>
      </c>
      <c r="F16" s="1">
        <v>9130</v>
      </c>
      <c r="G16" s="6">
        <f t="shared" ref="G16:G29" si="1">SUM(E16:F16)</f>
        <v>14397</v>
      </c>
      <c r="H16">
        <v>14395</v>
      </c>
      <c r="L16" s="8">
        <f t="shared" ref="L16:L28" si="2">G16-H16</f>
        <v>2</v>
      </c>
      <c r="M16" s="9">
        <f>L16/G16</f>
        <v>1.3891783010349379E-4</v>
      </c>
    </row>
    <row r="17" spans="2:13" x14ac:dyDescent="0.35">
      <c r="B17" s="13">
        <v>1973</v>
      </c>
      <c r="C17" s="6">
        <f t="shared" si="0"/>
        <v>14806</v>
      </c>
      <c r="E17" s="10">
        <v>5464</v>
      </c>
      <c r="F17" s="1">
        <v>9344</v>
      </c>
      <c r="G17" s="6">
        <f t="shared" si="1"/>
        <v>14808</v>
      </c>
      <c r="H17">
        <v>14806</v>
      </c>
      <c r="L17" s="8">
        <f t="shared" si="2"/>
        <v>2</v>
      </c>
      <c r="M17" s="9">
        <f t="shared" ref="M17:M28" si="3">L17/G17</f>
        <v>1.3506212857914641E-4</v>
      </c>
    </row>
    <row r="18" spans="2:13" x14ac:dyDescent="0.35">
      <c r="B18" s="13">
        <v>1974</v>
      </c>
      <c r="C18" s="6">
        <f t="shared" si="0"/>
        <v>14904</v>
      </c>
      <c r="E18" s="10">
        <v>5349</v>
      </c>
      <c r="F18" s="1">
        <v>9556</v>
      </c>
      <c r="G18" s="6">
        <f t="shared" si="1"/>
        <v>14905</v>
      </c>
      <c r="H18">
        <v>14904</v>
      </c>
      <c r="L18" s="8">
        <f t="shared" si="2"/>
        <v>1</v>
      </c>
      <c r="M18" s="9">
        <f t="shared" si="3"/>
        <v>6.7091580006709163E-5</v>
      </c>
    </row>
    <row r="19" spans="2:13" x14ac:dyDescent="0.35">
      <c r="B19" s="13">
        <v>1975</v>
      </c>
      <c r="C19" s="6">
        <f t="shared" si="0"/>
        <v>15109</v>
      </c>
      <c r="E19" s="11">
        <v>5202</v>
      </c>
      <c r="F19" s="2">
        <v>9908</v>
      </c>
      <c r="G19" s="6">
        <f t="shared" si="1"/>
        <v>15110</v>
      </c>
      <c r="H19">
        <v>15109</v>
      </c>
      <c r="L19" s="8">
        <f t="shared" si="2"/>
        <v>1</v>
      </c>
      <c r="M19" s="9">
        <f t="shared" si="3"/>
        <v>6.6181336863004636E-5</v>
      </c>
    </row>
    <row r="20" spans="2:13" x14ac:dyDescent="0.35">
      <c r="B20" s="13">
        <v>1976</v>
      </c>
      <c r="C20" s="6">
        <f t="shared" si="0"/>
        <v>14417</v>
      </c>
      <c r="E20" s="11">
        <v>4921</v>
      </c>
      <c r="F20" s="2">
        <v>9502</v>
      </c>
      <c r="G20" s="6">
        <f t="shared" si="1"/>
        <v>14423</v>
      </c>
      <c r="H20">
        <v>14417</v>
      </c>
      <c r="L20" s="8">
        <f t="shared" si="2"/>
        <v>6</v>
      </c>
      <c r="M20" s="9">
        <f t="shared" si="3"/>
        <v>4.1600221867849963E-4</v>
      </c>
    </row>
    <row r="21" spans="2:13" x14ac:dyDescent="0.35">
      <c r="B21" s="13">
        <v>1977</v>
      </c>
      <c r="C21" s="6">
        <f t="shared" si="0"/>
        <v>14724</v>
      </c>
      <c r="E21" s="11">
        <v>4778</v>
      </c>
      <c r="F21" s="2">
        <v>9960</v>
      </c>
      <c r="G21" s="6">
        <f t="shared" si="1"/>
        <v>14738</v>
      </c>
      <c r="H21">
        <v>14724</v>
      </c>
      <c r="L21" s="8">
        <f t="shared" si="2"/>
        <v>14</v>
      </c>
      <c r="M21" s="9">
        <f t="shared" si="3"/>
        <v>9.4992536300719224E-4</v>
      </c>
    </row>
    <row r="22" spans="2:13" x14ac:dyDescent="0.35">
      <c r="B22" s="13">
        <v>1978</v>
      </c>
      <c r="C22" s="6">
        <f t="shared" si="0"/>
        <v>15343</v>
      </c>
      <c r="E22" s="11">
        <v>4958</v>
      </c>
      <c r="F22" s="2">
        <v>10409</v>
      </c>
      <c r="G22" s="6">
        <f t="shared" si="1"/>
        <v>15367</v>
      </c>
      <c r="H22">
        <v>15343</v>
      </c>
      <c r="L22" s="8">
        <f t="shared" si="2"/>
        <v>24</v>
      </c>
      <c r="M22" s="9">
        <f t="shared" si="3"/>
        <v>1.5617882475434373E-3</v>
      </c>
    </row>
    <row r="23" spans="2:13" x14ac:dyDescent="0.35">
      <c r="B23" s="13">
        <v>1979</v>
      </c>
      <c r="C23" s="6">
        <f t="shared" si="0"/>
        <v>16094</v>
      </c>
      <c r="E23" s="11">
        <v>5147</v>
      </c>
      <c r="F23" s="2">
        <v>10961</v>
      </c>
      <c r="G23" s="6">
        <f t="shared" si="1"/>
        <v>16108</v>
      </c>
      <c r="H23">
        <v>16094</v>
      </c>
      <c r="L23" s="8">
        <f t="shared" si="2"/>
        <v>14</v>
      </c>
      <c r="M23" s="9">
        <f t="shared" si="3"/>
        <v>8.6913334988825424E-4</v>
      </c>
    </row>
    <row r="24" spans="2:13" x14ac:dyDescent="0.35">
      <c r="B24" s="13">
        <v>1980</v>
      </c>
      <c r="C24" s="6">
        <f t="shared" si="0"/>
        <v>15876</v>
      </c>
      <c r="E24" s="11">
        <v>4790</v>
      </c>
      <c r="F24" s="2">
        <v>11118</v>
      </c>
      <c r="G24" s="6">
        <f t="shared" si="1"/>
        <v>15908</v>
      </c>
      <c r="H24">
        <v>15876</v>
      </c>
      <c r="L24" s="8">
        <f t="shared" si="2"/>
        <v>32</v>
      </c>
      <c r="M24" s="9">
        <f t="shared" si="3"/>
        <v>2.0115665074176515E-3</v>
      </c>
    </row>
    <row r="25" spans="2:13" x14ac:dyDescent="0.35">
      <c r="B25" s="13">
        <v>1981</v>
      </c>
      <c r="C25" s="6">
        <f t="shared" si="0"/>
        <v>15814</v>
      </c>
      <c r="E25" s="11">
        <v>4591</v>
      </c>
      <c r="F25" s="2">
        <v>11223</v>
      </c>
      <c r="G25" s="6">
        <f t="shared" si="1"/>
        <v>15814</v>
      </c>
      <c r="H25">
        <v>15814</v>
      </c>
      <c r="L25" s="8">
        <f t="shared" si="2"/>
        <v>0</v>
      </c>
      <c r="M25" s="9">
        <f t="shared" si="3"/>
        <v>0</v>
      </c>
    </row>
    <row r="26" spans="2:13" x14ac:dyDescent="0.35">
      <c r="B26" s="13">
        <v>1982</v>
      </c>
      <c r="C26" s="6">
        <f t="shared" si="0"/>
        <v>16215</v>
      </c>
      <c r="E26" s="11">
        <v>4667</v>
      </c>
      <c r="F26" s="2">
        <v>11551</v>
      </c>
      <c r="G26" s="6">
        <f t="shared" si="1"/>
        <v>16218</v>
      </c>
      <c r="H26">
        <v>16215</v>
      </c>
      <c r="L26" s="8">
        <f t="shared" si="2"/>
        <v>3</v>
      </c>
      <c r="M26" s="9">
        <f t="shared" si="3"/>
        <v>1.849796522382538E-4</v>
      </c>
    </row>
    <row r="27" spans="2:13" x14ac:dyDescent="0.35">
      <c r="B27" s="13" t="s">
        <v>19</v>
      </c>
      <c r="C27" s="6">
        <f t="shared" si="0"/>
        <v>16354</v>
      </c>
      <c r="E27" s="12">
        <v>4495</v>
      </c>
      <c r="F27" s="3">
        <v>11765</v>
      </c>
      <c r="G27" s="21">
        <f t="shared" si="1"/>
        <v>16260</v>
      </c>
      <c r="H27">
        <v>16354</v>
      </c>
      <c r="L27" s="8">
        <f t="shared" si="2"/>
        <v>-94</v>
      </c>
      <c r="M27" s="9">
        <f t="shared" si="3"/>
        <v>-5.7810578105781055E-3</v>
      </c>
    </row>
    <row r="28" spans="2:13" x14ac:dyDescent="0.35">
      <c r="B28" s="13" t="s">
        <v>20</v>
      </c>
      <c r="C28" s="6">
        <f t="shared" si="0"/>
        <v>16504</v>
      </c>
      <c r="E28" s="12">
        <v>4552</v>
      </c>
      <c r="F28" s="3">
        <v>11946</v>
      </c>
      <c r="G28" s="21">
        <f t="shared" si="1"/>
        <v>16498</v>
      </c>
      <c r="H28">
        <v>16504</v>
      </c>
      <c r="L28" s="8">
        <f t="shared" si="2"/>
        <v>-6</v>
      </c>
      <c r="M28" s="9">
        <f t="shared" si="3"/>
        <v>-3.6368044611468058E-4</v>
      </c>
    </row>
    <row r="29" spans="2:13" x14ac:dyDescent="0.35">
      <c r="B29" s="13" t="s">
        <v>21</v>
      </c>
      <c r="C29" s="6">
        <f>I29</f>
        <v>16576</v>
      </c>
      <c r="E29" s="12">
        <v>4541</v>
      </c>
      <c r="F29" s="3">
        <v>12036</v>
      </c>
      <c r="G29" s="21">
        <f t="shared" si="1"/>
        <v>16577</v>
      </c>
      <c r="I29">
        <v>16576</v>
      </c>
    </row>
    <row r="30" spans="2:13" x14ac:dyDescent="0.35">
      <c r="B30" s="13" t="s">
        <v>22</v>
      </c>
      <c r="C30" s="6">
        <f t="shared" ref="C30:C42" si="4">I30</f>
        <v>16854</v>
      </c>
      <c r="I30">
        <v>16854</v>
      </c>
    </row>
    <row r="31" spans="2:13" x14ac:dyDescent="0.35">
      <c r="B31" s="13" t="s">
        <v>23</v>
      </c>
      <c r="C31" s="6">
        <f t="shared" si="4"/>
        <v>16879</v>
      </c>
      <c r="I31">
        <v>16879</v>
      </c>
    </row>
    <row r="32" spans="2:13" x14ac:dyDescent="0.35">
      <c r="B32" s="13" t="s">
        <v>24</v>
      </c>
      <c r="C32" s="6">
        <f t="shared" si="4"/>
        <v>16896</v>
      </c>
      <c r="I32">
        <v>16896</v>
      </c>
    </row>
    <row r="33" spans="2:21" x14ac:dyDescent="0.35">
      <c r="B33" s="13" t="s">
        <v>25</v>
      </c>
      <c r="C33" s="6">
        <f t="shared" si="4"/>
        <v>17273</v>
      </c>
      <c r="I33">
        <v>17273</v>
      </c>
    </row>
    <row r="34" spans="2:21" x14ac:dyDescent="0.35">
      <c r="B34" s="13" t="s">
        <v>26</v>
      </c>
      <c r="C34" s="6">
        <f t="shared" si="4"/>
        <v>17381</v>
      </c>
      <c r="I34">
        <v>17381</v>
      </c>
    </row>
    <row r="35" spans="2:21" x14ac:dyDescent="0.35">
      <c r="B35" s="13" t="s">
        <v>27</v>
      </c>
      <c r="C35" s="6">
        <f t="shared" si="4"/>
        <v>17209</v>
      </c>
      <c r="I35">
        <v>17209</v>
      </c>
    </row>
    <row r="36" spans="2:21" x14ac:dyDescent="0.35">
      <c r="B36" s="13" t="s">
        <v>28</v>
      </c>
      <c r="C36" s="6">
        <f t="shared" si="4"/>
        <v>16471</v>
      </c>
      <c r="I36">
        <v>16471</v>
      </c>
    </row>
    <row r="37" spans="2:21" x14ac:dyDescent="0.35">
      <c r="B37" s="13" t="s">
        <v>29</v>
      </c>
      <c r="C37" s="6">
        <f t="shared" si="4"/>
        <v>16554</v>
      </c>
      <c r="I37">
        <v>16554</v>
      </c>
    </row>
    <row r="38" spans="2:21" x14ac:dyDescent="0.35">
      <c r="B38" s="13" t="s">
        <v>30</v>
      </c>
      <c r="C38" s="6">
        <f t="shared" si="4"/>
        <v>17015</v>
      </c>
      <c r="I38">
        <v>17015</v>
      </c>
      <c r="T38" s="18" t="s">
        <v>31</v>
      </c>
      <c r="U38" s="18"/>
    </row>
    <row r="39" spans="2:21" x14ac:dyDescent="0.35">
      <c r="B39" s="13" t="s">
        <v>32</v>
      </c>
      <c r="C39" s="6">
        <f t="shared" si="4"/>
        <v>17321</v>
      </c>
      <c r="I39">
        <v>17321</v>
      </c>
    </row>
    <row r="40" spans="2:21" x14ac:dyDescent="0.35">
      <c r="B40" s="13" t="s">
        <v>33</v>
      </c>
      <c r="C40" s="6">
        <f t="shared" si="4"/>
        <v>16658</v>
      </c>
      <c r="I40">
        <v>16658</v>
      </c>
      <c r="K40" s="25" t="s">
        <v>34</v>
      </c>
      <c r="L40" s="26"/>
    </row>
    <row r="41" spans="2:21" x14ac:dyDescent="0.35">
      <c r="B41" s="13" t="s">
        <v>35</v>
      </c>
      <c r="C41" s="6">
        <f t="shared" si="4"/>
        <v>15990</v>
      </c>
      <c r="I41">
        <v>15990</v>
      </c>
      <c r="K41" s="25" t="s">
        <v>36</v>
      </c>
      <c r="L41" s="25" t="s">
        <v>37</v>
      </c>
    </row>
    <row r="42" spans="2:21" x14ac:dyDescent="0.35">
      <c r="B42" s="13" t="s">
        <v>38</v>
      </c>
      <c r="C42" s="6">
        <f t="shared" si="4"/>
        <v>15144</v>
      </c>
      <c r="I42">
        <v>15144</v>
      </c>
      <c r="K42" s="25">
        <v>1079</v>
      </c>
      <c r="L42" s="25">
        <f>I42-K42</f>
        <v>14065</v>
      </c>
    </row>
    <row r="43" spans="2:21" x14ac:dyDescent="0.35">
      <c r="B43" s="14">
        <v>1999</v>
      </c>
      <c r="C43" s="6"/>
      <c r="D43" s="6">
        <f>J43</f>
        <v>14638</v>
      </c>
      <c r="J43" s="7">
        <v>14638</v>
      </c>
    </row>
    <row r="44" spans="2:21" x14ac:dyDescent="0.35">
      <c r="B44" s="14">
        <v>2000</v>
      </c>
      <c r="C44" s="6"/>
      <c r="D44" s="6">
        <f t="shared" ref="D44:D58" si="5">J44</f>
        <v>14588</v>
      </c>
      <c r="J44" s="7">
        <v>14588</v>
      </c>
    </row>
    <row r="45" spans="2:21" x14ac:dyDescent="0.35">
      <c r="B45" s="14">
        <v>2001</v>
      </c>
      <c r="C45" s="6"/>
      <c r="D45" s="6">
        <f t="shared" si="5"/>
        <v>14937</v>
      </c>
      <c r="J45" s="7">
        <v>14937</v>
      </c>
    </row>
    <row r="46" spans="2:21" x14ac:dyDescent="0.35">
      <c r="B46" s="14">
        <v>2002</v>
      </c>
      <c r="C46" s="6"/>
      <c r="D46" s="6">
        <f t="shared" si="5"/>
        <v>15072</v>
      </c>
      <c r="J46" s="7">
        <v>15072</v>
      </c>
    </row>
    <row r="47" spans="2:21" x14ac:dyDescent="0.35">
      <c r="B47" s="14">
        <v>2003</v>
      </c>
      <c r="C47" s="6"/>
      <c r="D47" s="6">
        <f t="shared" si="5"/>
        <v>15225</v>
      </c>
      <c r="J47" s="7">
        <v>15225</v>
      </c>
    </row>
    <row r="48" spans="2:21" x14ac:dyDescent="0.35">
      <c r="B48" s="14">
        <v>2004</v>
      </c>
      <c r="C48" s="6"/>
      <c r="D48" s="6">
        <f t="shared" si="5"/>
        <v>14398</v>
      </c>
      <c r="J48" s="7">
        <v>14398</v>
      </c>
    </row>
    <row r="49" spans="2:10" x14ac:dyDescent="0.35">
      <c r="B49" s="14">
        <v>2005</v>
      </c>
      <c r="C49" s="6"/>
      <c r="D49" s="6">
        <f t="shared" si="5"/>
        <v>14381</v>
      </c>
      <c r="J49" s="7">
        <v>14381</v>
      </c>
    </row>
    <row r="50" spans="2:10" x14ac:dyDescent="0.35">
      <c r="B50" s="14">
        <v>2006</v>
      </c>
      <c r="C50" s="6"/>
      <c r="D50" s="6">
        <f t="shared" si="5"/>
        <v>14011</v>
      </c>
      <c r="J50" s="7">
        <v>14011</v>
      </c>
    </row>
    <row r="51" spans="2:10" x14ac:dyDescent="0.35">
      <c r="B51" s="14">
        <v>2007</v>
      </c>
      <c r="C51" s="6"/>
      <c r="D51" s="6">
        <f t="shared" si="5"/>
        <v>13812</v>
      </c>
      <c r="J51" s="7">
        <v>13812</v>
      </c>
    </row>
    <row r="52" spans="2:10" x14ac:dyDescent="0.35">
      <c r="B52" s="14">
        <v>2008</v>
      </c>
      <c r="C52" s="6"/>
      <c r="D52" s="6">
        <f t="shared" si="5"/>
        <v>13669</v>
      </c>
      <c r="J52" s="7">
        <v>13669</v>
      </c>
    </row>
    <row r="53" spans="2:10" x14ac:dyDescent="0.35">
      <c r="B53" s="14">
        <v>2009</v>
      </c>
      <c r="C53" s="6"/>
      <c r="D53" s="6">
        <f t="shared" si="5"/>
        <v>13670</v>
      </c>
      <c r="J53" s="7">
        <v>13670</v>
      </c>
    </row>
    <row r="54" spans="2:10" x14ac:dyDescent="0.35">
      <c r="B54" s="14">
        <v>2010</v>
      </c>
      <c r="C54" s="6"/>
      <c r="D54" s="6">
        <f t="shared" si="5"/>
        <v>13825</v>
      </c>
      <c r="J54" s="7">
        <v>13825</v>
      </c>
    </row>
    <row r="55" spans="2:10" x14ac:dyDescent="0.35">
      <c r="B55" s="14">
        <v>2011</v>
      </c>
      <c r="C55" s="6"/>
      <c r="D55" s="6">
        <f t="shared" si="5"/>
        <v>13585</v>
      </c>
      <c r="J55" s="7">
        <v>13585</v>
      </c>
    </row>
    <row r="56" spans="2:10" x14ac:dyDescent="0.35">
      <c r="B56" s="14">
        <v>2012</v>
      </c>
      <c r="C56" s="6"/>
      <c r="D56" s="6">
        <f t="shared" si="5"/>
        <v>13281</v>
      </c>
      <c r="J56" s="7">
        <v>13281</v>
      </c>
    </row>
    <row r="57" spans="2:10" x14ac:dyDescent="0.35">
      <c r="B57" s="14">
        <v>2013</v>
      </c>
      <c r="C57" s="6"/>
      <c r="D57" s="6">
        <f t="shared" si="5"/>
        <v>13444</v>
      </c>
      <c r="J57" s="7">
        <v>13444</v>
      </c>
    </row>
    <row r="58" spans="2:10" x14ac:dyDescent="0.35">
      <c r="B58" s="14">
        <v>2014</v>
      </c>
      <c r="C58" s="6"/>
      <c r="D58" s="6">
        <f t="shared" si="5"/>
        <v>13347</v>
      </c>
      <c r="J58" s="7">
        <v>13347</v>
      </c>
    </row>
    <row r="60" spans="2:10" x14ac:dyDescent="0.35">
      <c r="B60" s="15" t="s">
        <v>39</v>
      </c>
      <c r="C60" s="13" t="s">
        <v>40</v>
      </c>
    </row>
    <row r="61" spans="2:10" x14ac:dyDescent="0.35">
      <c r="C61" s="14" t="s">
        <v>41</v>
      </c>
    </row>
    <row r="62" spans="2:10" x14ac:dyDescent="0.35">
      <c r="C62" s="5" t="s">
        <v>42</v>
      </c>
    </row>
    <row r="64" spans="2:10" x14ac:dyDescent="0.35">
      <c r="B64" s="17" t="s">
        <v>43</v>
      </c>
    </row>
    <row r="65" spans="2:2" x14ac:dyDescent="0.35">
      <c r="B65" t="s">
        <v>44</v>
      </c>
    </row>
    <row r="66" spans="2:2" x14ac:dyDescent="0.35">
      <c r="B66" t="s">
        <v>45</v>
      </c>
    </row>
    <row r="67" spans="2:2" x14ac:dyDescent="0.35">
      <c r="B67" t="s">
        <v>46</v>
      </c>
    </row>
    <row r="69" spans="2:2" x14ac:dyDescent="0.35">
      <c r="B69" t="s">
        <v>47</v>
      </c>
    </row>
  </sheetData>
  <mergeCells count="2">
    <mergeCell ref="C3:D3"/>
    <mergeCell ref="B3:B4"/>
  </mergeCells>
  <phoneticPr fontId="3" type="noConversion"/>
  <pageMargins left="0.7" right="0.7" top="0.75" bottom="0.75" header="0.3" footer="0.3"/>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74F3D-21FE-496E-9669-BB2D48138C3A}">
  <dimension ref="B1:AK28"/>
  <sheetViews>
    <sheetView showGridLines="0" workbookViewId="0">
      <selection activeCell="O3" sqref="O3"/>
    </sheetView>
  </sheetViews>
  <sheetFormatPr defaultColWidth="8.81640625" defaultRowHeight="14.5" x14ac:dyDescent="0.35"/>
  <cols>
    <col min="3" max="3" width="13" customWidth="1"/>
    <col min="4" max="4" width="11" customWidth="1"/>
  </cols>
  <sheetData>
    <row r="1" spans="2:37" s="19" customFormat="1" ht="23.5" x14ac:dyDescent="0.35">
      <c r="B1" s="20" t="s">
        <v>48</v>
      </c>
      <c r="C1" s="20"/>
      <c r="V1" s="19" t="s">
        <v>1</v>
      </c>
    </row>
    <row r="3" spans="2:37" x14ac:dyDescent="0.35">
      <c r="B3" s="49" t="s">
        <v>2</v>
      </c>
      <c r="C3" s="28" t="s">
        <v>49</v>
      </c>
      <c r="D3" s="18" t="s">
        <v>49</v>
      </c>
      <c r="E3" s="18"/>
      <c r="F3" s="18"/>
      <c r="G3" s="18"/>
      <c r="H3" s="18"/>
      <c r="U3" s="18" t="s">
        <v>16</v>
      </c>
      <c r="V3" s="18"/>
      <c r="AB3" s="18" t="s">
        <v>50</v>
      </c>
      <c r="AC3" s="18"/>
      <c r="AJ3" s="18" t="s">
        <v>51</v>
      </c>
      <c r="AK3" s="18"/>
    </row>
    <row r="4" spans="2:37" x14ac:dyDescent="0.35">
      <c r="B4" s="49"/>
      <c r="C4" s="28" t="s">
        <v>52</v>
      </c>
      <c r="D4" s="18">
        <v>1985</v>
      </c>
      <c r="E4" s="18">
        <v>1986</v>
      </c>
      <c r="F4" s="18">
        <v>1988</v>
      </c>
      <c r="G4" s="18">
        <v>1989</v>
      </c>
      <c r="H4" s="18">
        <v>1990</v>
      </c>
    </row>
    <row r="5" spans="2:37" x14ac:dyDescent="0.35">
      <c r="B5" s="13" t="s">
        <v>53</v>
      </c>
      <c r="C5" s="27">
        <f>D5</f>
        <v>27.44</v>
      </c>
      <c r="D5" s="27">
        <v>27.44</v>
      </c>
    </row>
    <row r="6" spans="2:37" x14ac:dyDescent="0.35">
      <c r="B6" s="13" t="s">
        <v>54</v>
      </c>
      <c r="C6" s="27">
        <f t="shared" ref="C6:C14" si="0">D6</f>
        <v>34.64</v>
      </c>
      <c r="D6" s="27">
        <v>34.64</v>
      </c>
    </row>
    <row r="7" spans="2:37" x14ac:dyDescent="0.35">
      <c r="B7" s="13" t="s">
        <v>55</v>
      </c>
      <c r="C7" s="27">
        <f t="shared" si="0"/>
        <v>36.01</v>
      </c>
      <c r="D7" s="27">
        <v>36.01</v>
      </c>
    </row>
    <row r="8" spans="2:37" x14ac:dyDescent="0.35">
      <c r="B8" s="13" t="s">
        <v>56</v>
      </c>
      <c r="C8" s="27">
        <f t="shared" si="0"/>
        <v>38</v>
      </c>
      <c r="D8" s="27">
        <v>38</v>
      </c>
    </row>
    <row r="9" spans="2:37" x14ac:dyDescent="0.35">
      <c r="B9" s="13" t="s">
        <v>57</v>
      </c>
      <c r="C9" s="27">
        <f t="shared" si="0"/>
        <v>41.98</v>
      </c>
      <c r="D9" s="27">
        <v>41.98</v>
      </c>
    </row>
    <row r="10" spans="2:37" x14ac:dyDescent="0.35">
      <c r="B10" s="13" t="s">
        <v>58</v>
      </c>
      <c r="C10" s="27">
        <f t="shared" si="0"/>
        <v>51.98</v>
      </c>
      <c r="D10" s="27">
        <v>51.98</v>
      </c>
    </row>
    <row r="11" spans="2:37" x14ac:dyDescent="0.35">
      <c r="B11" s="13" t="s">
        <v>59</v>
      </c>
      <c r="C11" s="27">
        <f t="shared" si="0"/>
        <v>60.01</v>
      </c>
      <c r="D11" s="27">
        <v>60.01</v>
      </c>
    </row>
    <row r="12" spans="2:37" x14ac:dyDescent="0.35">
      <c r="B12" s="13" t="s">
        <v>60</v>
      </c>
      <c r="C12" s="27">
        <f t="shared" si="0"/>
        <v>67.09</v>
      </c>
      <c r="D12" s="27">
        <v>67.09</v>
      </c>
    </row>
    <row r="13" spans="2:37" x14ac:dyDescent="0.35">
      <c r="B13" s="13" t="s">
        <v>19</v>
      </c>
      <c r="C13" s="27">
        <f t="shared" si="0"/>
        <v>72</v>
      </c>
      <c r="D13" s="27">
        <v>72</v>
      </c>
    </row>
    <row r="14" spans="2:37" x14ac:dyDescent="0.35">
      <c r="B14" s="13" t="s">
        <v>20</v>
      </c>
      <c r="C14" s="27">
        <f t="shared" si="0"/>
        <v>76.849999999999994</v>
      </c>
      <c r="D14" s="27">
        <v>76.849999999999994</v>
      </c>
    </row>
    <row r="15" spans="2:37" x14ac:dyDescent="0.35">
      <c r="B15" s="13" t="s">
        <v>21</v>
      </c>
      <c r="C15" s="27">
        <f>E15</f>
        <v>85.85</v>
      </c>
      <c r="D15" s="27">
        <v>85</v>
      </c>
      <c r="E15">
        <v>85.85</v>
      </c>
    </row>
    <row r="16" spans="2:37" x14ac:dyDescent="0.35">
      <c r="B16" s="13" t="s">
        <v>22</v>
      </c>
      <c r="C16" s="27">
        <f>E16</f>
        <v>92.84</v>
      </c>
      <c r="D16" s="27"/>
      <c r="E16">
        <v>92.84</v>
      </c>
    </row>
    <row r="17" spans="2:29" x14ac:dyDescent="0.35">
      <c r="B17" s="13" t="s">
        <v>23</v>
      </c>
      <c r="C17" s="27">
        <f>F17</f>
        <v>98.81</v>
      </c>
      <c r="F17">
        <v>98.81</v>
      </c>
    </row>
    <row r="18" spans="2:29" x14ac:dyDescent="0.35">
      <c r="B18" s="13" t="s">
        <v>24</v>
      </c>
      <c r="C18" s="27">
        <f>G18</f>
        <v>107.25</v>
      </c>
      <c r="F18">
        <v>107.02</v>
      </c>
      <c r="G18">
        <v>107.25</v>
      </c>
    </row>
    <row r="19" spans="2:29" x14ac:dyDescent="0.35">
      <c r="B19" s="13" t="s">
        <v>25</v>
      </c>
      <c r="C19" s="27">
        <f>H19</f>
        <v>119.17</v>
      </c>
      <c r="G19">
        <v>118.77</v>
      </c>
      <c r="H19">
        <v>119.17</v>
      </c>
    </row>
    <row r="20" spans="2:29" x14ac:dyDescent="0.35">
      <c r="B20" s="13" t="s">
        <v>26</v>
      </c>
      <c r="C20" s="27">
        <f>H20</f>
        <v>133.82</v>
      </c>
      <c r="H20">
        <v>133.82</v>
      </c>
      <c r="AB20" s="18" t="s">
        <v>61</v>
      </c>
      <c r="AC20" s="18"/>
    </row>
    <row r="21" spans="2:29" x14ac:dyDescent="0.35">
      <c r="C21" s="27"/>
    </row>
    <row r="22" spans="2:29" x14ac:dyDescent="0.35">
      <c r="B22" t="s">
        <v>62</v>
      </c>
      <c r="C22" s="27"/>
    </row>
    <row r="23" spans="2:29" x14ac:dyDescent="0.35">
      <c r="B23" t="s">
        <v>63</v>
      </c>
      <c r="C23" s="27"/>
    </row>
    <row r="24" spans="2:29" x14ac:dyDescent="0.35">
      <c r="B24" t="s">
        <v>64</v>
      </c>
      <c r="C24" s="27"/>
    </row>
    <row r="25" spans="2:29" x14ac:dyDescent="0.35">
      <c r="C25" s="27"/>
    </row>
    <row r="26" spans="2:29" x14ac:dyDescent="0.35">
      <c r="C26" s="27"/>
    </row>
    <row r="27" spans="2:29" x14ac:dyDescent="0.35">
      <c r="C27" s="27"/>
    </row>
    <row r="28" spans="2:29" x14ac:dyDescent="0.35">
      <c r="C28" s="27"/>
    </row>
  </sheetData>
  <mergeCells count="1">
    <mergeCell ref="B3:B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13215-AE7F-E84C-805F-708E0765D52A}">
  <dimension ref="B1:BK52"/>
  <sheetViews>
    <sheetView topLeftCell="A21" zoomScale="90" zoomScaleNormal="90" workbookViewId="0">
      <selection activeCell="H35" sqref="H34:H35"/>
    </sheetView>
  </sheetViews>
  <sheetFormatPr defaultColWidth="8.81640625" defaultRowHeight="14.5" x14ac:dyDescent="0.35"/>
  <cols>
    <col min="1" max="1" width="4.7265625" customWidth="1"/>
    <col min="2" max="2" width="33.1796875" customWidth="1"/>
    <col min="3" max="3" width="16.453125" customWidth="1"/>
    <col min="4" max="4" width="18.453125" customWidth="1"/>
    <col min="5" max="5" width="10.453125" bestFit="1" customWidth="1"/>
    <col min="6" max="6" width="11.1796875" bestFit="1" customWidth="1"/>
    <col min="7" max="7" width="10" customWidth="1"/>
    <col min="13" max="13" width="16.26953125" bestFit="1" customWidth="1"/>
    <col min="14" max="14" width="23.7265625" bestFit="1" customWidth="1"/>
    <col min="15" max="15" width="23.7265625" customWidth="1"/>
    <col min="16" max="16" width="23.7265625" bestFit="1" customWidth="1"/>
    <col min="17" max="17" width="23.7265625" customWidth="1"/>
    <col min="18" max="18" width="23.7265625" bestFit="1" customWidth="1"/>
    <col min="19" max="20" width="23.7265625" customWidth="1"/>
    <col min="21" max="21" width="16.453125" customWidth="1"/>
    <col min="22" max="22" width="18.453125" customWidth="1"/>
    <col min="23" max="23" width="10.453125" bestFit="1" customWidth="1"/>
    <col min="24" max="24" width="11.1796875" bestFit="1" customWidth="1"/>
    <col min="25" max="25" width="10" customWidth="1"/>
    <col min="31" max="31" width="16.26953125" bestFit="1" customWidth="1"/>
    <col min="32" max="32" width="16.453125" customWidth="1"/>
    <col min="33" max="33" width="18.453125" customWidth="1"/>
    <col min="34" max="34" width="10.453125" bestFit="1" customWidth="1"/>
    <col min="35" max="35" width="11.1796875" bestFit="1" customWidth="1"/>
    <col min="36" max="36" width="10" customWidth="1"/>
    <col min="42" max="42" width="16.26953125" bestFit="1" customWidth="1"/>
  </cols>
  <sheetData>
    <row r="1" spans="2:63" s="19" customFormat="1" ht="23.5" x14ac:dyDescent="0.35">
      <c r="B1" s="20" t="s">
        <v>65</v>
      </c>
      <c r="AT1" s="19" t="s">
        <v>1</v>
      </c>
    </row>
    <row r="3" spans="2:63" x14ac:dyDescent="0.35">
      <c r="B3" s="49" t="s">
        <v>2</v>
      </c>
      <c r="C3" s="48" t="s">
        <v>3</v>
      </c>
      <c r="D3" s="48"/>
      <c r="E3" s="16"/>
      <c r="F3" s="16"/>
      <c r="G3" s="16"/>
      <c r="H3" s="16"/>
      <c r="I3" s="16"/>
      <c r="J3" s="16"/>
      <c r="K3" s="16"/>
      <c r="L3" s="16"/>
      <c r="M3" s="16"/>
      <c r="N3" s="16" t="s">
        <v>66</v>
      </c>
      <c r="O3" s="16"/>
      <c r="P3" s="16" t="s">
        <v>66</v>
      </c>
      <c r="Q3" s="16"/>
      <c r="R3" s="16" t="s">
        <v>66</v>
      </c>
      <c r="S3" s="16"/>
      <c r="T3" s="16"/>
      <c r="U3" s="16" t="s">
        <v>67</v>
      </c>
      <c r="V3" s="16"/>
      <c r="W3" s="16"/>
      <c r="X3" s="16"/>
      <c r="Y3" s="16"/>
      <c r="Z3" s="16"/>
      <c r="AA3" s="16"/>
      <c r="AB3" s="16"/>
      <c r="AC3" s="16"/>
      <c r="AD3" s="16"/>
      <c r="AE3" s="16"/>
      <c r="AF3" s="16" t="s">
        <v>68</v>
      </c>
      <c r="AG3" s="16"/>
      <c r="AH3" s="16"/>
      <c r="AI3" s="16"/>
      <c r="AJ3" s="16"/>
      <c r="AK3" s="16"/>
      <c r="AL3" s="16"/>
      <c r="AM3" s="16"/>
      <c r="AN3" s="16"/>
      <c r="AO3" s="16"/>
      <c r="AP3" s="16"/>
    </row>
    <row r="4" spans="2:63" ht="58" x14ac:dyDescent="0.35">
      <c r="B4" s="49"/>
      <c r="C4" s="45" t="s">
        <v>197</v>
      </c>
      <c r="D4" s="45" t="s">
        <v>187</v>
      </c>
      <c r="E4" s="45" t="s">
        <v>188</v>
      </c>
      <c r="F4" s="45" t="s">
        <v>189</v>
      </c>
      <c r="G4" s="45" t="s">
        <v>190</v>
      </c>
      <c r="H4" s="45" t="s">
        <v>191</v>
      </c>
      <c r="I4" s="45" t="s">
        <v>192</v>
      </c>
      <c r="J4" s="45" t="s">
        <v>193</v>
      </c>
      <c r="K4" s="45" t="s">
        <v>194</v>
      </c>
      <c r="L4" s="45" t="s">
        <v>195</v>
      </c>
      <c r="M4" s="45" t="s">
        <v>196</v>
      </c>
      <c r="N4" s="16" t="s">
        <v>80</v>
      </c>
      <c r="O4" s="45"/>
      <c r="P4" s="45" t="s">
        <v>81</v>
      </c>
      <c r="Q4" s="45"/>
      <c r="R4" s="45" t="s">
        <v>82</v>
      </c>
      <c r="S4" s="45"/>
      <c r="T4" s="16"/>
      <c r="U4" s="45" t="s">
        <v>69</v>
      </c>
      <c r="V4" s="45" t="s">
        <v>70</v>
      </c>
      <c r="W4" s="45" t="s">
        <v>71</v>
      </c>
      <c r="X4" s="45" t="s">
        <v>72</v>
      </c>
      <c r="Y4" s="45" t="s">
        <v>73</v>
      </c>
      <c r="Z4" s="45" t="s">
        <v>74</v>
      </c>
      <c r="AA4" s="45" t="s">
        <v>75</v>
      </c>
      <c r="AB4" s="45" t="s">
        <v>76</v>
      </c>
      <c r="AC4" s="45" t="s">
        <v>77</v>
      </c>
      <c r="AD4" s="45" t="s">
        <v>78</v>
      </c>
      <c r="AE4" s="45" t="s">
        <v>79</v>
      </c>
      <c r="AF4" s="45" t="s">
        <v>198</v>
      </c>
      <c r="AG4" s="45" t="s">
        <v>199</v>
      </c>
      <c r="AH4" s="45" t="s">
        <v>200</v>
      </c>
      <c r="AI4" s="45" t="s">
        <v>201</v>
      </c>
      <c r="AJ4" s="45" t="s">
        <v>202</v>
      </c>
      <c r="AK4" s="45" t="s">
        <v>203</v>
      </c>
      <c r="AL4" s="45" t="s">
        <v>204</v>
      </c>
      <c r="AM4" s="45" t="s">
        <v>205</v>
      </c>
      <c r="AN4" s="45" t="s">
        <v>206</v>
      </c>
      <c r="AO4" s="45" t="s">
        <v>207</v>
      </c>
      <c r="AP4" s="45" t="s">
        <v>208</v>
      </c>
      <c r="AS4" s="16"/>
      <c r="AT4" s="16" t="s">
        <v>16</v>
      </c>
      <c r="AU4" s="16"/>
      <c r="BJ4" s="18" t="s">
        <v>83</v>
      </c>
      <c r="BK4" s="18"/>
    </row>
    <row r="5" spans="2:63" ht="29" x14ac:dyDescent="0.35">
      <c r="B5" s="28"/>
      <c r="C5" s="46" t="s">
        <v>84</v>
      </c>
      <c r="D5" s="46" t="s">
        <v>85</v>
      </c>
      <c r="E5" s="46" t="s">
        <v>86</v>
      </c>
      <c r="F5" s="46" t="s">
        <v>87</v>
      </c>
      <c r="G5" s="46" t="s">
        <v>88</v>
      </c>
      <c r="H5" s="46" t="s">
        <v>89</v>
      </c>
      <c r="I5" s="46" t="s">
        <v>90</v>
      </c>
      <c r="J5" s="46" t="s">
        <v>91</v>
      </c>
      <c r="K5" s="46" t="s">
        <v>92</v>
      </c>
      <c r="L5" s="46" t="s">
        <v>93</v>
      </c>
      <c r="M5" s="46" t="s">
        <v>94</v>
      </c>
      <c r="N5" s="16" t="s">
        <v>95</v>
      </c>
      <c r="O5" s="45" t="s">
        <v>96</v>
      </c>
      <c r="P5" s="45" t="s">
        <v>95</v>
      </c>
      <c r="Q5" s="45" t="s">
        <v>96</v>
      </c>
      <c r="R5" s="45" t="s">
        <v>95</v>
      </c>
      <c r="S5" s="45" t="s">
        <v>96</v>
      </c>
      <c r="T5" s="16" t="s">
        <v>97</v>
      </c>
      <c r="U5" s="16"/>
      <c r="V5" s="16"/>
      <c r="W5" s="16"/>
      <c r="X5" s="16"/>
      <c r="Y5" s="16"/>
      <c r="Z5" s="16"/>
      <c r="AA5" s="16"/>
      <c r="AB5" s="16"/>
      <c r="AC5" s="16"/>
      <c r="AD5" s="16"/>
      <c r="AE5" s="16"/>
      <c r="AF5" s="16"/>
      <c r="AG5" s="16"/>
      <c r="AH5" s="16"/>
      <c r="AI5" s="16"/>
      <c r="AJ5" s="16"/>
      <c r="AK5" s="16"/>
      <c r="AL5" s="16"/>
      <c r="AM5" s="16"/>
      <c r="AN5" s="16"/>
      <c r="AO5" s="16"/>
      <c r="AP5" s="16"/>
      <c r="AS5" s="16"/>
      <c r="AT5" s="16"/>
      <c r="AU5" s="16"/>
      <c r="BJ5" s="18"/>
      <c r="BK5" s="18"/>
    </row>
    <row r="6" spans="2:63" x14ac:dyDescent="0.35">
      <c r="B6" s="13" t="s">
        <v>174</v>
      </c>
      <c r="C6" s="47">
        <v>79.453183730715281</v>
      </c>
      <c r="D6" s="47">
        <v>26.412230014025241</v>
      </c>
      <c r="E6" s="47">
        <v>60.726479663394102</v>
      </c>
      <c r="F6" s="47">
        <v>80.860392706872361</v>
      </c>
      <c r="G6" s="47">
        <v>28.793660589060305</v>
      </c>
      <c r="H6" s="47">
        <v>19.592678821879382</v>
      </c>
      <c r="I6" s="47">
        <v>61.051220196353427</v>
      </c>
      <c r="J6" s="47">
        <v>37.778148667601677</v>
      </c>
      <c r="K6" s="47">
        <v>21.541122019635338</v>
      </c>
      <c r="L6" s="47">
        <v>40.592566619915843</v>
      </c>
      <c r="M6" s="47">
        <v>456.80168302945293</v>
      </c>
      <c r="U6" s="6"/>
      <c r="AF6">
        <v>73.400000000000006</v>
      </c>
      <c r="AG6">
        <v>24.4</v>
      </c>
      <c r="AH6">
        <v>56.1</v>
      </c>
      <c r="AI6">
        <v>74.7</v>
      </c>
      <c r="AJ6">
        <v>26.6</v>
      </c>
      <c r="AK6">
        <v>18.100000000000001</v>
      </c>
      <c r="AL6">
        <v>56.4</v>
      </c>
      <c r="AM6">
        <v>34.9</v>
      </c>
      <c r="AN6">
        <v>19.899999999999999</v>
      </c>
      <c r="AO6">
        <v>37.5</v>
      </c>
      <c r="AP6">
        <v>422</v>
      </c>
    </row>
    <row r="7" spans="2:63" x14ac:dyDescent="0.35">
      <c r="B7" s="13" t="s">
        <v>175</v>
      </c>
      <c r="C7" s="47">
        <v>93.092286115006999</v>
      </c>
      <c r="D7" s="47">
        <v>48.602833099579236</v>
      </c>
      <c r="E7" s="47">
        <v>64.839859747545574</v>
      </c>
      <c r="F7" s="47">
        <v>78.262468443197747</v>
      </c>
      <c r="G7" s="47">
        <v>38.968863955119211</v>
      </c>
      <c r="H7" s="47">
        <v>20.350406732117811</v>
      </c>
      <c r="I7" s="47">
        <v>84.865525946704068</v>
      </c>
      <c r="J7" s="47">
        <v>44.489453015427763</v>
      </c>
      <c r="K7" s="47">
        <v>28.468920056100977</v>
      </c>
      <c r="L7" s="47">
        <v>53.257447405329586</v>
      </c>
      <c r="M7" s="47">
        <v>555.19806451612897</v>
      </c>
      <c r="N7">
        <v>79.5</v>
      </c>
      <c r="O7">
        <v>6.5</v>
      </c>
      <c r="P7">
        <v>70.3</v>
      </c>
      <c r="Q7">
        <v>2</v>
      </c>
      <c r="R7">
        <v>47.6</v>
      </c>
      <c r="S7">
        <v>1.6</v>
      </c>
      <c r="T7">
        <v>49.2</v>
      </c>
      <c r="AF7">
        <v>86</v>
      </c>
      <c r="AG7">
        <v>44.9</v>
      </c>
      <c r="AH7">
        <v>59.9</v>
      </c>
      <c r="AI7">
        <v>72.3</v>
      </c>
      <c r="AJ7">
        <v>36</v>
      </c>
      <c r="AK7">
        <v>18.8</v>
      </c>
      <c r="AL7">
        <v>78.400000000000006</v>
      </c>
      <c r="AM7">
        <v>41.1</v>
      </c>
      <c r="AN7">
        <v>26.3</v>
      </c>
      <c r="AO7">
        <v>49.2</v>
      </c>
      <c r="AP7">
        <v>512.9</v>
      </c>
    </row>
    <row r="8" spans="2:63" x14ac:dyDescent="0.35">
      <c r="B8" s="13" t="s">
        <v>176</v>
      </c>
      <c r="C8" s="47">
        <v>86.705722300140238</v>
      </c>
      <c r="D8" s="47">
        <v>64.29862552594669</v>
      </c>
      <c r="E8" s="47">
        <v>79.020196353436177</v>
      </c>
      <c r="F8" s="47">
        <v>80.643899018232801</v>
      </c>
      <c r="G8" s="47">
        <v>42.216269284712475</v>
      </c>
      <c r="H8" s="47">
        <v>21.108134642356237</v>
      </c>
      <c r="I8" s="47">
        <v>86.922215988779783</v>
      </c>
      <c r="J8" s="47">
        <v>35.613211781206168</v>
      </c>
      <c r="K8" s="47">
        <v>25.438008415147262</v>
      </c>
      <c r="L8" s="47">
        <v>52.607966339410936</v>
      </c>
      <c r="M8" s="47">
        <v>574.57424964936877</v>
      </c>
      <c r="N8">
        <v>69.7</v>
      </c>
      <c r="O8">
        <v>10.4</v>
      </c>
      <c r="P8">
        <v>71.3</v>
      </c>
      <c r="Q8">
        <v>3.2</v>
      </c>
      <c r="R8">
        <v>46.6</v>
      </c>
      <c r="S8">
        <v>2</v>
      </c>
      <c r="T8">
        <v>48.6</v>
      </c>
      <c r="AF8">
        <v>80.099999999999994</v>
      </c>
      <c r="AG8">
        <v>59.4</v>
      </c>
      <c r="AH8">
        <v>73</v>
      </c>
      <c r="AI8">
        <v>74.5</v>
      </c>
      <c r="AJ8">
        <v>39</v>
      </c>
      <c r="AK8">
        <v>19.5</v>
      </c>
      <c r="AL8">
        <v>80.3</v>
      </c>
      <c r="AM8">
        <v>32.9</v>
      </c>
      <c r="AN8">
        <v>23.5</v>
      </c>
      <c r="AO8">
        <v>48.6</v>
      </c>
      <c r="AP8">
        <v>530.79999999999995</v>
      </c>
    </row>
    <row r="9" spans="2:63" x14ac:dyDescent="0.35">
      <c r="B9" s="13" t="s">
        <v>177</v>
      </c>
      <c r="C9" s="47">
        <v>76.205778401122018</v>
      </c>
      <c r="D9" s="47">
        <v>66.355315568022434</v>
      </c>
      <c r="E9" s="47">
        <v>75.556297335203354</v>
      </c>
      <c r="F9" s="47">
        <v>82.484095371669</v>
      </c>
      <c r="G9" s="47">
        <v>41.2420476858345</v>
      </c>
      <c r="H9" s="47">
        <v>21.108134642356237</v>
      </c>
      <c r="I9" s="47">
        <v>70.576942496493686</v>
      </c>
      <c r="J9" s="47">
        <v>40.267826086956518</v>
      </c>
      <c r="K9" s="47">
        <v>25.22151472650771</v>
      </c>
      <c r="L9" s="47">
        <v>55.963618513323979</v>
      </c>
      <c r="M9" s="47">
        <v>554.98157082748946</v>
      </c>
      <c r="N9">
        <v>56.5</v>
      </c>
      <c r="O9">
        <v>13.9</v>
      </c>
      <c r="P9">
        <v>71.599999999999994</v>
      </c>
      <c r="Q9">
        <v>4.5999999999999996</v>
      </c>
      <c r="R9">
        <v>48.8</v>
      </c>
      <c r="S9">
        <v>2.9</v>
      </c>
      <c r="T9">
        <v>51.7</v>
      </c>
      <c r="AF9">
        <v>70.400000000000006</v>
      </c>
      <c r="AG9">
        <v>61.3</v>
      </c>
      <c r="AH9">
        <v>69.8</v>
      </c>
      <c r="AI9">
        <v>76.2</v>
      </c>
      <c r="AJ9">
        <v>38.1</v>
      </c>
      <c r="AK9">
        <v>19.5</v>
      </c>
      <c r="AL9">
        <v>65.2</v>
      </c>
      <c r="AM9">
        <v>37.200000000000003</v>
      </c>
      <c r="AN9">
        <v>23.3</v>
      </c>
      <c r="AO9">
        <v>51.7</v>
      </c>
      <c r="AP9">
        <v>512.70000000000005</v>
      </c>
    </row>
    <row r="10" spans="2:63" x14ac:dyDescent="0.35">
      <c r="B10" s="13" t="s">
        <v>178</v>
      </c>
      <c r="C10" s="47">
        <v>86.272734922861147</v>
      </c>
      <c r="D10" s="47">
        <v>70.793436185133231</v>
      </c>
      <c r="E10" s="47">
        <v>75.556297335203354</v>
      </c>
      <c r="F10" s="47">
        <v>87.788190743337992</v>
      </c>
      <c r="G10" s="47">
        <v>50.010042075736322</v>
      </c>
      <c r="H10" s="47">
        <v>19.917419354838707</v>
      </c>
      <c r="I10" s="47">
        <v>72.200645161290311</v>
      </c>
      <c r="J10" s="47">
        <v>42.108022440392702</v>
      </c>
      <c r="K10" s="47">
        <v>29.11840112201963</v>
      </c>
      <c r="L10" s="47">
        <v>61.592454417952304</v>
      </c>
      <c r="M10" s="47">
        <v>595.35764375876568</v>
      </c>
      <c r="N10">
        <v>59.7</v>
      </c>
      <c r="O10">
        <v>20</v>
      </c>
      <c r="P10">
        <v>76.400000000000006</v>
      </c>
      <c r="Q10">
        <v>4.7</v>
      </c>
      <c r="R10">
        <v>54.2</v>
      </c>
      <c r="S10">
        <v>2.7</v>
      </c>
      <c r="T10">
        <v>56.9</v>
      </c>
      <c r="AF10">
        <v>79.7</v>
      </c>
      <c r="AG10">
        <v>65.400000000000006</v>
      </c>
      <c r="AH10">
        <v>69.8</v>
      </c>
      <c r="AI10">
        <v>81.099999999999994</v>
      </c>
      <c r="AJ10">
        <v>46.2</v>
      </c>
      <c r="AK10">
        <v>18.399999999999999</v>
      </c>
      <c r="AL10">
        <v>66.7</v>
      </c>
      <c r="AM10">
        <v>38.9</v>
      </c>
      <c r="AN10">
        <v>26.9</v>
      </c>
      <c r="AO10">
        <v>56.9</v>
      </c>
      <c r="AP10">
        <v>550</v>
      </c>
    </row>
    <row r="11" spans="2:63" x14ac:dyDescent="0.35">
      <c r="B11" s="13" t="s">
        <v>179</v>
      </c>
      <c r="C11" s="47">
        <v>96.880925666199147</v>
      </c>
      <c r="D11" s="47">
        <v>66.247068723702654</v>
      </c>
      <c r="E11" s="47">
        <v>93.958260869565208</v>
      </c>
      <c r="F11" s="47">
        <v>88.654165497896201</v>
      </c>
      <c r="G11" s="47">
        <v>65.705834502103784</v>
      </c>
      <c r="H11" s="47">
        <v>22.407096774193544</v>
      </c>
      <c r="I11" s="47">
        <v>87.355203366058902</v>
      </c>
      <c r="J11" s="47">
        <v>37.778148667601677</v>
      </c>
      <c r="K11" s="47">
        <v>30.417363253856941</v>
      </c>
      <c r="L11" s="47">
        <v>65.05635343618512</v>
      </c>
      <c r="M11" s="47">
        <v>654.46042075736318</v>
      </c>
      <c r="N11">
        <v>61.9</v>
      </c>
      <c r="O11">
        <v>27.6</v>
      </c>
      <c r="P11">
        <v>75.900000000000006</v>
      </c>
      <c r="Q11">
        <v>6</v>
      </c>
      <c r="R11">
        <v>56.4</v>
      </c>
      <c r="S11">
        <v>3.7</v>
      </c>
      <c r="T11">
        <v>60.1</v>
      </c>
      <c r="AF11">
        <v>89.5</v>
      </c>
      <c r="AG11">
        <v>61.2</v>
      </c>
      <c r="AH11">
        <v>86.8</v>
      </c>
      <c r="AI11">
        <v>81.900000000000006</v>
      </c>
      <c r="AJ11">
        <v>60.7</v>
      </c>
      <c r="AK11">
        <v>20.7</v>
      </c>
      <c r="AL11">
        <v>80.7</v>
      </c>
      <c r="AM11">
        <v>34.9</v>
      </c>
      <c r="AN11">
        <v>28.1</v>
      </c>
      <c r="AO11">
        <v>60.1</v>
      </c>
      <c r="AP11">
        <v>604.6</v>
      </c>
    </row>
    <row r="12" spans="2:63" x14ac:dyDescent="0.35">
      <c r="B12" s="13" t="s">
        <v>180</v>
      </c>
      <c r="C12" s="47">
        <v>115.60762973352031</v>
      </c>
      <c r="D12" s="47">
        <v>64.082131837307145</v>
      </c>
      <c r="E12" s="47">
        <v>104.13346423562412</v>
      </c>
      <c r="F12" s="47">
        <v>112.79321178120615</v>
      </c>
      <c r="G12" s="47">
        <v>74.473828892005599</v>
      </c>
      <c r="H12" s="47">
        <v>24.680280504908833</v>
      </c>
      <c r="I12" s="47">
        <v>94.932482468443183</v>
      </c>
      <c r="J12" s="47">
        <v>41.675035063113597</v>
      </c>
      <c r="K12" s="47">
        <v>30.742103786816262</v>
      </c>
      <c r="L12" s="47">
        <v>86.164488078541353</v>
      </c>
      <c r="M12" s="47">
        <v>749.28465638148657</v>
      </c>
      <c r="N12">
        <v>80.3</v>
      </c>
      <c r="O12">
        <v>26.5</v>
      </c>
      <c r="P12">
        <v>98.8</v>
      </c>
      <c r="Q12">
        <v>5.4</v>
      </c>
      <c r="R12">
        <v>76.3</v>
      </c>
      <c r="S12">
        <v>3.3</v>
      </c>
      <c r="T12">
        <v>79.599999999999994</v>
      </c>
      <c r="AF12">
        <v>106.8</v>
      </c>
      <c r="AG12">
        <v>59.2</v>
      </c>
      <c r="AH12">
        <v>96.2</v>
      </c>
      <c r="AI12">
        <v>104.2</v>
      </c>
      <c r="AJ12">
        <v>68.8</v>
      </c>
      <c r="AK12">
        <v>22.8</v>
      </c>
      <c r="AL12">
        <v>87.7</v>
      </c>
      <c r="AM12">
        <v>38.5</v>
      </c>
      <c r="AN12">
        <v>28.4</v>
      </c>
      <c r="AO12">
        <v>79.599999999999994</v>
      </c>
      <c r="AP12">
        <v>692.2</v>
      </c>
    </row>
    <row r="13" spans="2:63" x14ac:dyDescent="0.35">
      <c r="B13" s="13" t="s">
        <v>181</v>
      </c>
      <c r="C13" s="47">
        <v>132.38589060308553</v>
      </c>
      <c r="D13" s="47">
        <v>41.02555399719494</v>
      </c>
      <c r="E13" s="47">
        <v>100.23657784011218</v>
      </c>
      <c r="F13" s="47">
        <v>112.03548387096772</v>
      </c>
      <c r="G13" s="47">
        <v>73.932594670406715</v>
      </c>
      <c r="H13" s="47">
        <v>25.546255259467038</v>
      </c>
      <c r="I13" s="47">
        <v>96.556185133239822</v>
      </c>
      <c r="J13" s="47">
        <v>50.226535764375868</v>
      </c>
      <c r="K13" s="47">
        <v>36.046199158485265</v>
      </c>
      <c r="L13" s="47">
        <v>84.649032258064508</v>
      </c>
      <c r="M13" s="47">
        <v>752.64030855539954</v>
      </c>
      <c r="N13">
        <v>93.2</v>
      </c>
      <c r="O13">
        <v>22.9</v>
      </c>
      <c r="P13">
        <v>97.2</v>
      </c>
      <c r="Q13">
        <v>6.3</v>
      </c>
      <c r="R13">
        <v>73.8</v>
      </c>
      <c r="S13">
        <v>1.9</v>
      </c>
      <c r="T13">
        <v>75.7</v>
      </c>
      <c r="AF13">
        <v>122.3</v>
      </c>
      <c r="AG13">
        <v>37.9</v>
      </c>
      <c r="AH13">
        <v>92.6</v>
      </c>
      <c r="AI13">
        <v>103.5</v>
      </c>
      <c r="AJ13">
        <v>68.3</v>
      </c>
      <c r="AK13">
        <v>23.6</v>
      </c>
      <c r="AL13">
        <v>89.2</v>
      </c>
      <c r="AM13">
        <v>46.4</v>
      </c>
      <c r="AN13">
        <v>33.299999999999997</v>
      </c>
      <c r="AO13">
        <v>78.2</v>
      </c>
      <c r="AP13">
        <v>695.3</v>
      </c>
    </row>
    <row r="14" spans="2:63" x14ac:dyDescent="0.35">
      <c r="B14" s="13" t="s">
        <v>182</v>
      </c>
      <c r="C14" s="47">
        <v>121.88594670406729</v>
      </c>
      <c r="D14" s="47">
        <v>41.02555399719494</v>
      </c>
      <c r="E14" s="47">
        <v>121.34471248246842</v>
      </c>
      <c r="F14" s="47">
        <v>125.99932678821878</v>
      </c>
      <c r="G14" s="47">
        <v>70.901683029453011</v>
      </c>
      <c r="H14" s="47">
        <v>30.417363253856941</v>
      </c>
      <c r="I14" s="47">
        <v>111.27775596072929</v>
      </c>
      <c r="J14" s="47">
        <v>60.509985974754549</v>
      </c>
      <c r="K14" s="47">
        <v>41.675035063113597</v>
      </c>
      <c r="L14" s="47">
        <v>82.375848527349206</v>
      </c>
      <c r="M14" s="47">
        <v>807.41321178120609</v>
      </c>
      <c r="N14">
        <v>95.7</v>
      </c>
      <c r="O14">
        <v>18.600000000000001</v>
      </c>
      <c r="P14">
        <v>139.80000000000001</v>
      </c>
      <c r="Q14">
        <v>5.7</v>
      </c>
      <c r="R14">
        <v>71.8</v>
      </c>
      <c r="S14">
        <v>1.4</v>
      </c>
      <c r="T14">
        <v>73.2</v>
      </c>
      <c r="AF14">
        <v>112.6</v>
      </c>
      <c r="AG14">
        <v>37.9</v>
      </c>
      <c r="AH14">
        <v>112.1</v>
      </c>
      <c r="AI14">
        <v>116.4</v>
      </c>
      <c r="AJ14">
        <v>65.5</v>
      </c>
      <c r="AK14">
        <v>28.1</v>
      </c>
      <c r="AL14">
        <v>102.8</v>
      </c>
      <c r="AM14">
        <v>55.9</v>
      </c>
      <c r="AN14">
        <v>38.5</v>
      </c>
      <c r="AO14">
        <v>76.099999999999994</v>
      </c>
      <c r="AP14">
        <v>745.9</v>
      </c>
    </row>
    <row r="15" spans="2:63" x14ac:dyDescent="0.35">
      <c r="B15" s="13" t="s">
        <v>183</v>
      </c>
      <c r="C15" s="47">
        <v>159.19999999999999</v>
      </c>
      <c r="D15" s="47">
        <v>38.4</v>
      </c>
      <c r="E15" s="47">
        <v>163</v>
      </c>
      <c r="F15" s="47">
        <v>144.5</v>
      </c>
      <c r="G15" s="47">
        <v>82.9</v>
      </c>
      <c r="H15" s="47">
        <v>38.6</v>
      </c>
      <c r="I15" s="47">
        <v>143</v>
      </c>
      <c r="J15" s="47">
        <v>59.7</v>
      </c>
      <c r="K15" s="47">
        <v>56.4</v>
      </c>
      <c r="L15" s="47">
        <v>93.7</v>
      </c>
      <c r="M15" s="47">
        <v>979.4</v>
      </c>
      <c r="N15">
        <v>113.5</v>
      </c>
      <c r="O15">
        <v>19.8</v>
      </c>
      <c r="P15">
        <v>114.9</v>
      </c>
      <c r="Q15">
        <v>6.1</v>
      </c>
      <c r="R15">
        <v>77.400000000000006</v>
      </c>
      <c r="S15">
        <v>1.1000000000000001</v>
      </c>
      <c r="T15">
        <v>78.5</v>
      </c>
      <c r="U15">
        <v>159.19999999999999</v>
      </c>
      <c r="V15">
        <v>38.4</v>
      </c>
      <c r="W15">
        <v>163</v>
      </c>
      <c r="X15">
        <v>144.5</v>
      </c>
      <c r="Y15">
        <v>82.9</v>
      </c>
      <c r="Z15">
        <v>38.6</v>
      </c>
      <c r="AA15">
        <v>143</v>
      </c>
      <c r="AB15">
        <v>59.7</v>
      </c>
      <c r="AC15">
        <v>56.4</v>
      </c>
      <c r="AD15">
        <v>93.7</v>
      </c>
      <c r="AE15">
        <v>979.4</v>
      </c>
      <c r="AF15">
        <v>133.30000000000001</v>
      </c>
      <c r="AG15">
        <v>32.200000000000003</v>
      </c>
      <c r="AH15">
        <v>136.5</v>
      </c>
      <c r="AI15">
        <v>121</v>
      </c>
      <c r="AJ15">
        <v>69.400000000000006</v>
      </c>
      <c r="AK15">
        <v>32.299999999999997</v>
      </c>
      <c r="AL15">
        <v>119.8</v>
      </c>
      <c r="AM15">
        <v>50</v>
      </c>
      <c r="AN15">
        <v>47.2</v>
      </c>
      <c r="AO15">
        <v>82.7</v>
      </c>
      <c r="AP15">
        <v>824.4</v>
      </c>
    </row>
    <row r="16" spans="2:63" x14ac:dyDescent="0.35">
      <c r="B16" s="13" t="s">
        <v>184</v>
      </c>
      <c r="C16">
        <v>122.8</v>
      </c>
      <c r="D16">
        <v>30.9</v>
      </c>
      <c r="E16">
        <v>172</v>
      </c>
      <c r="F16">
        <v>128.5</v>
      </c>
      <c r="G16">
        <v>74.2</v>
      </c>
      <c r="H16">
        <v>47.1</v>
      </c>
      <c r="I16">
        <v>124.3</v>
      </c>
      <c r="J16">
        <v>46.9</v>
      </c>
      <c r="K16">
        <v>47.3</v>
      </c>
      <c r="L16">
        <v>107.1</v>
      </c>
      <c r="M16">
        <v>901.1</v>
      </c>
      <c r="N16">
        <v>93</v>
      </c>
      <c r="O16">
        <v>15</v>
      </c>
      <c r="P16">
        <v>106.9</v>
      </c>
      <c r="Q16">
        <v>6.2</v>
      </c>
      <c r="R16">
        <v>93.2</v>
      </c>
      <c r="S16">
        <v>1</v>
      </c>
      <c r="T16">
        <v>94.2</v>
      </c>
      <c r="U16">
        <v>122.8</v>
      </c>
      <c r="V16">
        <v>30.9</v>
      </c>
      <c r="W16">
        <v>172</v>
      </c>
      <c r="X16">
        <v>128.5</v>
      </c>
      <c r="Y16">
        <v>74.2</v>
      </c>
      <c r="Z16">
        <v>47.1</v>
      </c>
      <c r="AA16">
        <v>124.3</v>
      </c>
      <c r="AB16">
        <v>46.9</v>
      </c>
      <c r="AC16">
        <v>47.3</v>
      </c>
      <c r="AD16">
        <v>107.1</v>
      </c>
      <c r="AE16">
        <v>901.1</v>
      </c>
      <c r="AF16">
        <v>108</v>
      </c>
      <c r="AG16">
        <v>27.2</v>
      </c>
      <c r="AH16">
        <v>151.30000000000001</v>
      </c>
      <c r="AI16">
        <v>113.1</v>
      </c>
      <c r="AJ16">
        <v>65.3</v>
      </c>
      <c r="AK16">
        <v>41.4</v>
      </c>
      <c r="AL16">
        <v>109.4</v>
      </c>
      <c r="AM16">
        <v>41.3</v>
      </c>
      <c r="AN16">
        <v>41.6</v>
      </c>
      <c r="AO16">
        <v>99.2</v>
      </c>
      <c r="AP16">
        <v>797.8</v>
      </c>
    </row>
    <row r="17" spans="2:31" x14ac:dyDescent="0.35">
      <c r="B17" s="13" t="s">
        <v>173</v>
      </c>
      <c r="C17">
        <v>130.80000000000001</v>
      </c>
      <c r="D17">
        <v>42.2</v>
      </c>
      <c r="E17">
        <v>179.5</v>
      </c>
      <c r="F17">
        <v>134.4</v>
      </c>
      <c r="G17">
        <v>75.3</v>
      </c>
      <c r="H17">
        <v>43.6</v>
      </c>
      <c r="I17">
        <v>124.5</v>
      </c>
      <c r="J17">
        <v>58.4</v>
      </c>
      <c r="K17">
        <v>58.6</v>
      </c>
      <c r="L17">
        <v>101.5</v>
      </c>
      <c r="M17">
        <v>948.8</v>
      </c>
      <c r="U17">
        <v>130.80000000000001</v>
      </c>
      <c r="V17">
        <v>42.2</v>
      </c>
      <c r="W17">
        <v>179.5</v>
      </c>
      <c r="X17">
        <v>134.4</v>
      </c>
      <c r="Y17">
        <v>75.3</v>
      </c>
      <c r="Z17">
        <v>43.6</v>
      </c>
      <c r="AA17">
        <v>124.5</v>
      </c>
      <c r="AB17">
        <v>58.4</v>
      </c>
      <c r="AC17">
        <v>58.6</v>
      </c>
      <c r="AD17">
        <v>101.5</v>
      </c>
      <c r="AE17">
        <v>948.8</v>
      </c>
    </row>
    <row r="18" spans="2:31" x14ac:dyDescent="0.35">
      <c r="B18" s="13" t="s">
        <v>185</v>
      </c>
      <c r="C18">
        <v>149.80000000000001</v>
      </c>
      <c r="D18">
        <v>38.4</v>
      </c>
      <c r="E18">
        <v>196.3</v>
      </c>
      <c r="F18">
        <v>161.9</v>
      </c>
      <c r="G18">
        <v>77.2</v>
      </c>
      <c r="H18">
        <v>43.7</v>
      </c>
      <c r="I18">
        <v>153.9</v>
      </c>
      <c r="J18">
        <v>64.2</v>
      </c>
      <c r="K18">
        <v>67.3</v>
      </c>
      <c r="L18">
        <v>131.69999999999999</v>
      </c>
      <c r="M18">
        <v>1084.4000000000001</v>
      </c>
      <c r="U18">
        <v>149.80000000000001</v>
      </c>
      <c r="V18">
        <v>38.4</v>
      </c>
      <c r="W18">
        <v>196.3</v>
      </c>
      <c r="X18">
        <v>161.9</v>
      </c>
      <c r="Y18">
        <v>77.2</v>
      </c>
      <c r="Z18">
        <v>43.7</v>
      </c>
      <c r="AA18">
        <v>153.9</v>
      </c>
      <c r="AB18">
        <v>64.2</v>
      </c>
      <c r="AC18">
        <v>67.3</v>
      </c>
      <c r="AD18">
        <v>131.69999999999999</v>
      </c>
      <c r="AE18">
        <v>1084.4000000000001</v>
      </c>
    </row>
    <row r="19" spans="2:31" x14ac:dyDescent="0.35">
      <c r="B19" s="13" t="s">
        <v>186</v>
      </c>
      <c r="C19">
        <v>164.7</v>
      </c>
      <c r="D19">
        <v>39.4</v>
      </c>
      <c r="E19">
        <v>206.7</v>
      </c>
      <c r="F19">
        <v>166.7</v>
      </c>
      <c r="G19">
        <v>83.9</v>
      </c>
      <c r="H19">
        <v>51.8</v>
      </c>
      <c r="I19">
        <v>181.5</v>
      </c>
      <c r="J19">
        <v>67.8</v>
      </c>
      <c r="K19">
        <v>78.599999999999994</v>
      </c>
      <c r="L19">
        <v>142.5</v>
      </c>
      <c r="M19">
        <v>1183.5999999999999</v>
      </c>
      <c r="U19">
        <v>164.7</v>
      </c>
      <c r="V19">
        <v>39.4</v>
      </c>
      <c r="W19">
        <v>206.7</v>
      </c>
      <c r="X19">
        <v>166.7</v>
      </c>
      <c r="Y19">
        <v>83.9</v>
      </c>
      <c r="Z19">
        <v>51.8</v>
      </c>
      <c r="AA19">
        <v>181.5</v>
      </c>
      <c r="AB19">
        <v>67.8</v>
      </c>
      <c r="AC19">
        <v>78.599999999999994</v>
      </c>
      <c r="AD19">
        <v>142.5</v>
      </c>
      <c r="AE19">
        <v>1183.5999999999999</v>
      </c>
    </row>
    <row r="20" spans="2:31" x14ac:dyDescent="0.35">
      <c r="B20" s="13" t="s">
        <v>24</v>
      </c>
    </row>
    <row r="21" spans="2:31" x14ac:dyDescent="0.35">
      <c r="B21" s="13" t="s">
        <v>25</v>
      </c>
    </row>
    <row r="22" spans="2:31" x14ac:dyDescent="0.35">
      <c r="B22" s="13" t="s">
        <v>26</v>
      </c>
    </row>
    <row r="23" spans="2:31" x14ac:dyDescent="0.35">
      <c r="B23" s="13" t="s">
        <v>27</v>
      </c>
    </row>
    <row r="24" spans="2:31" x14ac:dyDescent="0.35">
      <c r="B24" s="13" t="s">
        <v>28</v>
      </c>
    </row>
    <row r="25" spans="2:31" x14ac:dyDescent="0.35">
      <c r="B25" s="13" t="s">
        <v>29</v>
      </c>
    </row>
    <row r="26" spans="2:31" x14ac:dyDescent="0.35">
      <c r="B26" s="13" t="s">
        <v>30</v>
      </c>
    </row>
    <row r="27" spans="2:31" x14ac:dyDescent="0.35">
      <c r="B27" s="13" t="s">
        <v>32</v>
      </c>
    </row>
    <row r="28" spans="2:31" x14ac:dyDescent="0.35">
      <c r="B28" s="13" t="s">
        <v>33</v>
      </c>
    </row>
    <row r="29" spans="2:31" x14ac:dyDescent="0.35">
      <c r="B29" s="13" t="s">
        <v>35</v>
      </c>
    </row>
    <row r="30" spans="2:31" x14ac:dyDescent="0.35">
      <c r="B30" s="13" t="s">
        <v>38</v>
      </c>
      <c r="N30" s="6"/>
      <c r="O30" s="6"/>
      <c r="P30" s="6"/>
      <c r="Q30" s="6"/>
      <c r="R30" s="6"/>
      <c r="S30" s="6"/>
      <c r="T30" s="6"/>
    </row>
    <row r="31" spans="2:31" x14ac:dyDescent="0.35">
      <c r="B31" s="14" t="s">
        <v>99</v>
      </c>
      <c r="N31" s="6"/>
      <c r="O31" s="6"/>
      <c r="P31" s="6"/>
      <c r="Q31" s="6"/>
      <c r="R31" s="6"/>
      <c r="S31" s="6"/>
      <c r="T31" s="6"/>
    </row>
    <row r="32" spans="2:31" x14ac:dyDescent="0.35">
      <c r="C32" s="13" t="s">
        <v>40</v>
      </c>
      <c r="N32" s="6"/>
      <c r="O32" s="6"/>
      <c r="P32" s="6"/>
      <c r="Q32" s="6"/>
      <c r="R32" s="6"/>
      <c r="S32" s="6"/>
      <c r="T32" s="6"/>
    </row>
    <row r="33" spans="2:47" x14ac:dyDescent="0.35">
      <c r="B33" s="15" t="s">
        <v>39</v>
      </c>
      <c r="N33" s="6"/>
      <c r="O33" s="6"/>
      <c r="P33" s="6"/>
      <c r="Q33" s="6"/>
      <c r="R33" s="6"/>
      <c r="S33" s="6"/>
      <c r="T33" s="6"/>
    </row>
    <row r="34" spans="2:47" x14ac:dyDescent="0.35">
      <c r="N34" s="6"/>
      <c r="O34" s="6"/>
      <c r="P34" s="6"/>
      <c r="Q34" s="6"/>
      <c r="R34" s="6"/>
      <c r="S34" s="6"/>
      <c r="T34" s="6"/>
    </row>
    <row r="35" spans="2:47" x14ac:dyDescent="0.35">
      <c r="N35" s="6"/>
      <c r="O35" s="6"/>
      <c r="P35" s="6"/>
      <c r="Q35" s="6"/>
      <c r="R35" s="6"/>
      <c r="S35" s="6"/>
      <c r="T35" s="6"/>
    </row>
    <row r="36" spans="2:47" x14ac:dyDescent="0.35">
      <c r="N36" s="6"/>
      <c r="O36" s="6"/>
      <c r="P36" s="6"/>
      <c r="Q36" s="6"/>
      <c r="R36" s="6"/>
      <c r="S36" s="6"/>
      <c r="T36" s="6"/>
    </row>
    <row r="37" spans="2:47" x14ac:dyDescent="0.35">
      <c r="B37" s="17" t="s">
        <v>100</v>
      </c>
      <c r="N37" s="6"/>
      <c r="O37" s="6"/>
      <c r="P37" s="6"/>
      <c r="Q37" s="6"/>
      <c r="R37" s="6"/>
      <c r="S37" s="6"/>
      <c r="T37" s="6"/>
    </row>
    <row r="38" spans="2:47" x14ac:dyDescent="0.35">
      <c r="N38" s="6"/>
      <c r="O38" s="6"/>
      <c r="P38" s="6"/>
      <c r="Q38" s="6"/>
      <c r="R38" s="6"/>
      <c r="S38" s="6"/>
      <c r="T38" s="6"/>
    </row>
    <row r="39" spans="2:47" x14ac:dyDescent="0.35">
      <c r="B39" t="s">
        <v>101</v>
      </c>
      <c r="N39" s="6"/>
      <c r="O39" s="6"/>
      <c r="P39" s="6"/>
      <c r="Q39" s="6"/>
      <c r="R39" s="6"/>
      <c r="S39" s="6"/>
      <c r="T39" s="6"/>
      <c r="AT39" s="18" t="s">
        <v>102</v>
      </c>
      <c r="AU39" s="18"/>
    </row>
    <row r="40" spans="2:47" x14ac:dyDescent="0.35">
      <c r="B40" t="s">
        <v>103</v>
      </c>
      <c r="N40" s="6"/>
      <c r="O40" s="6"/>
      <c r="P40" s="6"/>
      <c r="Q40" s="6"/>
      <c r="R40" s="6"/>
      <c r="S40" s="6"/>
      <c r="T40" s="6"/>
    </row>
    <row r="41" spans="2:47" x14ac:dyDescent="0.35">
      <c r="G41" s="25"/>
      <c r="H41" s="25"/>
      <c r="I41" s="25"/>
      <c r="J41" s="25"/>
      <c r="N41" s="6"/>
      <c r="O41" s="6"/>
      <c r="P41" s="6"/>
      <c r="Q41" s="6"/>
      <c r="R41" s="6"/>
      <c r="S41" s="6"/>
      <c r="T41" s="6"/>
      <c r="Y41" s="25"/>
      <c r="Z41" s="25"/>
      <c r="AA41" s="25"/>
      <c r="AB41" s="25"/>
      <c r="AJ41" s="25"/>
      <c r="AK41" s="25"/>
      <c r="AL41" s="25"/>
      <c r="AM41" s="25"/>
    </row>
    <row r="42" spans="2:47" x14ac:dyDescent="0.35">
      <c r="B42" t="s">
        <v>104</v>
      </c>
      <c r="G42" s="25"/>
      <c r="H42" s="25"/>
      <c r="I42" s="25"/>
      <c r="J42" s="25"/>
      <c r="N42" s="6"/>
      <c r="O42" s="6"/>
      <c r="P42" s="6"/>
      <c r="Q42" s="6"/>
      <c r="R42" s="6"/>
      <c r="S42" s="6"/>
      <c r="T42" s="6"/>
      <c r="Y42" s="25"/>
      <c r="Z42" s="25"/>
      <c r="AA42" s="25"/>
      <c r="AB42" s="25"/>
      <c r="AJ42" s="25"/>
      <c r="AK42" s="25"/>
      <c r="AL42" s="25"/>
      <c r="AM42" s="25"/>
    </row>
    <row r="43" spans="2:47" x14ac:dyDescent="0.35">
      <c r="B43" t="s">
        <v>105</v>
      </c>
      <c r="G43" s="25"/>
      <c r="H43" s="25"/>
      <c r="I43" s="25"/>
      <c r="J43" s="25"/>
      <c r="N43" s="6"/>
      <c r="O43" s="6"/>
      <c r="P43" s="6"/>
      <c r="Q43" s="6"/>
      <c r="R43" s="6"/>
      <c r="S43" s="6"/>
      <c r="T43" s="6"/>
      <c r="Y43" s="25"/>
      <c r="Z43" s="25"/>
      <c r="AA43" s="25"/>
      <c r="AB43" s="25"/>
      <c r="AJ43" s="25"/>
      <c r="AK43" s="25"/>
      <c r="AL43" s="25"/>
      <c r="AM43" s="25"/>
    </row>
    <row r="44" spans="2:47" x14ac:dyDescent="0.35">
      <c r="N44" s="6"/>
      <c r="O44" s="6"/>
      <c r="P44" s="6"/>
      <c r="Q44" s="6"/>
      <c r="R44" s="6"/>
      <c r="S44" s="6"/>
      <c r="T44" s="6"/>
    </row>
    <row r="45" spans="2:47" x14ac:dyDescent="0.35">
      <c r="B45" t="s">
        <v>106</v>
      </c>
      <c r="N45" s="6"/>
      <c r="O45" s="6"/>
      <c r="P45" s="6"/>
      <c r="Q45" s="6"/>
      <c r="R45" s="6"/>
      <c r="S45" s="6"/>
      <c r="T45" s="6"/>
    </row>
    <row r="49" spans="2:2" x14ac:dyDescent="0.35">
      <c r="B49" s="17" t="s">
        <v>107</v>
      </c>
    </row>
    <row r="51" spans="2:2" x14ac:dyDescent="0.35">
      <c r="B51" t="s">
        <v>108</v>
      </c>
    </row>
    <row r="52" spans="2:2" x14ac:dyDescent="0.35">
      <c r="B52" t="s">
        <v>109</v>
      </c>
    </row>
  </sheetData>
  <mergeCells count="2">
    <mergeCell ref="B3:B4"/>
    <mergeCell ref="C3:D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D97BB-3DF2-B742-BF5D-124F0896B591}">
  <dimension ref="B1:AA52"/>
  <sheetViews>
    <sheetView workbookViewId="0">
      <selection activeCell="C37" sqref="C37"/>
    </sheetView>
  </sheetViews>
  <sheetFormatPr defaultColWidth="8.81640625" defaultRowHeight="14.5" x14ac:dyDescent="0.35"/>
  <cols>
    <col min="1" max="1" width="4.7265625" customWidth="1"/>
    <col min="2" max="2" width="17.7265625" customWidth="1"/>
    <col min="3" max="3" width="19.7265625" customWidth="1"/>
    <col min="4" max="4" width="23.7265625" bestFit="1" customWidth="1"/>
    <col min="5" max="5" width="23.7265625" customWidth="1"/>
    <col min="6" max="6" width="23.7265625" bestFit="1" customWidth="1"/>
  </cols>
  <sheetData>
    <row r="1" spans="2:27" s="19" customFormat="1" ht="23.5" x14ac:dyDescent="0.35">
      <c r="B1" s="20" t="s">
        <v>110</v>
      </c>
      <c r="J1" s="19" t="s">
        <v>1</v>
      </c>
    </row>
    <row r="3" spans="2:27" x14ac:dyDescent="0.35">
      <c r="B3" s="49" t="s">
        <v>2</v>
      </c>
      <c r="C3" s="16" t="s">
        <v>3</v>
      </c>
      <c r="D3" s="16" t="s">
        <v>111</v>
      </c>
      <c r="E3" s="16"/>
      <c r="F3" s="16" t="s">
        <v>112</v>
      </c>
    </row>
    <row r="4" spans="2:27" x14ac:dyDescent="0.35">
      <c r="B4" s="49"/>
      <c r="C4" s="16" t="s">
        <v>40</v>
      </c>
      <c r="D4" s="16" t="s">
        <v>94</v>
      </c>
      <c r="E4" s="45"/>
      <c r="F4" s="16" t="s">
        <v>94</v>
      </c>
      <c r="I4" s="16"/>
      <c r="J4" s="16" t="s">
        <v>113</v>
      </c>
      <c r="K4" s="16"/>
      <c r="Z4" s="18" t="s">
        <v>83</v>
      </c>
      <c r="AA4" s="18"/>
    </row>
    <row r="5" spans="2:27" ht="43.5" x14ac:dyDescent="0.35">
      <c r="B5" s="28"/>
      <c r="C5" s="45" t="s">
        <v>114</v>
      </c>
      <c r="D5" s="45" t="s">
        <v>115</v>
      </c>
      <c r="E5" s="45" t="s">
        <v>116</v>
      </c>
      <c r="F5" s="45" t="s">
        <v>114</v>
      </c>
      <c r="I5" s="16"/>
      <c r="J5" s="16"/>
      <c r="K5" s="16"/>
      <c r="Z5" s="18"/>
      <c r="AA5" s="18"/>
    </row>
    <row r="6" spans="2:27" x14ac:dyDescent="0.35">
      <c r="B6" s="13" t="s">
        <v>117</v>
      </c>
      <c r="C6" s="6">
        <f>SUM(D6:E6)</f>
        <v>9</v>
      </c>
      <c r="D6">
        <v>5</v>
      </c>
      <c r="E6">
        <v>4</v>
      </c>
    </row>
    <row r="7" spans="2:27" x14ac:dyDescent="0.35">
      <c r="B7" s="13" t="s">
        <v>118</v>
      </c>
      <c r="C7" s="6"/>
    </row>
    <row r="8" spans="2:27" x14ac:dyDescent="0.35">
      <c r="B8" s="13" t="s">
        <v>119</v>
      </c>
      <c r="C8" s="6"/>
    </row>
    <row r="9" spans="2:27" x14ac:dyDescent="0.35">
      <c r="B9" s="13" t="s">
        <v>120</v>
      </c>
      <c r="C9" s="6"/>
    </row>
    <row r="10" spans="2:27" x14ac:dyDescent="0.35">
      <c r="B10" s="13" t="s">
        <v>98</v>
      </c>
      <c r="C10" s="6">
        <f>SUM(D10:E10)</f>
        <v>8</v>
      </c>
      <c r="D10">
        <v>5</v>
      </c>
      <c r="E10">
        <v>3</v>
      </c>
    </row>
    <row r="11" spans="2:27" x14ac:dyDescent="0.35">
      <c r="B11" s="13" t="s">
        <v>53</v>
      </c>
      <c r="C11" s="6"/>
    </row>
    <row r="12" spans="2:27" x14ac:dyDescent="0.35">
      <c r="B12" s="13" t="s">
        <v>54</v>
      </c>
      <c r="C12" s="6"/>
    </row>
    <row r="13" spans="2:27" x14ac:dyDescent="0.35">
      <c r="B13" s="13" t="s">
        <v>55</v>
      </c>
      <c r="C13" s="6"/>
    </row>
    <row r="14" spans="2:27" x14ac:dyDescent="0.35">
      <c r="B14" s="13" t="s">
        <v>56</v>
      </c>
      <c r="C14" s="6"/>
    </row>
    <row r="15" spans="2:27" x14ac:dyDescent="0.35">
      <c r="B15" s="13" t="s">
        <v>57</v>
      </c>
      <c r="C15" s="6"/>
    </row>
    <row r="16" spans="2:27" x14ac:dyDescent="0.35">
      <c r="B16" s="13" t="s">
        <v>58</v>
      </c>
      <c r="C16" s="6">
        <f>SUM(D16:E16)</f>
        <v>7</v>
      </c>
      <c r="D16">
        <v>5</v>
      </c>
      <c r="E16">
        <v>2</v>
      </c>
    </row>
    <row r="17" spans="2:6" x14ac:dyDescent="0.35">
      <c r="B17" s="13" t="s">
        <v>59</v>
      </c>
      <c r="C17" s="6"/>
    </row>
    <row r="18" spans="2:6" x14ac:dyDescent="0.35">
      <c r="B18" s="13" t="s">
        <v>60</v>
      </c>
      <c r="C18" s="6"/>
    </row>
    <row r="19" spans="2:6" x14ac:dyDescent="0.35">
      <c r="B19" s="13" t="s">
        <v>19</v>
      </c>
      <c r="C19" s="6">
        <f>F19</f>
        <v>10</v>
      </c>
      <c r="F19">
        <v>10</v>
      </c>
    </row>
    <row r="20" spans="2:6" x14ac:dyDescent="0.35">
      <c r="B20" s="13" t="s">
        <v>20</v>
      </c>
      <c r="C20" s="6">
        <f t="shared" ref="C20:C23" si="0">F20</f>
        <v>10.3</v>
      </c>
      <c r="F20">
        <v>10.3</v>
      </c>
    </row>
    <row r="21" spans="2:6" x14ac:dyDescent="0.35">
      <c r="B21" s="13" t="s">
        <v>21</v>
      </c>
      <c r="C21" s="6">
        <f t="shared" si="0"/>
        <v>9.8000000000000007</v>
      </c>
      <c r="F21">
        <v>9.8000000000000007</v>
      </c>
    </row>
    <row r="22" spans="2:6" x14ac:dyDescent="0.35">
      <c r="B22" s="13" t="s">
        <v>22</v>
      </c>
      <c r="C22" s="6">
        <f t="shared" si="0"/>
        <v>10.199999999999999</v>
      </c>
      <c r="F22">
        <v>10.199999999999999</v>
      </c>
    </row>
    <row r="23" spans="2:6" x14ac:dyDescent="0.35">
      <c r="B23" s="13" t="s">
        <v>23</v>
      </c>
      <c r="C23" s="6">
        <f t="shared" si="0"/>
        <v>10.5</v>
      </c>
      <c r="F23">
        <v>10.5</v>
      </c>
    </row>
    <row r="24" spans="2:6" x14ac:dyDescent="0.35">
      <c r="B24" s="13" t="s">
        <v>24</v>
      </c>
      <c r="C24" s="6"/>
    </row>
    <row r="25" spans="2:6" x14ac:dyDescent="0.35">
      <c r="B25" s="13" t="s">
        <v>25</v>
      </c>
      <c r="C25" s="6"/>
    </row>
    <row r="26" spans="2:6" x14ac:dyDescent="0.35">
      <c r="B26" s="13" t="s">
        <v>26</v>
      </c>
      <c r="C26" s="6"/>
    </row>
    <row r="27" spans="2:6" x14ac:dyDescent="0.35">
      <c r="B27" s="13" t="s">
        <v>27</v>
      </c>
      <c r="C27" s="6"/>
    </row>
    <row r="28" spans="2:6" x14ac:dyDescent="0.35">
      <c r="B28" s="13" t="s">
        <v>28</v>
      </c>
      <c r="C28" s="6"/>
    </row>
    <row r="29" spans="2:6" x14ac:dyDescent="0.35">
      <c r="B29" s="13" t="s">
        <v>29</v>
      </c>
      <c r="C29" s="6"/>
    </row>
    <row r="30" spans="2:6" x14ac:dyDescent="0.35">
      <c r="B30" s="13" t="s">
        <v>30</v>
      </c>
      <c r="C30" s="6"/>
    </row>
    <row r="31" spans="2:6" x14ac:dyDescent="0.35">
      <c r="B31" s="13" t="s">
        <v>32</v>
      </c>
      <c r="C31" s="6"/>
    </row>
    <row r="32" spans="2:6" x14ac:dyDescent="0.35">
      <c r="B32" s="13" t="s">
        <v>33</v>
      </c>
      <c r="C32" s="6"/>
    </row>
    <row r="33" spans="2:6" x14ac:dyDescent="0.35">
      <c r="B33" s="13" t="s">
        <v>35</v>
      </c>
      <c r="C33" s="6"/>
    </row>
    <row r="34" spans="2:6" x14ac:dyDescent="0.35">
      <c r="B34" s="13" t="s">
        <v>38</v>
      </c>
      <c r="C34" s="6"/>
      <c r="D34" s="6"/>
      <c r="E34" s="6"/>
      <c r="F34" s="6"/>
    </row>
    <row r="35" spans="2:6" x14ac:dyDescent="0.35">
      <c r="B35" s="14" t="s">
        <v>99</v>
      </c>
      <c r="C35" s="6"/>
      <c r="D35" s="6"/>
      <c r="E35" s="6"/>
      <c r="F35" s="6"/>
    </row>
    <row r="36" spans="2:6" x14ac:dyDescent="0.35">
      <c r="C36" s="13" t="s">
        <v>40</v>
      </c>
      <c r="D36" s="6"/>
      <c r="E36" s="6"/>
      <c r="F36" s="6"/>
    </row>
    <row r="37" spans="2:6" x14ac:dyDescent="0.35">
      <c r="B37" s="15" t="s">
        <v>39</v>
      </c>
      <c r="D37" s="6"/>
      <c r="E37" s="6"/>
      <c r="F37" s="6"/>
    </row>
    <row r="38" spans="2:6" x14ac:dyDescent="0.35">
      <c r="D38" s="6"/>
      <c r="E38" s="6"/>
      <c r="F38" s="6"/>
    </row>
    <row r="39" spans="2:6" x14ac:dyDescent="0.35">
      <c r="D39" s="6"/>
      <c r="E39" s="6"/>
      <c r="F39" s="6"/>
    </row>
    <row r="40" spans="2:6" x14ac:dyDescent="0.35">
      <c r="D40" s="6"/>
      <c r="E40" s="6"/>
      <c r="F40" s="6"/>
    </row>
    <row r="41" spans="2:6" x14ac:dyDescent="0.35">
      <c r="B41" s="17" t="s">
        <v>100</v>
      </c>
      <c r="D41" s="6"/>
      <c r="E41" s="6"/>
      <c r="F41" s="6"/>
    </row>
    <row r="42" spans="2:6" x14ac:dyDescent="0.35">
      <c r="D42" s="6"/>
      <c r="E42" s="6"/>
      <c r="F42" s="6"/>
    </row>
    <row r="43" spans="2:6" x14ac:dyDescent="0.35">
      <c r="B43" t="s">
        <v>121</v>
      </c>
      <c r="D43" s="6"/>
      <c r="E43" t="s">
        <v>122</v>
      </c>
      <c r="F43" s="6"/>
    </row>
    <row r="44" spans="2:6" x14ac:dyDescent="0.35">
      <c r="D44" s="6"/>
      <c r="F44" s="6"/>
    </row>
    <row r="45" spans="2:6" x14ac:dyDescent="0.35">
      <c r="B45" t="s">
        <v>123</v>
      </c>
      <c r="D45" s="6" t="s">
        <v>124</v>
      </c>
      <c r="E45" t="s">
        <v>125</v>
      </c>
      <c r="F45" s="6"/>
    </row>
    <row r="46" spans="2:6" x14ac:dyDescent="0.35">
      <c r="B46" t="s">
        <v>126</v>
      </c>
      <c r="D46" s="6" t="s">
        <v>124</v>
      </c>
      <c r="E46" t="s">
        <v>127</v>
      </c>
      <c r="F46" s="6"/>
    </row>
    <row r="47" spans="2:6" x14ac:dyDescent="0.35">
      <c r="D47" s="6"/>
      <c r="E47" s="6"/>
      <c r="F47" s="6"/>
    </row>
    <row r="48" spans="2:6" x14ac:dyDescent="0.35">
      <c r="D48" s="6"/>
      <c r="E48" s="6"/>
      <c r="F48" s="6"/>
    </row>
    <row r="49" spans="2:6" x14ac:dyDescent="0.35">
      <c r="B49" s="17" t="s">
        <v>107</v>
      </c>
      <c r="D49" s="6"/>
      <c r="E49" s="6"/>
      <c r="F49" s="6"/>
    </row>
    <row r="51" spans="2:6" x14ac:dyDescent="0.35">
      <c r="B51" t="s">
        <v>128</v>
      </c>
    </row>
    <row r="52" spans="2:6" x14ac:dyDescent="0.35">
      <c r="B52" t="s">
        <v>129</v>
      </c>
    </row>
  </sheetData>
  <mergeCells count="1">
    <mergeCell ref="B3:B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3B4F0-BE8B-3649-B401-812020857A26}">
  <dimension ref="B1:V87"/>
  <sheetViews>
    <sheetView topLeftCell="A49" workbookViewId="0">
      <selection activeCell="D64" sqref="D64"/>
    </sheetView>
  </sheetViews>
  <sheetFormatPr defaultColWidth="10.81640625" defaultRowHeight="14.5" x14ac:dyDescent="0.35"/>
  <cols>
    <col min="1" max="2" width="10.81640625" style="29"/>
    <col min="3" max="3" width="7.81640625" style="29" customWidth="1"/>
    <col min="4" max="13" width="15" style="29" customWidth="1"/>
    <col min="14" max="16384" width="10.81640625" style="29"/>
  </cols>
  <sheetData>
    <row r="1" spans="2:22" x14ac:dyDescent="0.35">
      <c r="B1" s="38" t="s">
        <v>130</v>
      </c>
    </row>
    <row r="2" spans="2:22" s="19" customFormat="1" ht="23.5" x14ac:dyDescent="0.35">
      <c r="B2" s="20" t="s">
        <v>131</v>
      </c>
      <c r="C2" s="20"/>
      <c r="V2" s="19" t="s">
        <v>1</v>
      </c>
    </row>
    <row r="3" spans="2:22" s="30" customFormat="1" ht="18.5" x14ac:dyDescent="0.45">
      <c r="B3" s="31" t="s">
        <v>132</v>
      </c>
    </row>
    <row r="5" spans="2:22" x14ac:dyDescent="0.35">
      <c r="B5" s="49" t="s">
        <v>2</v>
      </c>
      <c r="C5" s="29" t="s">
        <v>133</v>
      </c>
      <c r="D5" s="34" t="s">
        <v>134</v>
      </c>
      <c r="E5" s="34" t="s">
        <v>135</v>
      </c>
      <c r="F5" s="34" t="s">
        <v>136</v>
      </c>
      <c r="G5" s="34" t="s">
        <v>137</v>
      </c>
      <c r="H5" s="34" t="s">
        <v>138</v>
      </c>
      <c r="I5" s="34" t="s">
        <v>139</v>
      </c>
      <c r="J5" s="34" t="s">
        <v>140</v>
      </c>
      <c r="K5" s="34" t="s">
        <v>141</v>
      </c>
      <c r="L5" s="34" t="s">
        <v>142</v>
      </c>
      <c r="M5" s="34" t="s">
        <v>143</v>
      </c>
    </row>
    <row r="6" spans="2:22" x14ac:dyDescent="0.35">
      <c r="B6" s="49"/>
      <c r="C6" s="29" t="s">
        <v>144</v>
      </c>
      <c r="D6" s="34" t="s">
        <v>145</v>
      </c>
      <c r="E6" s="34" t="s">
        <v>135</v>
      </c>
      <c r="F6" s="34" t="s">
        <v>146</v>
      </c>
      <c r="G6" s="34" t="s">
        <v>147</v>
      </c>
      <c r="H6" s="34" t="s">
        <v>138</v>
      </c>
      <c r="I6" s="34" t="s">
        <v>148</v>
      </c>
      <c r="J6" s="34" t="s">
        <v>140</v>
      </c>
      <c r="K6" s="34" t="s">
        <v>149</v>
      </c>
      <c r="L6" s="34" t="s">
        <v>142</v>
      </c>
      <c r="M6" s="34" t="s">
        <v>143</v>
      </c>
      <c r="N6" s="29" t="s">
        <v>150</v>
      </c>
    </row>
    <row r="7" spans="2:22" x14ac:dyDescent="0.35">
      <c r="B7" s="13" t="s">
        <v>19</v>
      </c>
      <c r="D7" s="32">
        <v>3582</v>
      </c>
      <c r="E7" s="32">
        <v>1206</v>
      </c>
      <c r="F7" s="32">
        <v>6909</v>
      </c>
      <c r="G7" s="32">
        <v>6749</v>
      </c>
      <c r="H7" s="32">
        <v>2039</v>
      </c>
      <c r="I7" s="32">
        <v>1421</v>
      </c>
      <c r="J7" s="32">
        <v>7114</v>
      </c>
      <c r="K7" s="32">
        <v>2762</v>
      </c>
      <c r="L7" s="32">
        <v>1046</v>
      </c>
      <c r="M7" s="32">
        <v>4415</v>
      </c>
      <c r="N7" s="29" t="s">
        <v>151</v>
      </c>
    </row>
    <row r="8" spans="2:22" x14ac:dyDescent="0.35">
      <c r="B8" s="13" t="s">
        <v>20</v>
      </c>
      <c r="D8" s="32">
        <v>3600</v>
      </c>
      <c r="E8" s="32">
        <v>1222</v>
      </c>
      <c r="F8" s="32">
        <v>6822</v>
      </c>
      <c r="G8" s="32">
        <v>6809</v>
      </c>
      <c r="H8" s="32">
        <v>2047</v>
      </c>
      <c r="I8" s="32">
        <v>1427</v>
      </c>
      <c r="J8" s="32">
        <v>7126</v>
      </c>
      <c r="K8" s="32">
        <v>2764</v>
      </c>
      <c r="L8" s="32">
        <v>1047</v>
      </c>
      <c r="M8" s="32">
        <v>4384</v>
      </c>
      <c r="N8" s="29" t="s">
        <v>151</v>
      </c>
    </row>
    <row r="9" spans="2:22" x14ac:dyDescent="0.35">
      <c r="B9" s="13" t="s">
        <v>21</v>
      </c>
      <c r="D9" s="32">
        <v>3630</v>
      </c>
      <c r="E9" s="32">
        <v>1221</v>
      </c>
      <c r="F9" s="32">
        <v>6800</v>
      </c>
      <c r="G9" s="32">
        <v>6815</v>
      </c>
      <c r="H9" s="32">
        <v>2051</v>
      </c>
      <c r="I9" s="32">
        <v>1442</v>
      </c>
      <c r="J9" s="32">
        <v>7126</v>
      </c>
      <c r="K9" s="32">
        <v>2770</v>
      </c>
      <c r="L9" s="32">
        <v>1051</v>
      </c>
      <c r="M9" s="32">
        <v>4381</v>
      </c>
      <c r="N9" s="29" t="s">
        <v>151</v>
      </c>
    </row>
    <row r="10" spans="2:22" x14ac:dyDescent="0.35">
      <c r="B10" s="13" t="s">
        <v>22</v>
      </c>
      <c r="D10" s="32">
        <v>3662</v>
      </c>
      <c r="E10" s="32">
        <v>1183</v>
      </c>
      <c r="F10" s="32">
        <v>6789</v>
      </c>
      <c r="G10" s="32">
        <v>6820</v>
      </c>
      <c r="H10" s="32">
        <v>2067</v>
      </c>
      <c r="I10" s="32">
        <v>1449</v>
      </c>
      <c r="J10" s="32">
        <v>7161</v>
      </c>
      <c r="K10" s="32">
        <v>2770</v>
      </c>
      <c r="L10" s="32">
        <v>1084</v>
      </c>
      <c r="M10" s="32">
        <v>4382</v>
      </c>
      <c r="N10" s="29" t="s">
        <v>151</v>
      </c>
    </row>
    <row r="11" spans="2:22" x14ac:dyDescent="0.35">
      <c r="B11" s="13" t="s">
        <v>23</v>
      </c>
      <c r="D11" s="32">
        <v>3710</v>
      </c>
      <c r="E11" s="32">
        <v>1180</v>
      </c>
      <c r="F11" s="32">
        <v>6780</v>
      </c>
      <c r="G11" s="32">
        <v>6830</v>
      </c>
      <c r="H11" s="32">
        <v>2090</v>
      </c>
      <c r="I11" s="32">
        <v>1480</v>
      </c>
      <c r="J11" s="32">
        <v>7190</v>
      </c>
      <c r="K11" s="32">
        <v>2780</v>
      </c>
      <c r="L11" s="32">
        <v>1090</v>
      </c>
      <c r="M11" s="32">
        <v>4380</v>
      </c>
      <c r="N11" s="29" t="s">
        <v>151</v>
      </c>
    </row>
    <row r="12" spans="2:22" x14ac:dyDescent="0.35">
      <c r="B12" s="13" t="s">
        <v>24</v>
      </c>
      <c r="D12" s="32"/>
      <c r="E12" s="32"/>
      <c r="F12" s="32"/>
      <c r="G12" s="32"/>
      <c r="H12" s="32"/>
      <c r="I12" s="32"/>
      <c r="J12" s="32"/>
      <c r="K12" s="32"/>
      <c r="L12" s="32"/>
      <c r="M12" s="32"/>
    </row>
    <row r="13" spans="2:22" x14ac:dyDescent="0.35">
      <c r="B13" s="13" t="s">
        <v>25</v>
      </c>
      <c r="D13" s="32"/>
      <c r="E13" s="32"/>
      <c r="F13" s="32"/>
      <c r="G13" s="32"/>
      <c r="H13" s="32"/>
      <c r="I13" s="32"/>
      <c r="J13" s="32"/>
      <c r="K13" s="32"/>
      <c r="L13" s="32"/>
      <c r="M13" s="32"/>
    </row>
    <row r="14" spans="2:22" x14ac:dyDescent="0.35">
      <c r="B14" s="13" t="s">
        <v>26</v>
      </c>
      <c r="D14" s="32">
        <v>3839</v>
      </c>
      <c r="E14" s="32">
        <v>1172</v>
      </c>
      <c r="F14" s="32">
        <v>6800</v>
      </c>
      <c r="G14" s="32">
        <v>6851</v>
      </c>
      <c r="H14" s="32">
        <v>2125</v>
      </c>
      <c r="I14" s="32">
        <v>1462</v>
      </c>
      <c r="J14" s="32">
        <v>7269</v>
      </c>
      <c r="K14" s="32">
        <v>2740</v>
      </c>
      <c r="L14" s="32">
        <v>1117</v>
      </c>
      <c r="M14" s="32">
        <v>4398</v>
      </c>
      <c r="N14" s="29" t="s">
        <v>152</v>
      </c>
    </row>
    <row r="15" spans="2:22" x14ac:dyDescent="0.35">
      <c r="B15" s="13" t="s">
        <v>27</v>
      </c>
      <c r="D15" s="32">
        <v>3898</v>
      </c>
      <c r="E15" s="32">
        <v>1170</v>
      </c>
      <c r="F15" s="32">
        <v>6802</v>
      </c>
      <c r="G15" s="32">
        <v>6891</v>
      </c>
      <c r="H15" s="32">
        <v>2145</v>
      </c>
      <c r="I15" s="32">
        <v>1449</v>
      </c>
      <c r="J15" s="32">
        <v>7179</v>
      </c>
      <c r="K15" s="32">
        <v>2760</v>
      </c>
      <c r="L15" s="32">
        <v>1121</v>
      </c>
      <c r="M15" s="32">
        <v>4296</v>
      </c>
      <c r="N15" s="29" t="s">
        <v>152</v>
      </c>
    </row>
    <row r="16" spans="2:22" x14ac:dyDescent="0.35">
      <c r="B16" s="13" t="s">
        <v>28</v>
      </c>
      <c r="D16" s="32">
        <v>3905</v>
      </c>
      <c r="E16" s="32">
        <v>1185</v>
      </c>
      <c r="F16" s="32">
        <v>6780</v>
      </c>
      <c r="G16" s="32">
        <v>6909</v>
      </c>
      <c r="H16" s="32">
        <v>2164</v>
      </c>
      <c r="I16" s="32">
        <v>1485</v>
      </c>
      <c r="J16" s="32">
        <v>7286</v>
      </c>
      <c r="K16" s="32">
        <v>2758</v>
      </c>
      <c r="L16" s="32">
        <v>1125</v>
      </c>
      <c r="M16" s="32">
        <v>4302</v>
      </c>
      <c r="N16" s="29" t="s">
        <v>153</v>
      </c>
    </row>
    <row r="17" spans="2:14" x14ac:dyDescent="0.35">
      <c r="B17" s="13" t="s">
        <v>29</v>
      </c>
      <c r="D17" s="32">
        <v>3934</v>
      </c>
      <c r="E17" s="32">
        <v>1188</v>
      </c>
      <c r="F17" s="32">
        <v>6809</v>
      </c>
      <c r="G17" s="32">
        <v>7201</v>
      </c>
      <c r="H17" s="32">
        <v>2172.2199999999998</v>
      </c>
      <c r="I17" s="32">
        <v>1489</v>
      </c>
      <c r="J17" s="32">
        <v>7311</v>
      </c>
      <c r="K17" s="32">
        <v>2767</v>
      </c>
      <c r="L17" s="32">
        <v>1131.32</v>
      </c>
      <c r="M17" s="32">
        <v>4411.2</v>
      </c>
      <c r="N17" s="29" t="s">
        <v>153</v>
      </c>
    </row>
    <row r="18" spans="2:14" x14ac:dyDescent="0.35">
      <c r="B18" s="13" t="s">
        <v>30</v>
      </c>
      <c r="D18" s="32">
        <v>3976</v>
      </c>
      <c r="E18" s="32">
        <v>1187</v>
      </c>
      <c r="F18" s="32">
        <v>6805</v>
      </c>
      <c r="G18" s="32">
        <v>7224</v>
      </c>
      <c r="H18" s="32">
        <v>2181.7579999999998</v>
      </c>
      <c r="I18" s="32">
        <v>1493</v>
      </c>
      <c r="J18" s="32">
        <v>7335</v>
      </c>
      <c r="K18" s="32">
        <v>2778</v>
      </c>
      <c r="L18" s="32">
        <v>1135.5999999999999</v>
      </c>
      <c r="M18" s="32">
        <v>4418</v>
      </c>
      <c r="N18" s="29" t="s">
        <v>153</v>
      </c>
    </row>
    <row r="19" spans="2:14" x14ac:dyDescent="0.35">
      <c r="B19" s="13" t="s">
        <v>32</v>
      </c>
      <c r="D19" s="32">
        <v>3983</v>
      </c>
      <c r="E19" s="32">
        <v>1328</v>
      </c>
      <c r="F19" s="32">
        <v>6842.75</v>
      </c>
      <c r="G19" s="32">
        <v>7250</v>
      </c>
      <c r="H19" s="32">
        <v>2189.52</v>
      </c>
      <c r="I19" s="32">
        <v>1505.87</v>
      </c>
      <c r="J19" s="32">
        <v>7358.39</v>
      </c>
      <c r="K19" s="32">
        <v>2785.8</v>
      </c>
      <c r="L19" s="32">
        <v>1148.53</v>
      </c>
      <c r="M19" s="32">
        <v>4450.91</v>
      </c>
      <c r="N19" s="29" t="s">
        <v>153</v>
      </c>
    </row>
    <row r="20" spans="2:14" x14ac:dyDescent="0.35">
      <c r="B20" s="13" t="s">
        <v>33</v>
      </c>
      <c r="D20" s="32">
        <v>3989.99</v>
      </c>
      <c r="E20" s="32">
        <v>2527.0100000000002</v>
      </c>
      <c r="F20" s="32">
        <v>6855.5</v>
      </c>
      <c r="G20" s="32">
        <v>7280</v>
      </c>
      <c r="H20" s="32">
        <v>2199.9369999999999</v>
      </c>
      <c r="I20" s="32">
        <v>1516.4</v>
      </c>
      <c r="J20" s="32">
        <v>7381</v>
      </c>
      <c r="K20" s="32">
        <v>2787.8</v>
      </c>
      <c r="L20" s="32">
        <v>1161.5</v>
      </c>
      <c r="M20" s="32">
        <v>4463.12</v>
      </c>
      <c r="N20" s="29" t="s">
        <v>153</v>
      </c>
    </row>
    <row r="21" spans="2:14" x14ac:dyDescent="0.35">
      <c r="B21" s="13" t="s">
        <v>35</v>
      </c>
      <c r="D21" s="32">
        <v>4021.59</v>
      </c>
      <c r="E21" s="32">
        <v>2530.63</v>
      </c>
      <c r="F21" s="32">
        <v>6865.89</v>
      </c>
      <c r="G21" s="32">
        <v>7305</v>
      </c>
      <c r="H21" s="32">
        <v>2216.1320000000001</v>
      </c>
      <c r="I21" s="32">
        <v>1505.71</v>
      </c>
      <c r="J21" s="32">
        <v>7589.3</v>
      </c>
      <c r="K21" s="32">
        <v>2817.7</v>
      </c>
      <c r="L21" s="32">
        <v>1162.2</v>
      </c>
      <c r="M21" s="32">
        <v>4507.6499999999996</v>
      </c>
      <c r="N21" s="29" t="s">
        <v>153</v>
      </c>
    </row>
    <row r="24" spans="2:14" s="30" customFormat="1" ht="18.5" x14ac:dyDescent="0.45">
      <c r="B24" s="31" t="s">
        <v>154</v>
      </c>
    </row>
    <row r="26" spans="2:14" x14ac:dyDescent="0.35">
      <c r="B26" s="49" t="s">
        <v>2</v>
      </c>
      <c r="C26" s="29" t="s">
        <v>133</v>
      </c>
      <c r="D26" s="34" t="s">
        <v>134</v>
      </c>
      <c r="E26" s="34" t="s">
        <v>141</v>
      </c>
      <c r="F26" s="34" t="s">
        <v>146</v>
      </c>
      <c r="G26" s="34" t="s">
        <v>135</v>
      </c>
      <c r="H26" s="34" t="s">
        <v>137</v>
      </c>
      <c r="I26" s="34" t="s">
        <v>148</v>
      </c>
      <c r="J26" s="34" t="s">
        <v>138</v>
      </c>
      <c r="K26" s="34" t="s">
        <v>140</v>
      </c>
      <c r="L26" s="34" t="s">
        <v>142</v>
      </c>
      <c r="M26" s="34" t="s">
        <v>143</v>
      </c>
    </row>
    <row r="27" spans="2:14" x14ac:dyDescent="0.35">
      <c r="B27" s="49"/>
      <c r="C27" s="29" t="s">
        <v>144</v>
      </c>
      <c r="D27" s="34" t="s">
        <v>145</v>
      </c>
      <c r="E27" s="34" t="s">
        <v>141</v>
      </c>
      <c r="F27" s="34" t="s">
        <v>146</v>
      </c>
      <c r="G27" s="34" t="s">
        <v>135</v>
      </c>
      <c r="H27" s="34" t="s">
        <v>147</v>
      </c>
      <c r="I27" s="34" t="s">
        <v>148</v>
      </c>
      <c r="J27" s="34" t="s">
        <v>138</v>
      </c>
      <c r="K27" s="34" t="s">
        <v>140</v>
      </c>
      <c r="L27" s="34" t="s">
        <v>142</v>
      </c>
      <c r="M27" s="34" t="s">
        <v>143</v>
      </c>
      <c r="N27" s="29" t="s">
        <v>150</v>
      </c>
    </row>
    <row r="28" spans="2:14" x14ac:dyDescent="0.35">
      <c r="B28" s="13" t="s">
        <v>19</v>
      </c>
      <c r="D28" s="29">
        <v>22390</v>
      </c>
      <c r="E28" s="29">
        <v>20400</v>
      </c>
      <c r="F28" s="29">
        <v>14445</v>
      </c>
      <c r="G28" s="29">
        <v>3858</v>
      </c>
      <c r="H28" s="29">
        <v>19147</v>
      </c>
      <c r="I28" s="29">
        <v>10304</v>
      </c>
      <c r="J28" s="29">
        <v>4465</v>
      </c>
      <c r="K28" s="29">
        <v>8214</v>
      </c>
      <c r="L28" s="29">
        <v>7498</v>
      </c>
      <c r="M28" s="29">
        <v>13976</v>
      </c>
      <c r="N28" s="29" t="s">
        <v>151</v>
      </c>
    </row>
    <row r="29" spans="2:14" x14ac:dyDescent="0.35">
      <c r="B29" s="13" t="s">
        <v>20</v>
      </c>
      <c r="D29" s="29">
        <v>22390</v>
      </c>
      <c r="E29" s="29">
        <v>20400</v>
      </c>
      <c r="F29" s="29">
        <v>14445</v>
      </c>
      <c r="G29" s="29">
        <v>3858</v>
      </c>
      <c r="H29" s="29">
        <v>19147</v>
      </c>
      <c r="I29" s="29">
        <v>10304</v>
      </c>
      <c r="J29" s="29">
        <v>4465</v>
      </c>
      <c r="K29" s="29">
        <v>8214</v>
      </c>
      <c r="L29" s="29">
        <v>7498</v>
      </c>
      <c r="M29" s="29">
        <v>13976</v>
      </c>
      <c r="N29" s="29" t="s">
        <v>151</v>
      </c>
    </row>
    <row r="30" spans="2:14" x14ac:dyDescent="0.35">
      <c r="B30" s="13" t="s">
        <v>21</v>
      </c>
      <c r="D30" s="29">
        <v>22390</v>
      </c>
      <c r="E30" s="29">
        <v>20400</v>
      </c>
      <c r="F30" s="29">
        <v>14445</v>
      </c>
      <c r="G30" s="29">
        <v>3858</v>
      </c>
      <c r="H30" s="29">
        <v>19147</v>
      </c>
      <c r="I30" s="29">
        <v>10304</v>
      </c>
      <c r="J30" s="29">
        <v>4465</v>
      </c>
      <c r="K30" s="29">
        <v>8214</v>
      </c>
      <c r="L30" s="29">
        <v>7498</v>
      </c>
      <c r="M30" s="29">
        <v>13976</v>
      </c>
      <c r="N30" s="29" t="s">
        <v>151</v>
      </c>
    </row>
    <row r="31" spans="2:14" x14ac:dyDescent="0.35">
      <c r="B31" s="13" t="s">
        <v>22</v>
      </c>
      <c r="D31" s="29">
        <v>22390</v>
      </c>
      <c r="E31" s="29">
        <v>20400</v>
      </c>
      <c r="F31" s="29">
        <v>14445</v>
      </c>
      <c r="G31" s="29">
        <v>3858</v>
      </c>
      <c r="H31" s="29">
        <v>19147</v>
      </c>
      <c r="I31" s="29">
        <v>10304</v>
      </c>
      <c r="J31" s="29">
        <v>4465</v>
      </c>
      <c r="K31" s="29">
        <v>8214</v>
      </c>
      <c r="L31" s="29">
        <v>7498</v>
      </c>
      <c r="M31" s="29">
        <v>13976</v>
      </c>
      <c r="N31" s="29" t="s">
        <v>151</v>
      </c>
    </row>
    <row r="32" spans="2:14" x14ac:dyDescent="0.35">
      <c r="B32" s="13" t="s">
        <v>23</v>
      </c>
      <c r="D32" s="29">
        <v>22390</v>
      </c>
      <c r="E32" s="29">
        <v>20400</v>
      </c>
      <c r="F32" s="29">
        <v>14420</v>
      </c>
      <c r="G32" s="29">
        <v>3840</v>
      </c>
      <c r="H32" s="29">
        <v>18960</v>
      </c>
      <c r="I32" s="29">
        <v>10300</v>
      </c>
      <c r="J32" s="29">
        <v>4440</v>
      </c>
      <c r="K32" s="29">
        <v>8210</v>
      </c>
      <c r="L32" s="29">
        <v>7500</v>
      </c>
      <c r="M32" s="29">
        <v>13980</v>
      </c>
      <c r="N32" s="29" t="s">
        <v>151</v>
      </c>
    </row>
    <row r="33" spans="2:14" x14ac:dyDescent="0.35">
      <c r="B33" s="13" t="s">
        <v>24</v>
      </c>
      <c r="D33" s="33">
        <v>22260.0013</v>
      </c>
      <c r="E33" s="32">
        <v>20400</v>
      </c>
      <c r="F33" s="33">
        <v>14418.333350000001</v>
      </c>
      <c r="G33" s="32">
        <v>3840</v>
      </c>
      <c r="H33" s="35">
        <v>18960</v>
      </c>
      <c r="I33" s="32">
        <v>10300</v>
      </c>
      <c r="J33" s="33">
        <v>4443.3333000000002</v>
      </c>
      <c r="K33" s="32">
        <v>8210</v>
      </c>
      <c r="L33" s="33">
        <v>7450.0005000000001</v>
      </c>
      <c r="M33" s="29">
        <v>13980</v>
      </c>
    </row>
    <row r="34" spans="2:14" x14ac:dyDescent="0.35">
      <c r="B34" s="13" t="s">
        <v>25</v>
      </c>
      <c r="D34" s="33">
        <v>22130.0026</v>
      </c>
      <c r="E34" s="32">
        <v>20400</v>
      </c>
      <c r="F34" s="33">
        <v>14416.666700000002</v>
      </c>
      <c r="G34" s="32">
        <v>3840</v>
      </c>
      <c r="H34" s="35">
        <v>18960</v>
      </c>
      <c r="I34" s="32">
        <v>10300</v>
      </c>
      <c r="J34" s="33">
        <v>4446.6666000000005</v>
      </c>
      <c r="K34" s="32">
        <v>8210</v>
      </c>
      <c r="L34" s="33">
        <v>7400.0010000000002</v>
      </c>
      <c r="M34" s="29">
        <v>13980</v>
      </c>
    </row>
    <row r="35" spans="2:14" x14ac:dyDescent="0.35">
      <c r="B35" s="13" t="s">
        <v>26</v>
      </c>
      <c r="D35" s="29">
        <v>22000</v>
      </c>
      <c r="E35" s="29">
        <v>20400</v>
      </c>
      <c r="F35" s="29">
        <v>14415</v>
      </c>
      <c r="G35" s="29">
        <v>3840</v>
      </c>
      <c r="H35" s="29">
        <v>18960</v>
      </c>
      <c r="I35" s="29">
        <v>10300</v>
      </c>
      <c r="J35" s="29">
        <v>4450</v>
      </c>
      <c r="K35" s="29">
        <v>8210</v>
      </c>
      <c r="L35" s="29">
        <v>7350</v>
      </c>
      <c r="M35" s="29">
        <v>13980</v>
      </c>
      <c r="N35" s="29" t="s">
        <v>152</v>
      </c>
    </row>
    <row r="36" spans="2:14" x14ac:dyDescent="0.35">
      <c r="B36" s="13" t="s">
        <v>27</v>
      </c>
      <c r="D36" s="29">
        <v>22000</v>
      </c>
      <c r="E36" s="29">
        <v>20400</v>
      </c>
      <c r="F36" s="29">
        <v>14415</v>
      </c>
      <c r="G36" s="29">
        <v>3840</v>
      </c>
      <c r="H36" s="29">
        <v>18960</v>
      </c>
      <c r="I36" s="29">
        <v>10300</v>
      </c>
      <c r="J36" s="29">
        <v>4450</v>
      </c>
      <c r="K36" s="29">
        <v>8200</v>
      </c>
      <c r="L36" s="29">
        <v>7350</v>
      </c>
      <c r="M36" s="29">
        <v>13980</v>
      </c>
      <c r="N36" s="29" t="s">
        <v>152</v>
      </c>
    </row>
    <row r="37" spans="2:14" x14ac:dyDescent="0.35">
      <c r="B37" s="13" t="s">
        <v>28</v>
      </c>
      <c r="D37" s="29">
        <v>22000</v>
      </c>
      <c r="E37" s="29">
        <v>20400</v>
      </c>
      <c r="F37" s="29">
        <v>14415</v>
      </c>
      <c r="G37" s="29">
        <v>3840</v>
      </c>
      <c r="H37" s="29">
        <v>18960</v>
      </c>
      <c r="I37" s="29">
        <v>10300</v>
      </c>
      <c r="J37" s="29">
        <v>4450</v>
      </c>
      <c r="K37" s="29">
        <v>8200</v>
      </c>
      <c r="L37" s="29">
        <v>7350</v>
      </c>
      <c r="M37" s="29">
        <v>13980</v>
      </c>
      <c r="N37" s="29" t="s">
        <v>153</v>
      </c>
    </row>
    <row r="38" spans="2:14" x14ac:dyDescent="0.35">
      <c r="B38" s="13" t="s">
        <v>29</v>
      </c>
      <c r="D38" s="29">
        <v>22000</v>
      </c>
      <c r="E38" s="29">
        <v>20400</v>
      </c>
      <c r="F38" s="29">
        <v>14415</v>
      </c>
      <c r="G38" s="29">
        <v>3840</v>
      </c>
      <c r="H38" s="29">
        <v>19745</v>
      </c>
      <c r="I38" s="29">
        <v>10300</v>
      </c>
      <c r="J38" s="29">
        <v>4450</v>
      </c>
      <c r="K38" s="29">
        <v>8200</v>
      </c>
      <c r="L38" s="29">
        <v>7350</v>
      </c>
      <c r="M38" s="29">
        <v>13980</v>
      </c>
      <c r="N38" s="29" t="s">
        <v>153</v>
      </c>
    </row>
    <row r="39" spans="2:14" x14ac:dyDescent="0.35">
      <c r="B39" s="13" t="s">
        <v>30</v>
      </c>
      <c r="D39" s="29">
        <v>22000</v>
      </c>
      <c r="E39" s="29">
        <v>20400</v>
      </c>
      <c r="F39" s="29">
        <v>14415</v>
      </c>
      <c r="G39" s="29">
        <v>3850</v>
      </c>
      <c r="H39" s="29">
        <v>19745</v>
      </c>
      <c r="I39" s="29">
        <v>10300</v>
      </c>
      <c r="J39" s="29">
        <v>4450</v>
      </c>
      <c r="K39" s="29">
        <v>8200</v>
      </c>
      <c r="L39" s="29">
        <v>7350</v>
      </c>
      <c r="M39" s="29">
        <v>13980</v>
      </c>
      <c r="N39" s="29" t="s">
        <v>153</v>
      </c>
    </row>
    <row r="40" spans="2:14" x14ac:dyDescent="0.35">
      <c r="B40" s="13" t="s">
        <v>32</v>
      </c>
      <c r="D40" s="29">
        <v>22000</v>
      </c>
      <c r="E40" s="29">
        <v>20400</v>
      </c>
      <c r="F40" s="29">
        <v>14415</v>
      </c>
      <c r="G40" s="29">
        <v>3850</v>
      </c>
      <c r="H40" s="29">
        <v>19745</v>
      </c>
      <c r="I40" s="29">
        <v>10300</v>
      </c>
      <c r="J40" s="29">
        <v>4450</v>
      </c>
      <c r="K40" s="29">
        <v>8200</v>
      </c>
      <c r="L40" s="29">
        <v>7350</v>
      </c>
      <c r="M40" s="29">
        <v>13900</v>
      </c>
      <c r="N40" s="29" t="s">
        <v>153</v>
      </c>
    </row>
    <row r="41" spans="2:14" x14ac:dyDescent="0.35">
      <c r="B41" s="13" t="s">
        <v>33</v>
      </c>
      <c r="D41" s="29">
        <v>22000</v>
      </c>
      <c r="E41" s="29">
        <v>20400</v>
      </c>
      <c r="F41" s="29">
        <v>14415</v>
      </c>
      <c r="G41" s="29">
        <v>8993</v>
      </c>
      <c r="H41" s="29">
        <v>19745</v>
      </c>
      <c r="I41" s="29">
        <v>10300</v>
      </c>
      <c r="J41" s="29">
        <v>4450</v>
      </c>
      <c r="K41" s="29">
        <v>8019</v>
      </c>
      <c r="L41" s="29">
        <v>7350</v>
      </c>
      <c r="M41" s="29">
        <v>13900</v>
      </c>
      <c r="N41" s="29" t="s">
        <v>153</v>
      </c>
    </row>
    <row r="42" spans="2:14" x14ac:dyDescent="0.35">
      <c r="B42" s="13" t="s">
        <v>35</v>
      </c>
      <c r="D42" s="29">
        <v>22000</v>
      </c>
      <c r="E42" s="29">
        <v>20400</v>
      </c>
      <c r="F42" s="29">
        <v>14415</v>
      </c>
      <c r="G42" s="29">
        <v>8993</v>
      </c>
      <c r="H42" s="29">
        <v>19745</v>
      </c>
      <c r="I42" s="29">
        <v>10300</v>
      </c>
      <c r="J42" s="29">
        <v>4450</v>
      </c>
      <c r="K42" s="29">
        <v>8019</v>
      </c>
      <c r="L42" s="29">
        <v>7350</v>
      </c>
      <c r="M42" s="29">
        <v>13900</v>
      </c>
      <c r="N42" s="29" t="s">
        <v>153</v>
      </c>
    </row>
    <row r="44" spans="2:14" x14ac:dyDescent="0.35">
      <c r="D44" s="36"/>
      <c r="E44" s="29" t="s">
        <v>155</v>
      </c>
    </row>
    <row r="46" spans="2:14" s="30" customFormat="1" ht="18.5" x14ac:dyDescent="0.45">
      <c r="B46" s="31" t="s">
        <v>156</v>
      </c>
    </row>
    <row r="48" spans="2:14" x14ac:dyDescent="0.35">
      <c r="B48" s="49" t="s">
        <v>2</v>
      </c>
      <c r="C48" s="29" t="s">
        <v>133</v>
      </c>
      <c r="D48" s="34" t="s">
        <v>134</v>
      </c>
      <c r="E48" s="34" t="s">
        <v>135</v>
      </c>
      <c r="F48" s="34" t="s">
        <v>136</v>
      </c>
      <c r="G48" s="34" t="s">
        <v>137</v>
      </c>
      <c r="H48" s="34" t="s">
        <v>138</v>
      </c>
      <c r="I48" s="34" t="s">
        <v>139</v>
      </c>
      <c r="J48" s="34" t="s">
        <v>140</v>
      </c>
      <c r="K48" s="34" t="s">
        <v>141</v>
      </c>
      <c r="L48" s="34" t="s">
        <v>142</v>
      </c>
      <c r="M48" s="34" t="s">
        <v>143</v>
      </c>
    </row>
    <row r="49" spans="2:14" x14ac:dyDescent="0.35">
      <c r="B49" s="49"/>
      <c r="C49" s="29" t="s">
        <v>144</v>
      </c>
      <c r="D49" s="34" t="s">
        <v>145</v>
      </c>
      <c r="E49" s="34" t="s">
        <v>135</v>
      </c>
      <c r="F49" s="34" t="s">
        <v>146</v>
      </c>
      <c r="G49" s="34" t="s">
        <v>147</v>
      </c>
      <c r="H49" s="34" t="s">
        <v>138</v>
      </c>
      <c r="I49" s="34" t="s">
        <v>148</v>
      </c>
      <c r="J49" s="34" t="s">
        <v>140</v>
      </c>
      <c r="K49" s="34" t="s">
        <v>149</v>
      </c>
      <c r="L49" s="34" t="s">
        <v>142</v>
      </c>
      <c r="M49" s="34" t="s">
        <v>143</v>
      </c>
      <c r="N49" s="29" t="s">
        <v>150</v>
      </c>
    </row>
    <row r="50" spans="2:14" x14ac:dyDescent="0.35">
      <c r="B50" s="13" t="s">
        <v>19</v>
      </c>
      <c r="D50" s="29">
        <v>28947</v>
      </c>
      <c r="E50" s="29">
        <v>8400</v>
      </c>
      <c r="F50" s="34" t="s">
        <v>157</v>
      </c>
      <c r="G50" s="29">
        <v>36927</v>
      </c>
      <c r="H50" s="29">
        <v>11133</v>
      </c>
      <c r="I50" s="29">
        <v>13765</v>
      </c>
      <c r="J50" s="34" t="s">
        <v>157</v>
      </c>
      <c r="K50" s="29">
        <v>22320</v>
      </c>
      <c r="L50" s="29">
        <v>8920</v>
      </c>
      <c r="M50" s="29">
        <v>26300</v>
      </c>
      <c r="N50" s="29" t="s">
        <v>151</v>
      </c>
    </row>
    <row r="51" spans="2:14" x14ac:dyDescent="0.35">
      <c r="B51" s="13" t="s">
        <v>20</v>
      </c>
      <c r="D51" s="29">
        <v>29408</v>
      </c>
      <c r="E51" s="29">
        <v>8428</v>
      </c>
      <c r="F51" s="37">
        <v>37000</v>
      </c>
      <c r="G51" s="29">
        <v>37413</v>
      </c>
      <c r="H51" s="29">
        <v>11238</v>
      </c>
      <c r="I51" s="29">
        <v>13765</v>
      </c>
      <c r="J51" s="37">
        <v>25919</v>
      </c>
      <c r="K51" s="29">
        <v>22560</v>
      </c>
      <c r="L51" s="29">
        <v>9800</v>
      </c>
      <c r="M51" s="29">
        <v>28000</v>
      </c>
      <c r="N51" s="29" t="s">
        <v>151</v>
      </c>
    </row>
    <row r="52" spans="2:14" x14ac:dyDescent="0.35">
      <c r="B52" s="13" t="s">
        <v>21</v>
      </c>
      <c r="D52" s="29">
        <v>30455</v>
      </c>
      <c r="E52" s="29">
        <v>8503</v>
      </c>
      <c r="F52" s="37">
        <v>38000</v>
      </c>
      <c r="G52" s="29">
        <v>37785</v>
      </c>
      <c r="H52" s="29">
        <v>11362</v>
      </c>
      <c r="I52" s="29">
        <v>14043</v>
      </c>
      <c r="J52" s="37">
        <v>28160</v>
      </c>
      <c r="K52" s="29">
        <v>22560</v>
      </c>
      <c r="L52" s="29">
        <v>10030</v>
      </c>
      <c r="M52" s="29">
        <v>28200</v>
      </c>
      <c r="N52" s="29" t="s">
        <v>151</v>
      </c>
    </row>
    <row r="53" spans="2:14" x14ac:dyDescent="0.35">
      <c r="B53" s="13" t="s">
        <v>22</v>
      </c>
      <c r="D53" s="29">
        <v>30724</v>
      </c>
      <c r="E53" s="29">
        <v>8559</v>
      </c>
      <c r="F53" s="37">
        <v>38350</v>
      </c>
      <c r="G53" s="29">
        <v>37785</v>
      </c>
      <c r="H53" s="29">
        <v>11328</v>
      </c>
      <c r="I53" s="29">
        <v>14391</v>
      </c>
      <c r="J53" s="37">
        <v>28160</v>
      </c>
      <c r="K53" s="29">
        <v>22432</v>
      </c>
      <c r="L53" s="29">
        <v>10140</v>
      </c>
      <c r="M53" s="29">
        <v>28200</v>
      </c>
      <c r="N53" s="29" t="s">
        <v>151</v>
      </c>
    </row>
    <row r="54" spans="2:14" x14ac:dyDescent="0.35">
      <c r="B54" s="13" t="s">
        <v>23</v>
      </c>
      <c r="D54" s="29">
        <v>31063</v>
      </c>
      <c r="E54" s="29">
        <v>8594</v>
      </c>
      <c r="F54" s="37">
        <v>38350</v>
      </c>
      <c r="G54" s="29">
        <v>37920</v>
      </c>
      <c r="H54" s="29">
        <v>11498</v>
      </c>
      <c r="I54" s="29">
        <v>14391</v>
      </c>
      <c r="J54" s="37">
        <v>28160</v>
      </c>
      <c r="K54" s="37">
        <v>23500</v>
      </c>
      <c r="L54" s="29">
        <v>10280</v>
      </c>
      <c r="M54" s="29">
        <v>27100</v>
      </c>
      <c r="N54" s="29" t="s">
        <v>151</v>
      </c>
    </row>
    <row r="55" spans="2:14" x14ac:dyDescent="0.35">
      <c r="B55" s="13" t="s">
        <v>24</v>
      </c>
      <c r="D55" s="32"/>
      <c r="E55" s="32"/>
      <c r="F55" s="32"/>
      <c r="G55" s="32"/>
      <c r="H55" s="32"/>
      <c r="I55" s="32"/>
      <c r="J55" s="32"/>
      <c r="K55" s="32"/>
      <c r="L55" s="32"/>
    </row>
    <row r="56" spans="2:14" x14ac:dyDescent="0.35">
      <c r="B56" s="13" t="s">
        <v>25</v>
      </c>
      <c r="D56" s="32">
        <v>31600</v>
      </c>
      <c r="E56" s="32"/>
      <c r="F56" s="32"/>
      <c r="G56" s="32"/>
      <c r="H56" s="32"/>
      <c r="I56" s="32"/>
      <c r="J56" s="32"/>
      <c r="K56" s="32"/>
      <c r="L56" s="32"/>
    </row>
    <row r="57" spans="2:14" x14ac:dyDescent="0.35">
      <c r="B57" s="13" t="s">
        <v>26</v>
      </c>
      <c r="D57" s="29">
        <v>32000</v>
      </c>
      <c r="N57" s="29" t="s">
        <v>152</v>
      </c>
    </row>
    <row r="58" spans="2:14" x14ac:dyDescent="0.35">
      <c r="B58" s="13" t="s">
        <v>27</v>
      </c>
      <c r="D58" s="32">
        <v>31568</v>
      </c>
      <c r="E58" s="32">
        <v>8652</v>
      </c>
      <c r="F58" s="32">
        <v>37280</v>
      </c>
      <c r="G58" s="32">
        <v>38224</v>
      </c>
      <c r="H58" s="32">
        <v>11755</v>
      </c>
      <c r="I58" s="32">
        <v>13360</v>
      </c>
      <c r="J58" s="32">
        <v>30596</v>
      </c>
      <c r="K58" s="32">
        <v>23266</v>
      </c>
      <c r="L58" s="32">
        <v>10115</v>
      </c>
      <c r="M58" s="29">
        <v>31053</v>
      </c>
      <c r="N58" s="29" t="s">
        <v>152</v>
      </c>
    </row>
    <row r="59" spans="2:14" x14ac:dyDescent="0.35">
      <c r="B59" s="13" t="s">
        <v>28</v>
      </c>
      <c r="D59" s="32">
        <v>32422.631000000001</v>
      </c>
      <c r="E59" s="32">
        <v>8847</v>
      </c>
      <c r="F59" s="32">
        <v>37781.019999999997</v>
      </c>
      <c r="G59" s="32">
        <v>38975</v>
      </c>
      <c r="H59" s="32">
        <v>12245.33</v>
      </c>
      <c r="I59" s="32">
        <v>14684.93</v>
      </c>
      <c r="J59" s="32">
        <v>30797.18</v>
      </c>
      <c r="K59" s="32">
        <v>23668.061000000002</v>
      </c>
      <c r="L59" s="32">
        <v>10270.200000000001</v>
      </c>
      <c r="M59" s="29">
        <v>31153.83</v>
      </c>
      <c r="N59" s="29" t="s">
        <v>153</v>
      </c>
    </row>
    <row r="60" spans="2:14" x14ac:dyDescent="0.35">
      <c r="B60" s="13" t="s">
        <v>29</v>
      </c>
      <c r="D60" s="32">
        <v>32997.629000000001</v>
      </c>
      <c r="E60" s="32">
        <v>8847</v>
      </c>
      <c r="F60" s="32">
        <v>42347.02</v>
      </c>
      <c r="G60" s="32">
        <v>40577.699000000001</v>
      </c>
      <c r="H60" s="32">
        <v>12295.7</v>
      </c>
      <c r="I60" s="32">
        <v>14208.94</v>
      </c>
      <c r="J60" s="32">
        <v>30901.18</v>
      </c>
      <c r="K60" s="32">
        <v>24378</v>
      </c>
      <c r="L60" s="32">
        <v>10408.66</v>
      </c>
      <c r="M60" s="29">
        <v>27359.65</v>
      </c>
      <c r="N60" s="29" t="s">
        <v>153</v>
      </c>
    </row>
    <row r="61" spans="2:14" x14ac:dyDescent="0.35">
      <c r="B61" s="13" t="s">
        <v>30</v>
      </c>
      <c r="D61" s="32">
        <v>33161.824000000001</v>
      </c>
      <c r="E61" s="32">
        <v>7658</v>
      </c>
      <c r="F61" s="32">
        <v>40152.004000000001</v>
      </c>
      <c r="G61" s="32">
        <v>40822.101999999999</v>
      </c>
      <c r="H61" s="32">
        <v>12986.7</v>
      </c>
      <c r="I61" s="32">
        <v>14974</v>
      </c>
      <c r="J61" s="32">
        <v>30979.278999999999</v>
      </c>
      <c r="K61" s="32">
        <v>24910</v>
      </c>
      <c r="L61" s="32">
        <v>10447.26</v>
      </c>
      <c r="M61" s="29">
        <v>27475.91</v>
      </c>
      <c r="N61" s="29" t="s">
        <v>153</v>
      </c>
    </row>
    <row r="62" spans="2:14" x14ac:dyDescent="0.35">
      <c r="B62" s="13" t="s">
        <v>32</v>
      </c>
      <c r="D62" s="32">
        <v>33431.269999999997</v>
      </c>
      <c r="E62" s="32">
        <v>8140</v>
      </c>
      <c r="F62" s="32">
        <v>40352.336000000003</v>
      </c>
      <c r="G62" s="32">
        <v>41120.300999999999</v>
      </c>
      <c r="H62" s="32">
        <v>13027.365</v>
      </c>
      <c r="I62" s="32">
        <v>15308.35</v>
      </c>
      <c r="J62" s="32">
        <v>31098.384999999998</v>
      </c>
      <c r="K62" s="32">
        <v>25159.002</v>
      </c>
      <c r="L62" s="32">
        <v>10842.52</v>
      </c>
      <c r="M62" s="29">
        <v>27558.48</v>
      </c>
      <c r="N62" s="29" t="s">
        <v>153</v>
      </c>
    </row>
    <row r="63" spans="2:14" x14ac:dyDescent="0.35">
      <c r="B63" s="13" t="s">
        <v>33</v>
      </c>
      <c r="D63" s="32">
        <v>33564.745999999999</v>
      </c>
      <c r="E63" s="32">
        <v>16294.12</v>
      </c>
      <c r="F63" s="32">
        <v>40066.137000000002</v>
      </c>
      <c r="G63" s="32">
        <v>41355.601999999999</v>
      </c>
      <c r="H63" s="32">
        <v>13082.905000000001</v>
      </c>
      <c r="I63" s="32">
        <v>15383.174000000001</v>
      </c>
      <c r="J63" s="32">
        <v>31190.974999999999</v>
      </c>
      <c r="K63" s="32">
        <v>25945.002</v>
      </c>
      <c r="L63" s="32">
        <v>10912.72</v>
      </c>
      <c r="M63" s="29">
        <v>27694.881000000001</v>
      </c>
      <c r="N63" s="29" t="s">
        <v>153</v>
      </c>
    </row>
    <row r="64" spans="2:14" x14ac:dyDescent="0.35">
      <c r="B64" s="13" t="s">
        <v>35</v>
      </c>
      <c r="D64" s="32">
        <v>33799.32</v>
      </c>
      <c r="E64" s="32">
        <v>16324.279</v>
      </c>
      <c r="F64" s="32">
        <v>40402.945</v>
      </c>
      <c r="G64" s="32">
        <v>41589.703000000001</v>
      </c>
      <c r="H64" s="32">
        <v>13168.395</v>
      </c>
      <c r="I64" s="32">
        <v>15066.504000000001</v>
      </c>
      <c r="J64" s="32">
        <v>31279.525000000001</v>
      </c>
      <c r="K64" s="32">
        <v>26108.800999999999</v>
      </c>
      <c r="L64" s="32">
        <v>10996.8</v>
      </c>
      <c r="M64" s="29">
        <v>27864.618999999999</v>
      </c>
      <c r="N64" s="29" t="s">
        <v>153</v>
      </c>
    </row>
    <row r="66" spans="2:14" x14ac:dyDescent="0.35">
      <c r="D66" s="36"/>
      <c r="E66" s="29" t="s">
        <v>155</v>
      </c>
    </row>
    <row r="69" spans="2:14" s="30" customFormat="1" ht="18.5" x14ac:dyDescent="0.45">
      <c r="B69" s="31" t="s">
        <v>158</v>
      </c>
    </row>
    <row r="71" spans="2:14" x14ac:dyDescent="0.35">
      <c r="B71" s="49" t="s">
        <v>2</v>
      </c>
      <c r="C71" s="29" t="s">
        <v>133</v>
      </c>
      <c r="D71" s="34" t="s">
        <v>134</v>
      </c>
      <c r="E71" s="34" t="s">
        <v>141</v>
      </c>
      <c r="F71" s="34" t="s">
        <v>146</v>
      </c>
      <c r="G71" s="34" t="s">
        <v>135</v>
      </c>
      <c r="H71" s="34" t="s">
        <v>137</v>
      </c>
      <c r="I71" s="34" t="s">
        <v>148</v>
      </c>
      <c r="J71" s="34" t="s">
        <v>138</v>
      </c>
      <c r="K71" s="34" t="s">
        <v>140</v>
      </c>
      <c r="L71" s="34" t="s">
        <v>142</v>
      </c>
      <c r="M71" s="34" t="s">
        <v>143</v>
      </c>
    </row>
    <row r="72" spans="2:14" x14ac:dyDescent="0.35">
      <c r="B72" s="49"/>
      <c r="C72" s="29" t="s">
        <v>144</v>
      </c>
      <c r="D72" s="34" t="s">
        <v>145</v>
      </c>
      <c r="E72" s="34" t="s">
        <v>141</v>
      </c>
      <c r="F72" s="34" t="s">
        <v>146</v>
      </c>
      <c r="G72" s="34" t="s">
        <v>135</v>
      </c>
      <c r="H72" s="34" t="s">
        <v>147</v>
      </c>
      <c r="I72" s="34" t="s">
        <v>148</v>
      </c>
      <c r="J72" s="34" t="s">
        <v>138</v>
      </c>
      <c r="K72" s="34" t="s">
        <v>140</v>
      </c>
      <c r="L72" s="34" t="s">
        <v>142</v>
      </c>
      <c r="M72" s="34" t="s">
        <v>143</v>
      </c>
      <c r="N72" s="29" t="s">
        <v>150</v>
      </c>
    </row>
    <row r="73" spans="2:14" x14ac:dyDescent="0.35">
      <c r="B73" s="13" t="s">
        <v>60</v>
      </c>
      <c r="D73" s="29">
        <v>57</v>
      </c>
      <c r="E73" s="29">
        <v>6.2</v>
      </c>
      <c r="F73" s="34">
        <v>9.8000000000000007</v>
      </c>
      <c r="G73" s="29">
        <v>0</v>
      </c>
      <c r="H73" s="29">
        <v>39.9</v>
      </c>
      <c r="I73" s="29">
        <v>12.9</v>
      </c>
      <c r="J73" s="34">
        <v>71.400000000000006</v>
      </c>
      <c r="K73" s="29">
        <v>25.1</v>
      </c>
      <c r="L73" s="29">
        <v>77.8</v>
      </c>
      <c r="M73" s="29">
        <v>24.6</v>
      </c>
      <c r="N73" s="29" t="s">
        <v>159</v>
      </c>
    </row>
    <row r="74" spans="2:14" x14ac:dyDescent="0.35">
      <c r="B74" s="13" t="s">
        <v>19</v>
      </c>
    </row>
    <row r="75" spans="2:14" x14ac:dyDescent="0.35">
      <c r="B75" s="13" t="s">
        <v>20</v>
      </c>
    </row>
    <row r="76" spans="2:14" x14ac:dyDescent="0.35">
      <c r="B76" s="13" t="s">
        <v>21</v>
      </c>
      <c r="D76" s="29">
        <v>54.3</v>
      </c>
      <c r="E76" s="29">
        <v>6.1</v>
      </c>
      <c r="F76" s="29">
        <v>9.6999999999999993</v>
      </c>
      <c r="G76" s="29">
        <v>0</v>
      </c>
      <c r="H76" s="29">
        <v>39.700000000000003</v>
      </c>
      <c r="I76" s="29">
        <v>12.4</v>
      </c>
      <c r="J76" s="29">
        <v>69.599999999999994</v>
      </c>
      <c r="K76" s="29">
        <v>25.7</v>
      </c>
      <c r="L76" s="29">
        <v>78.400000000000006</v>
      </c>
      <c r="M76" s="29">
        <v>25</v>
      </c>
      <c r="N76" s="29" t="s">
        <v>151</v>
      </c>
    </row>
    <row r="77" spans="2:14" x14ac:dyDescent="0.35">
      <c r="B77" s="13" t="s">
        <v>22</v>
      </c>
    </row>
    <row r="78" spans="2:14" x14ac:dyDescent="0.35">
      <c r="B78" s="13" t="s">
        <v>23</v>
      </c>
      <c r="D78" s="32">
        <v>52.5</v>
      </c>
      <c r="E78" s="32">
        <v>4.3</v>
      </c>
      <c r="F78" s="32">
        <v>9.1</v>
      </c>
      <c r="G78" s="32">
        <v>2.8</v>
      </c>
      <c r="H78" s="32">
        <v>37.4</v>
      </c>
      <c r="I78" s="32">
        <v>11.4</v>
      </c>
      <c r="J78" s="32">
        <v>69.900000000000006</v>
      </c>
      <c r="K78" s="32">
        <v>26</v>
      </c>
      <c r="L78" s="32">
        <v>78.900000000000006</v>
      </c>
      <c r="M78" s="29">
        <v>25.4</v>
      </c>
    </row>
    <row r="79" spans="2:14" x14ac:dyDescent="0.35">
      <c r="B79" s="13"/>
      <c r="D79" s="32"/>
      <c r="E79" s="32"/>
      <c r="F79" s="32"/>
      <c r="G79" s="32"/>
      <c r="H79" s="32"/>
      <c r="I79" s="32"/>
      <c r="J79" s="32"/>
      <c r="K79" s="32"/>
      <c r="L79" s="32"/>
    </row>
    <row r="80" spans="2:14" x14ac:dyDescent="0.35">
      <c r="B80" s="13"/>
    </row>
    <row r="81" spans="2:2" x14ac:dyDescent="0.35">
      <c r="B81" s="13"/>
    </row>
    <row r="82" spans="2:2" x14ac:dyDescent="0.35">
      <c r="B82" s="13"/>
    </row>
    <row r="83" spans="2:2" x14ac:dyDescent="0.35">
      <c r="B83" s="13"/>
    </row>
    <row r="84" spans="2:2" x14ac:dyDescent="0.35">
      <c r="B84" s="13"/>
    </row>
    <row r="85" spans="2:2" x14ac:dyDescent="0.35">
      <c r="B85" s="13"/>
    </row>
    <row r="86" spans="2:2" x14ac:dyDescent="0.35">
      <c r="B86" s="13"/>
    </row>
    <row r="87" spans="2:2" x14ac:dyDescent="0.35">
      <c r="B87" s="13"/>
    </row>
  </sheetData>
  <mergeCells count="4">
    <mergeCell ref="B5:B6"/>
    <mergeCell ref="B26:B27"/>
    <mergeCell ref="B48:B49"/>
    <mergeCell ref="B71:B7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54B1D-D73C-ED47-8EE8-1726C95A1C4A}">
  <dimension ref="B1:V197"/>
  <sheetViews>
    <sheetView tabSelected="1" workbookViewId="0">
      <selection activeCell="B177" sqref="B177"/>
    </sheetView>
  </sheetViews>
  <sheetFormatPr defaultColWidth="10.81640625" defaultRowHeight="14.5" x14ac:dyDescent="0.35"/>
  <cols>
    <col min="1" max="2" width="10.81640625" style="29"/>
    <col min="3" max="3" width="7.81640625" style="29" customWidth="1"/>
    <col min="4" max="16" width="15" style="29" customWidth="1"/>
    <col min="17" max="16384" width="10.81640625" style="29"/>
  </cols>
  <sheetData>
    <row r="1" spans="2:22" x14ac:dyDescent="0.35">
      <c r="B1" s="38" t="s">
        <v>130</v>
      </c>
    </row>
    <row r="2" spans="2:22" s="19" customFormat="1" ht="23.5" x14ac:dyDescent="0.35">
      <c r="B2" s="20" t="s">
        <v>160</v>
      </c>
      <c r="C2" s="20"/>
      <c r="V2" s="19" t="s">
        <v>1</v>
      </c>
    </row>
    <row r="3" spans="2:22" s="30" customFormat="1" ht="18.5" x14ac:dyDescent="0.45">
      <c r="B3" s="31" t="s">
        <v>161</v>
      </c>
    </row>
    <row r="5" spans="2:22" ht="29" x14ac:dyDescent="0.35">
      <c r="B5" s="49" t="s">
        <v>2</v>
      </c>
      <c r="C5" s="29" t="s">
        <v>133</v>
      </c>
      <c r="D5" s="42" t="s">
        <v>134</v>
      </c>
      <c r="E5" s="42" t="s">
        <v>136</v>
      </c>
      <c r="F5" s="42" t="s">
        <v>135</v>
      </c>
      <c r="G5" s="42" t="s">
        <v>137</v>
      </c>
      <c r="H5" s="42" t="s">
        <v>139</v>
      </c>
      <c r="I5" s="42" t="s">
        <v>138</v>
      </c>
      <c r="J5" s="42" t="s">
        <v>140</v>
      </c>
      <c r="K5" s="42" t="s">
        <v>141</v>
      </c>
      <c r="L5" s="42" t="s">
        <v>142</v>
      </c>
      <c r="M5" s="42" t="s">
        <v>143</v>
      </c>
    </row>
    <row r="6" spans="2:22" ht="29" x14ac:dyDescent="0.35">
      <c r="B6" s="49"/>
      <c r="C6" s="29" t="s">
        <v>144</v>
      </c>
      <c r="D6" s="42" t="s">
        <v>145</v>
      </c>
      <c r="E6" s="42" t="s">
        <v>136</v>
      </c>
      <c r="F6" s="42" t="s">
        <v>135</v>
      </c>
      <c r="G6" s="42" t="s">
        <v>147</v>
      </c>
      <c r="H6" s="42" t="s">
        <v>139</v>
      </c>
      <c r="I6" s="42" t="s">
        <v>138</v>
      </c>
      <c r="J6" s="42" t="s">
        <v>140</v>
      </c>
      <c r="K6" s="42" t="s">
        <v>149</v>
      </c>
      <c r="L6" s="42" t="s">
        <v>142</v>
      </c>
      <c r="M6" s="42" t="s">
        <v>143</v>
      </c>
      <c r="N6" s="29" t="s">
        <v>150</v>
      </c>
    </row>
    <row r="7" spans="2:22" x14ac:dyDescent="0.35">
      <c r="B7" s="13" t="s">
        <v>19</v>
      </c>
      <c r="D7" s="32">
        <v>4732.38</v>
      </c>
      <c r="E7" s="32">
        <v>6886.03</v>
      </c>
      <c r="F7" s="32">
        <v>2544.6240000000003</v>
      </c>
      <c r="G7" s="32">
        <v>7897.0880000000006</v>
      </c>
      <c r="H7" s="32">
        <v>1236.27</v>
      </c>
      <c r="I7" s="32">
        <v>3927.6180000000004</v>
      </c>
      <c r="J7" s="32">
        <v>11203.967999999999</v>
      </c>
      <c r="K7" s="32">
        <v>2845.6690000000003</v>
      </c>
      <c r="L7" s="32">
        <v>2124.4519999999998</v>
      </c>
      <c r="M7" s="32">
        <v>4553.4500000000007</v>
      </c>
      <c r="N7" s="29" t="s">
        <v>151</v>
      </c>
    </row>
    <row r="8" spans="2:22" x14ac:dyDescent="0.35">
      <c r="B8" s="13" t="s">
        <v>20</v>
      </c>
      <c r="D8" s="32">
        <v>4765.6490000000003</v>
      </c>
      <c r="E8" s="32">
        <v>6674.57</v>
      </c>
      <c r="F8" s="32">
        <v>2588.9040000000005</v>
      </c>
      <c r="G8" s="32">
        <v>7970.625</v>
      </c>
      <c r="H8" s="32">
        <v>1217.231</v>
      </c>
      <c r="I8" s="32">
        <v>3695.76</v>
      </c>
      <c r="J8" s="32">
        <v>11229.396000000001</v>
      </c>
      <c r="K8" s="32">
        <v>2844.732</v>
      </c>
      <c r="L8" s="32">
        <v>2128.096</v>
      </c>
      <c r="M8" s="32">
        <v>4509.6200000000008</v>
      </c>
      <c r="N8" s="29" t="s">
        <v>151</v>
      </c>
    </row>
    <row r="9" spans="2:22" x14ac:dyDescent="0.35">
      <c r="B9" s="13" t="s">
        <v>21</v>
      </c>
      <c r="D9" s="32">
        <v>4795.5150000000003</v>
      </c>
      <c r="E9" s="32">
        <v>6662.844000000001</v>
      </c>
      <c r="F9" s="32">
        <v>2581.0320000000002</v>
      </c>
      <c r="G9" s="32">
        <v>7954.2749999999996</v>
      </c>
      <c r="H9" s="32">
        <v>1228.5840000000001</v>
      </c>
      <c r="I9" s="32">
        <v>3722.5099999999998</v>
      </c>
      <c r="J9" s="32">
        <v>11225.484</v>
      </c>
      <c r="K9" s="32">
        <v>2853.165</v>
      </c>
      <c r="L9" s="32">
        <v>2139.0279999999998</v>
      </c>
      <c r="M9" s="32">
        <v>4502.8020000000006</v>
      </c>
      <c r="N9" s="29" t="s">
        <v>151</v>
      </c>
    </row>
    <row r="10" spans="2:22" x14ac:dyDescent="0.35">
      <c r="B10" s="13" t="s">
        <v>22</v>
      </c>
      <c r="D10" s="32">
        <v>4847.4719999999998</v>
      </c>
      <c r="E10" s="32">
        <v>6640.5570000000007</v>
      </c>
      <c r="F10" s="32">
        <v>2565.2880000000005</v>
      </c>
      <c r="G10" s="32">
        <v>7919.7300000000005</v>
      </c>
      <c r="H10" s="32">
        <v>1237.4460000000001</v>
      </c>
      <c r="I10" s="32">
        <v>3762</v>
      </c>
      <c r="J10" s="32">
        <v>11276.34</v>
      </c>
      <c r="K10" s="32">
        <v>2855.9760000000001</v>
      </c>
      <c r="L10" s="32">
        <v>2189.3739999999998</v>
      </c>
      <c r="M10" s="32">
        <v>4501.5559999999996</v>
      </c>
      <c r="N10" s="29" t="s">
        <v>151</v>
      </c>
    </row>
    <row r="11" spans="2:22" x14ac:dyDescent="0.35">
      <c r="B11" s="13" t="s">
        <v>23</v>
      </c>
      <c r="D11" s="32">
        <v>4905.95</v>
      </c>
      <c r="E11" s="32">
        <v>6637.6500000000005</v>
      </c>
      <c r="F11" s="32">
        <v>2528.88</v>
      </c>
      <c r="G11" s="32">
        <v>8003.2</v>
      </c>
      <c r="H11" s="32">
        <v>1258</v>
      </c>
      <c r="I11" s="32">
        <v>3613.7999999999997</v>
      </c>
      <c r="J11" s="32">
        <v>11305.68</v>
      </c>
      <c r="K11" s="32">
        <v>2867.2200000000003</v>
      </c>
      <c r="L11" s="32">
        <v>2250.6</v>
      </c>
      <c r="M11" s="32">
        <v>4458.6899999999996</v>
      </c>
      <c r="N11" s="29" t="s">
        <v>151</v>
      </c>
    </row>
    <row r="12" spans="2:22" x14ac:dyDescent="0.35">
      <c r="B12" s="13" t="s">
        <v>24</v>
      </c>
      <c r="D12" s="40">
        <v>4998.6284500000002</v>
      </c>
      <c r="E12" s="40">
        <v>6636.7348000000002</v>
      </c>
      <c r="F12" s="40">
        <v>2534.1099199999999</v>
      </c>
      <c r="G12" s="40">
        <v>8001.0762999999997</v>
      </c>
      <c r="H12" s="40">
        <v>1223.6809000000001</v>
      </c>
      <c r="I12" s="40">
        <v>3762.4592000000002</v>
      </c>
      <c r="J12" s="40">
        <v>11291.717470000001</v>
      </c>
      <c r="K12" s="40">
        <v>2867.59998</v>
      </c>
      <c r="L12" s="40">
        <v>2244.462</v>
      </c>
      <c r="M12" s="40">
        <v>4463.731925</v>
      </c>
    </row>
    <row r="13" spans="2:22" x14ac:dyDescent="0.35">
      <c r="B13" s="13" t="s">
        <v>25</v>
      </c>
      <c r="D13" s="40">
        <v>5093.8890000000001</v>
      </c>
      <c r="E13" s="40">
        <v>6634.2080000000005</v>
      </c>
      <c r="F13" s="40">
        <v>2539.6111999999998</v>
      </c>
      <c r="G13" s="40">
        <v>7999.4929999999995</v>
      </c>
      <c r="H13" s="40">
        <v>1185.6591999999998</v>
      </c>
      <c r="I13" s="40">
        <v>3915.52</v>
      </c>
      <c r="J13" s="40">
        <v>11276.928599999999</v>
      </c>
      <c r="K13" s="40">
        <v>2868.2316000000001</v>
      </c>
      <c r="L13" s="40">
        <v>2238.1379999999999</v>
      </c>
      <c r="M13" s="40">
        <v>4468.3535000000002</v>
      </c>
    </row>
    <row r="14" spans="2:22" x14ac:dyDescent="0.35">
      <c r="B14" s="13" t="s">
        <v>26</v>
      </c>
      <c r="D14" s="32">
        <v>5152.2</v>
      </c>
      <c r="E14" s="32">
        <v>6595.4</v>
      </c>
      <c r="F14" s="32">
        <v>2549.96</v>
      </c>
      <c r="G14" s="32">
        <v>8021.9</v>
      </c>
      <c r="H14" s="32">
        <v>1128.1600000000001</v>
      </c>
      <c r="I14" s="32">
        <v>4066</v>
      </c>
      <c r="J14" s="32">
        <v>11251.38</v>
      </c>
      <c r="K14" s="32">
        <v>2879.28</v>
      </c>
      <c r="L14" s="32">
        <v>2232</v>
      </c>
      <c r="M14" s="32">
        <v>4457.1499999999996</v>
      </c>
      <c r="N14" s="29" t="s">
        <v>162</v>
      </c>
    </row>
    <row r="15" spans="2:22" x14ac:dyDescent="0.35">
      <c r="B15" s="13" t="s">
        <v>27</v>
      </c>
      <c r="D15" s="32">
        <v>5130</v>
      </c>
      <c r="E15" s="32">
        <v>6734</v>
      </c>
      <c r="F15" s="32">
        <v>2551</v>
      </c>
      <c r="G15" s="32">
        <v>8175</v>
      </c>
      <c r="H15" s="32">
        <v>1325</v>
      </c>
      <c r="I15" s="32">
        <v>4069</v>
      </c>
      <c r="J15" s="32">
        <v>11314</v>
      </c>
      <c r="K15" s="32">
        <v>2910</v>
      </c>
      <c r="L15" s="32">
        <v>2305</v>
      </c>
      <c r="M15" s="32">
        <v>4394</v>
      </c>
      <c r="N15" s="29" t="s">
        <v>162</v>
      </c>
    </row>
    <row r="16" spans="2:22" x14ac:dyDescent="0.35">
      <c r="B16" s="13" t="s">
        <v>28</v>
      </c>
      <c r="D16" s="32">
        <v>5187</v>
      </c>
      <c r="E16" s="32">
        <v>6623.44</v>
      </c>
      <c r="F16" s="32">
        <v>2545</v>
      </c>
      <c r="G16" s="32">
        <v>8229</v>
      </c>
      <c r="H16" s="32">
        <v>1345.54</v>
      </c>
      <c r="I16" s="32">
        <v>4097.59</v>
      </c>
      <c r="J16" s="32">
        <v>11492</v>
      </c>
      <c r="K16" s="32">
        <v>2912</v>
      </c>
      <c r="L16" s="32">
        <v>2323.1</v>
      </c>
      <c r="M16" s="32">
        <v>4590.26</v>
      </c>
      <c r="N16" s="29" t="s">
        <v>153</v>
      </c>
    </row>
    <row r="17" spans="2:14" x14ac:dyDescent="0.35">
      <c r="B17" s="13" t="s">
        <v>29</v>
      </c>
      <c r="D17" s="32">
        <v>5184</v>
      </c>
      <c r="E17" s="32">
        <v>6753.3</v>
      </c>
      <c r="F17" s="32">
        <v>2554</v>
      </c>
      <c r="G17" s="32">
        <v>8226</v>
      </c>
      <c r="H17" s="32">
        <v>1358</v>
      </c>
      <c r="I17" s="32">
        <v>4118.71</v>
      </c>
      <c r="J17" s="32">
        <v>11529</v>
      </c>
      <c r="K17" s="32">
        <v>2922</v>
      </c>
      <c r="L17" s="32">
        <v>2342.2399999999998</v>
      </c>
      <c r="M17" s="32">
        <v>4683.53</v>
      </c>
      <c r="N17" s="29" t="s">
        <v>153</v>
      </c>
    </row>
    <row r="18" spans="2:14" x14ac:dyDescent="0.35">
      <c r="B18" s="13" t="s">
        <v>30</v>
      </c>
      <c r="D18" s="32">
        <v>5264</v>
      </c>
      <c r="E18" s="32">
        <v>6756</v>
      </c>
      <c r="F18" s="32">
        <v>2554</v>
      </c>
      <c r="G18" s="32">
        <v>8262</v>
      </c>
      <c r="H18" s="32">
        <v>1361.7</v>
      </c>
      <c r="I18" s="32">
        <v>4139.8599999999997</v>
      </c>
      <c r="J18" s="32">
        <v>11565</v>
      </c>
      <c r="K18" s="32">
        <v>2932</v>
      </c>
      <c r="L18" s="32">
        <v>2355.6999999999998</v>
      </c>
      <c r="M18" s="32">
        <v>4748</v>
      </c>
      <c r="N18" s="29" t="s">
        <v>153</v>
      </c>
    </row>
    <row r="19" spans="2:14" x14ac:dyDescent="0.35">
      <c r="B19" s="13" t="s">
        <v>32</v>
      </c>
      <c r="D19" s="32">
        <v>5280</v>
      </c>
      <c r="E19" s="32">
        <v>6790.9</v>
      </c>
      <c r="F19" s="32">
        <v>2579.85</v>
      </c>
      <c r="G19" s="32">
        <v>8280</v>
      </c>
      <c r="H19" s="32">
        <v>1383.96</v>
      </c>
      <c r="I19" s="32">
        <v>4161.05</v>
      </c>
      <c r="J19" s="32">
        <v>11600</v>
      </c>
      <c r="K19" s="32">
        <v>2940</v>
      </c>
      <c r="L19" s="32">
        <v>2379.5</v>
      </c>
      <c r="M19" s="32">
        <v>4804.8999999999996</v>
      </c>
      <c r="N19" s="29" t="s">
        <v>153</v>
      </c>
    </row>
    <row r="20" spans="2:14" x14ac:dyDescent="0.35">
      <c r="B20" s="13" t="s">
        <v>33</v>
      </c>
      <c r="D20" s="32">
        <v>5282.48</v>
      </c>
      <c r="E20" s="32">
        <v>6790.9</v>
      </c>
      <c r="F20" s="32">
        <v>2580.48</v>
      </c>
      <c r="G20" s="32">
        <v>8300</v>
      </c>
      <c r="H20" s="32">
        <v>1394</v>
      </c>
      <c r="I20" s="32">
        <v>3916.0749999999998</v>
      </c>
      <c r="J20" s="32">
        <v>11635</v>
      </c>
      <c r="K20" s="32">
        <v>2943</v>
      </c>
      <c r="L20" s="32">
        <v>2397.4</v>
      </c>
      <c r="M20" s="32">
        <v>4737.5200000000004</v>
      </c>
      <c r="N20" s="29" t="s">
        <v>153</v>
      </c>
    </row>
    <row r="21" spans="2:14" x14ac:dyDescent="0.35">
      <c r="B21" s="13" t="s">
        <v>35</v>
      </c>
      <c r="D21" s="32">
        <v>5429.9</v>
      </c>
      <c r="E21" s="32">
        <v>6782.4</v>
      </c>
      <c r="F21" s="32">
        <v>2583.634</v>
      </c>
      <c r="G21" s="32">
        <v>8200</v>
      </c>
      <c r="H21" s="32">
        <v>1402.41</v>
      </c>
      <c r="I21" s="32">
        <v>3946.442</v>
      </c>
      <c r="J21" s="32">
        <v>11937.3</v>
      </c>
      <c r="K21" s="32">
        <v>2952.3</v>
      </c>
      <c r="L21" s="32">
        <v>2399.1</v>
      </c>
      <c r="M21" s="32">
        <v>4738.47</v>
      </c>
      <c r="N21" s="29" t="s">
        <v>153</v>
      </c>
    </row>
    <row r="23" spans="2:14" x14ac:dyDescent="0.35">
      <c r="D23" s="36"/>
      <c r="E23" s="29" t="s">
        <v>155</v>
      </c>
    </row>
    <row r="24" spans="2:14" s="30" customFormat="1" ht="18.5" x14ac:dyDescent="0.45">
      <c r="B24" s="31" t="s">
        <v>163</v>
      </c>
    </row>
    <row r="26" spans="2:14" ht="29" x14ac:dyDescent="0.35">
      <c r="B26" s="49" t="s">
        <v>2</v>
      </c>
      <c r="C26" s="29" t="s">
        <v>133</v>
      </c>
      <c r="D26" s="42" t="s">
        <v>134</v>
      </c>
      <c r="E26" s="42" t="s">
        <v>136</v>
      </c>
      <c r="F26" s="42" t="s">
        <v>135</v>
      </c>
      <c r="G26" s="42" t="s">
        <v>137</v>
      </c>
      <c r="H26" s="42" t="s">
        <v>139</v>
      </c>
      <c r="I26" s="42" t="s">
        <v>138</v>
      </c>
      <c r="J26" s="42" t="s">
        <v>140</v>
      </c>
      <c r="K26" s="42" t="s">
        <v>141</v>
      </c>
      <c r="L26" s="42" t="s">
        <v>142</v>
      </c>
      <c r="M26" s="42" t="s">
        <v>143</v>
      </c>
    </row>
    <row r="27" spans="2:14" ht="29" x14ac:dyDescent="0.35">
      <c r="B27" s="49"/>
      <c r="C27" s="29" t="s">
        <v>144</v>
      </c>
      <c r="D27" s="42" t="s">
        <v>145</v>
      </c>
      <c r="E27" s="42" t="s">
        <v>136</v>
      </c>
      <c r="F27" s="42" t="s">
        <v>135</v>
      </c>
      <c r="G27" s="42" t="s">
        <v>147</v>
      </c>
      <c r="H27" s="42" t="s">
        <v>139</v>
      </c>
      <c r="I27" s="42" t="s">
        <v>138</v>
      </c>
      <c r="J27" s="42" t="s">
        <v>140</v>
      </c>
      <c r="K27" s="42" t="s">
        <v>149</v>
      </c>
      <c r="L27" s="42" t="s">
        <v>142</v>
      </c>
      <c r="M27" s="42" t="s">
        <v>143</v>
      </c>
      <c r="N27" s="29" t="s">
        <v>150</v>
      </c>
    </row>
    <row r="28" spans="2:14" x14ac:dyDescent="0.35">
      <c r="B28" s="13" t="s">
        <v>19</v>
      </c>
      <c r="D28" s="39">
        <v>91.5</v>
      </c>
      <c r="E28" s="39">
        <v>97</v>
      </c>
      <c r="F28" s="39">
        <v>98.4</v>
      </c>
      <c r="G28" s="39">
        <v>96.4</v>
      </c>
      <c r="H28" s="39">
        <v>87</v>
      </c>
      <c r="I28" s="39">
        <v>95.4</v>
      </c>
      <c r="J28" s="39">
        <v>97.8</v>
      </c>
      <c r="K28" s="39">
        <v>93.7</v>
      </c>
      <c r="L28" s="39">
        <v>91.1</v>
      </c>
      <c r="M28" s="39">
        <v>97.4</v>
      </c>
      <c r="N28" s="29" t="s">
        <v>151</v>
      </c>
    </row>
    <row r="29" spans="2:14" x14ac:dyDescent="0.35">
      <c r="B29" s="13" t="s">
        <v>20</v>
      </c>
      <c r="D29" s="39">
        <v>91.7</v>
      </c>
      <c r="E29" s="39">
        <v>97</v>
      </c>
      <c r="F29" s="39">
        <v>98.4</v>
      </c>
      <c r="G29" s="39">
        <v>97.5</v>
      </c>
      <c r="H29" s="39">
        <v>85.3</v>
      </c>
      <c r="I29" s="39">
        <v>94.4</v>
      </c>
      <c r="J29" s="39">
        <v>97.8</v>
      </c>
      <c r="K29" s="39">
        <v>93.7</v>
      </c>
      <c r="L29" s="39">
        <v>91.1</v>
      </c>
      <c r="M29" s="39">
        <v>97.4</v>
      </c>
      <c r="N29" s="29" t="s">
        <v>151</v>
      </c>
    </row>
    <row r="30" spans="2:14" x14ac:dyDescent="0.35">
      <c r="B30" s="13" t="s">
        <v>21</v>
      </c>
      <c r="D30" s="39">
        <v>91.5</v>
      </c>
      <c r="E30" s="39">
        <v>96.9</v>
      </c>
      <c r="F30" s="39">
        <v>98.4</v>
      </c>
      <c r="G30" s="39">
        <v>97.3</v>
      </c>
      <c r="H30" s="39">
        <v>85.2</v>
      </c>
      <c r="I30" s="39">
        <v>94.6</v>
      </c>
      <c r="J30" s="39">
        <v>97.8</v>
      </c>
      <c r="K30" s="39">
        <v>93.7</v>
      </c>
      <c r="L30" s="39">
        <v>91.1</v>
      </c>
      <c r="M30" s="39">
        <v>97.4</v>
      </c>
      <c r="N30" s="29" t="s">
        <v>151</v>
      </c>
    </row>
    <row r="31" spans="2:14" x14ac:dyDescent="0.35">
      <c r="B31" s="13" t="s">
        <v>22</v>
      </c>
      <c r="D31" s="39">
        <v>91.6</v>
      </c>
      <c r="E31" s="39">
        <v>96.9</v>
      </c>
      <c r="F31" s="39">
        <v>98.4</v>
      </c>
      <c r="G31" s="39">
        <v>96.7</v>
      </c>
      <c r="H31" s="39">
        <v>85.4</v>
      </c>
      <c r="I31" s="39">
        <v>95</v>
      </c>
      <c r="J31" s="39">
        <v>97.8</v>
      </c>
      <c r="K31" s="39">
        <v>93.7</v>
      </c>
      <c r="L31" s="39">
        <v>91.3</v>
      </c>
      <c r="M31" s="39">
        <v>97.1</v>
      </c>
      <c r="N31" s="29" t="s">
        <v>151</v>
      </c>
    </row>
    <row r="32" spans="2:14" x14ac:dyDescent="0.35">
      <c r="B32" s="13" t="s">
        <v>23</v>
      </c>
      <c r="D32" s="39">
        <v>91.7</v>
      </c>
      <c r="E32" s="39">
        <v>96.9</v>
      </c>
      <c r="F32" s="39">
        <v>98.4</v>
      </c>
      <c r="G32" s="39">
        <v>97.6</v>
      </c>
      <c r="H32" s="39">
        <v>85</v>
      </c>
      <c r="I32" s="39">
        <v>95.1</v>
      </c>
      <c r="J32" s="39">
        <v>97.8</v>
      </c>
      <c r="K32" s="39">
        <v>93.7</v>
      </c>
      <c r="L32" s="39">
        <v>93</v>
      </c>
      <c r="M32" s="39">
        <v>96.3</v>
      </c>
      <c r="N32" s="29" t="s">
        <v>151</v>
      </c>
    </row>
    <row r="33" spans="2:14" x14ac:dyDescent="0.35">
      <c r="B33" s="13" t="s">
        <v>24</v>
      </c>
      <c r="D33" s="41">
        <v>92.35</v>
      </c>
      <c r="E33" s="41">
        <v>97.45</v>
      </c>
      <c r="F33" s="41">
        <v>98.2</v>
      </c>
      <c r="G33" s="41">
        <v>97.3</v>
      </c>
      <c r="H33" s="41">
        <v>86.5</v>
      </c>
      <c r="I33" s="41">
        <v>95.05</v>
      </c>
      <c r="J33" s="41">
        <v>97.9</v>
      </c>
      <c r="K33" s="41">
        <v>93.35</v>
      </c>
      <c r="L33" s="41">
        <v>93</v>
      </c>
      <c r="M33" s="41">
        <v>96.65</v>
      </c>
    </row>
    <row r="34" spans="2:14" x14ac:dyDescent="0.35">
      <c r="B34" s="13" t="s">
        <v>25</v>
      </c>
      <c r="D34" s="39">
        <v>93</v>
      </c>
      <c r="E34" s="39">
        <v>98</v>
      </c>
      <c r="F34" s="39">
        <v>98</v>
      </c>
      <c r="G34" s="39">
        <v>97</v>
      </c>
      <c r="H34" s="39">
        <v>88</v>
      </c>
      <c r="I34" s="39">
        <v>95</v>
      </c>
      <c r="J34" s="39">
        <v>98</v>
      </c>
      <c r="K34" s="39">
        <v>93</v>
      </c>
      <c r="L34" s="39">
        <v>93</v>
      </c>
      <c r="M34" s="39">
        <v>97</v>
      </c>
      <c r="N34" s="29" t="s">
        <v>162</v>
      </c>
    </row>
    <row r="35" spans="2:14" x14ac:dyDescent="0.35">
      <c r="B35" s="13" t="s">
        <v>26</v>
      </c>
      <c r="D35" s="39">
        <v>93</v>
      </c>
      <c r="E35" s="39">
        <v>98</v>
      </c>
      <c r="F35" s="39">
        <v>98</v>
      </c>
      <c r="G35" s="39">
        <v>97</v>
      </c>
      <c r="H35" s="39">
        <v>88</v>
      </c>
      <c r="I35" s="39">
        <v>95</v>
      </c>
      <c r="J35" s="39">
        <v>98</v>
      </c>
      <c r="K35" s="39">
        <v>93</v>
      </c>
      <c r="L35" s="39">
        <v>93</v>
      </c>
      <c r="M35" s="39">
        <v>97</v>
      </c>
      <c r="N35" s="29" t="s">
        <v>162</v>
      </c>
    </row>
    <row r="36" spans="2:14" x14ac:dyDescent="0.35">
      <c r="B36" s="13" t="s">
        <v>27</v>
      </c>
    </row>
    <row r="37" spans="2:14" x14ac:dyDescent="0.35">
      <c r="B37" s="13" t="s">
        <v>28</v>
      </c>
    </row>
    <row r="38" spans="2:14" x14ac:dyDescent="0.35">
      <c r="B38" s="13" t="s">
        <v>29</v>
      </c>
    </row>
    <row r="39" spans="2:14" x14ac:dyDescent="0.35">
      <c r="B39" s="13" t="s">
        <v>30</v>
      </c>
    </row>
    <row r="40" spans="2:14" x14ac:dyDescent="0.35">
      <c r="B40" s="13" t="s">
        <v>32</v>
      </c>
    </row>
    <row r="41" spans="2:14" x14ac:dyDescent="0.35">
      <c r="B41" s="13" t="s">
        <v>33</v>
      </c>
    </row>
    <row r="42" spans="2:14" x14ac:dyDescent="0.35">
      <c r="B42" s="13" t="s">
        <v>35</v>
      </c>
    </row>
    <row r="44" spans="2:14" x14ac:dyDescent="0.35">
      <c r="D44" s="36"/>
      <c r="E44" s="29" t="s">
        <v>155</v>
      </c>
    </row>
    <row r="46" spans="2:14" s="30" customFormat="1" ht="18.5" x14ac:dyDescent="0.45">
      <c r="B46" s="31" t="s">
        <v>164</v>
      </c>
    </row>
    <row r="48" spans="2:14" ht="29" x14ac:dyDescent="0.35">
      <c r="B48" s="49" t="s">
        <v>2</v>
      </c>
      <c r="C48" s="29" t="s">
        <v>133</v>
      </c>
      <c r="D48" s="42" t="s">
        <v>134</v>
      </c>
      <c r="E48" s="42" t="s">
        <v>135</v>
      </c>
      <c r="F48" s="42" t="s">
        <v>146</v>
      </c>
      <c r="G48" s="42" t="s">
        <v>137</v>
      </c>
      <c r="H48" s="42" t="s">
        <v>138</v>
      </c>
      <c r="I48" s="42" t="s">
        <v>148</v>
      </c>
      <c r="J48" s="42" t="s">
        <v>140</v>
      </c>
      <c r="K48" s="42" t="s">
        <v>141</v>
      </c>
      <c r="L48" s="42" t="s">
        <v>142</v>
      </c>
      <c r="M48" s="42" t="s">
        <v>143</v>
      </c>
    </row>
    <row r="49" spans="2:14" ht="29" x14ac:dyDescent="0.35">
      <c r="B49" s="49"/>
      <c r="C49" s="29" t="s">
        <v>144</v>
      </c>
      <c r="D49" s="42" t="s">
        <v>145</v>
      </c>
      <c r="E49" s="42" t="s">
        <v>135</v>
      </c>
      <c r="F49" s="42" t="s">
        <v>146</v>
      </c>
      <c r="G49" s="42" t="s">
        <v>147</v>
      </c>
      <c r="H49" s="42" t="s">
        <v>138</v>
      </c>
      <c r="I49" s="42" t="s">
        <v>148</v>
      </c>
      <c r="J49" s="42" t="s">
        <v>140</v>
      </c>
      <c r="K49" s="42" t="s">
        <v>149</v>
      </c>
      <c r="L49" s="42" t="s">
        <v>142</v>
      </c>
      <c r="M49" s="42" t="s">
        <v>143</v>
      </c>
      <c r="N49" s="29" t="s">
        <v>150</v>
      </c>
    </row>
    <row r="50" spans="2:14" x14ac:dyDescent="0.35">
      <c r="B50" s="13" t="s">
        <v>19</v>
      </c>
      <c r="D50" s="29">
        <v>26818</v>
      </c>
      <c r="E50" s="29">
        <v>9300</v>
      </c>
      <c r="F50" s="34">
        <v>14445</v>
      </c>
      <c r="G50" s="29">
        <v>21600</v>
      </c>
      <c r="H50" s="29">
        <v>10919</v>
      </c>
      <c r="I50" s="29">
        <v>10884</v>
      </c>
      <c r="J50" s="34">
        <v>13100</v>
      </c>
      <c r="K50" s="29">
        <v>21300</v>
      </c>
      <c r="L50" s="29">
        <v>10023</v>
      </c>
      <c r="M50" s="29">
        <v>13627</v>
      </c>
      <c r="N50" s="29" t="s">
        <v>151</v>
      </c>
    </row>
    <row r="51" spans="2:14" x14ac:dyDescent="0.35">
      <c r="B51" s="13" t="s">
        <v>20</v>
      </c>
      <c r="D51" s="29">
        <v>26818</v>
      </c>
      <c r="E51" s="29">
        <v>9300</v>
      </c>
      <c r="F51" s="29">
        <v>14445</v>
      </c>
      <c r="G51" s="29">
        <v>21600</v>
      </c>
      <c r="H51" s="29">
        <v>10919</v>
      </c>
      <c r="I51" s="29">
        <v>10763</v>
      </c>
      <c r="J51" s="29">
        <v>13100</v>
      </c>
      <c r="K51" s="29">
        <v>21300</v>
      </c>
      <c r="L51" s="29">
        <v>10023</v>
      </c>
      <c r="M51" s="29">
        <v>13627</v>
      </c>
      <c r="N51" s="29" t="s">
        <v>151</v>
      </c>
    </row>
    <row r="52" spans="2:14" x14ac:dyDescent="0.35">
      <c r="B52" s="13" t="s">
        <v>21</v>
      </c>
      <c r="D52" s="29">
        <v>26818</v>
      </c>
      <c r="E52" s="29">
        <v>9300</v>
      </c>
      <c r="F52" s="29">
        <v>14445</v>
      </c>
      <c r="G52" s="29">
        <v>21600</v>
      </c>
      <c r="H52" s="29">
        <v>10919</v>
      </c>
      <c r="I52" s="29">
        <v>10763</v>
      </c>
      <c r="J52" s="29">
        <v>13100</v>
      </c>
      <c r="K52" s="29">
        <v>21300</v>
      </c>
      <c r="L52" s="29">
        <v>10023</v>
      </c>
      <c r="M52" s="29">
        <v>13627</v>
      </c>
      <c r="N52" s="29" t="s">
        <v>151</v>
      </c>
    </row>
    <row r="53" spans="2:14" x14ac:dyDescent="0.35">
      <c r="B53" s="13" t="s">
        <v>22</v>
      </c>
      <c r="D53" s="29">
        <v>26818</v>
      </c>
      <c r="E53" s="29">
        <v>9300</v>
      </c>
      <c r="F53" s="29">
        <v>14445</v>
      </c>
      <c r="G53" s="29">
        <v>21600</v>
      </c>
      <c r="H53" s="29">
        <v>10919</v>
      </c>
      <c r="I53" s="29">
        <v>10763</v>
      </c>
      <c r="J53" s="29">
        <v>13100</v>
      </c>
      <c r="K53" s="29">
        <v>21300</v>
      </c>
      <c r="L53" s="29">
        <v>10023</v>
      </c>
      <c r="M53" s="29">
        <v>13627</v>
      </c>
      <c r="N53" s="29" t="s">
        <v>151</v>
      </c>
    </row>
    <row r="54" spans="2:14" x14ac:dyDescent="0.35">
      <c r="B54" s="13" t="s">
        <v>23</v>
      </c>
      <c r="D54" s="29">
        <v>27330</v>
      </c>
      <c r="E54" s="29">
        <v>9400</v>
      </c>
      <c r="F54" s="29">
        <v>14450</v>
      </c>
      <c r="G54" s="29">
        <v>21650</v>
      </c>
      <c r="H54" s="29">
        <v>10270</v>
      </c>
      <c r="I54" s="29">
        <v>10760</v>
      </c>
      <c r="J54" s="29">
        <v>13100</v>
      </c>
      <c r="K54" s="29">
        <v>21300</v>
      </c>
      <c r="L54" s="29">
        <v>10020</v>
      </c>
      <c r="M54" s="29">
        <v>13630</v>
      </c>
      <c r="N54" s="29" t="s">
        <v>151</v>
      </c>
    </row>
    <row r="55" spans="2:14" x14ac:dyDescent="0.35">
      <c r="B55" s="13" t="s">
        <v>24</v>
      </c>
      <c r="D55" s="40">
        <v>27220.000110000001</v>
      </c>
      <c r="E55" s="40">
        <v>9400</v>
      </c>
      <c r="F55" s="40">
        <v>14448.333334999999</v>
      </c>
      <c r="G55" s="40">
        <v>21650</v>
      </c>
      <c r="H55" s="40">
        <v>10329.99994</v>
      </c>
      <c r="I55" s="40">
        <v>10760</v>
      </c>
      <c r="J55" s="40">
        <v>13316.666450000001</v>
      </c>
      <c r="K55" s="40">
        <v>21300</v>
      </c>
      <c r="L55" s="40">
        <v>10013.333339999999</v>
      </c>
      <c r="M55" s="37">
        <v>13630</v>
      </c>
    </row>
    <row r="56" spans="2:14" x14ac:dyDescent="0.35">
      <c r="B56" s="13" t="s">
        <v>25</v>
      </c>
      <c r="D56" s="40">
        <v>27110.000220000002</v>
      </c>
      <c r="E56" s="40">
        <v>9400</v>
      </c>
      <c r="F56" s="40">
        <v>14446.666669999999</v>
      </c>
      <c r="G56" s="40">
        <v>21650</v>
      </c>
      <c r="H56" s="40">
        <v>10389.999879999999</v>
      </c>
      <c r="I56" s="40">
        <v>10760</v>
      </c>
      <c r="J56" s="40">
        <v>13533.332900000001</v>
      </c>
      <c r="K56" s="40">
        <v>21300</v>
      </c>
      <c r="L56" s="40">
        <v>10006.666679999998</v>
      </c>
      <c r="M56" s="37">
        <v>13630</v>
      </c>
    </row>
    <row r="57" spans="2:14" x14ac:dyDescent="0.35">
      <c r="B57" s="13" t="s">
        <v>26</v>
      </c>
      <c r="D57" s="29">
        <v>27000</v>
      </c>
      <c r="E57" s="29">
        <v>9400</v>
      </c>
      <c r="F57" s="29">
        <v>14445</v>
      </c>
      <c r="G57" s="29">
        <v>21650</v>
      </c>
      <c r="H57" s="29">
        <v>10450</v>
      </c>
      <c r="I57" s="29">
        <v>10760</v>
      </c>
      <c r="J57" s="29">
        <v>13750</v>
      </c>
      <c r="K57" s="29">
        <v>21300</v>
      </c>
      <c r="L57" s="29">
        <v>10000</v>
      </c>
      <c r="M57" s="29">
        <v>13630</v>
      </c>
      <c r="N57" s="29" t="s">
        <v>152</v>
      </c>
    </row>
    <row r="58" spans="2:14" x14ac:dyDescent="0.35">
      <c r="B58" s="13" t="s">
        <v>27</v>
      </c>
      <c r="D58" s="32">
        <v>27000</v>
      </c>
      <c r="E58" s="32">
        <v>9400</v>
      </c>
      <c r="F58" s="32">
        <v>14445</v>
      </c>
      <c r="G58" s="32">
        <v>21650</v>
      </c>
      <c r="H58" s="32">
        <v>10450</v>
      </c>
      <c r="I58" s="32">
        <v>10760</v>
      </c>
      <c r="J58" s="32">
        <v>13750</v>
      </c>
      <c r="K58" s="32">
        <v>21300</v>
      </c>
      <c r="L58" s="32">
        <v>10000</v>
      </c>
      <c r="M58" s="29">
        <v>13630</v>
      </c>
      <c r="N58" s="29" t="s">
        <v>152</v>
      </c>
    </row>
    <row r="59" spans="2:14" x14ac:dyDescent="0.35">
      <c r="B59" s="13" t="s">
        <v>28</v>
      </c>
      <c r="D59" s="32">
        <v>27000</v>
      </c>
      <c r="E59" s="32">
        <v>9400</v>
      </c>
      <c r="F59" s="32">
        <v>14445</v>
      </c>
      <c r="G59" s="32">
        <v>21650</v>
      </c>
      <c r="H59" s="32">
        <v>10450</v>
      </c>
      <c r="I59" s="32">
        <v>10760</v>
      </c>
      <c r="J59" s="32">
        <v>13750</v>
      </c>
      <c r="K59" s="32">
        <v>21300</v>
      </c>
      <c r="L59" s="32">
        <v>10000</v>
      </c>
      <c r="M59" s="29">
        <v>13630</v>
      </c>
      <c r="N59" s="29" t="s">
        <v>153</v>
      </c>
    </row>
    <row r="60" spans="2:14" x14ac:dyDescent="0.35">
      <c r="B60" s="13" t="s">
        <v>29</v>
      </c>
      <c r="D60" s="32">
        <v>27000</v>
      </c>
      <c r="E60" s="32">
        <v>9400</v>
      </c>
      <c r="F60" s="32">
        <v>14445</v>
      </c>
      <c r="G60" s="32">
        <v>21650</v>
      </c>
      <c r="H60" s="32">
        <v>10450</v>
      </c>
      <c r="I60" s="32">
        <v>10760</v>
      </c>
      <c r="J60" s="32">
        <v>13750</v>
      </c>
      <c r="K60" s="32">
        <v>21300</v>
      </c>
      <c r="L60" s="32">
        <v>10000</v>
      </c>
      <c r="M60" s="29">
        <v>13630</v>
      </c>
      <c r="N60" s="29" t="s">
        <v>153</v>
      </c>
    </row>
    <row r="61" spans="2:14" x14ac:dyDescent="0.35">
      <c r="B61" s="13" t="s">
        <v>30</v>
      </c>
      <c r="D61" s="32">
        <v>27500</v>
      </c>
      <c r="E61" s="32">
        <v>9400</v>
      </c>
      <c r="F61" s="32">
        <v>14445</v>
      </c>
      <c r="G61" s="32">
        <v>21650</v>
      </c>
      <c r="H61" s="32">
        <v>10450</v>
      </c>
      <c r="I61" s="32">
        <v>10800</v>
      </c>
      <c r="J61" s="32">
        <v>13750</v>
      </c>
      <c r="K61" s="32">
        <v>21300</v>
      </c>
      <c r="L61" s="32">
        <v>10000</v>
      </c>
      <c r="M61" s="29">
        <v>13600</v>
      </c>
      <c r="N61" s="29" t="s">
        <v>153</v>
      </c>
    </row>
    <row r="62" spans="2:14" x14ac:dyDescent="0.35">
      <c r="B62" s="13" t="s">
        <v>32</v>
      </c>
      <c r="D62" s="32">
        <v>27500</v>
      </c>
      <c r="E62" s="32">
        <v>9400</v>
      </c>
      <c r="F62" s="32">
        <v>14445</v>
      </c>
      <c r="G62" s="32">
        <v>21650</v>
      </c>
      <c r="H62" s="32">
        <v>10450</v>
      </c>
      <c r="I62" s="32">
        <v>10800</v>
      </c>
      <c r="J62" s="32">
        <v>13750</v>
      </c>
      <c r="K62" s="32">
        <v>21300</v>
      </c>
      <c r="L62" s="32">
        <v>10000</v>
      </c>
      <c r="M62" s="29">
        <v>13600</v>
      </c>
      <c r="N62" s="29" t="s">
        <v>153</v>
      </c>
    </row>
    <row r="63" spans="2:14" x14ac:dyDescent="0.35">
      <c r="B63" s="13" t="s">
        <v>33</v>
      </c>
      <c r="D63" s="32">
        <v>27500</v>
      </c>
      <c r="E63" s="32">
        <v>9400</v>
      </c>
      <c r="F63" s="32">
        <v>14445</v>
      </c>
      <c r="G63" s="32">
        <v>21650</v>
      </c>
      <c r="H63" s="32">
        <v>10450</v>
      </c>
      <c r="I63" s="32">
        <v>10800</v>
      </c>
      <c r="J63" s="32">
        <v>13750</v>
      </c>
      <c r="K63" s="32">
        <v>21300</v>
      </c>
      <c r="L63" s="32">
        <v>10000</v>
      </c>
      <c r="M63" s="29">
        <v>13600</v>
      </c>
      <c r="N63" s="29" t="s">
        <v>153</v>
      </c>
    </row>
    <row r="64" spans="2:14" x14ac:dyDescent="0.35">
      <c r="B64" s="13" t="s">
        <v>35</v>
      </c>
      <c r="D64" s="32">
        <v>27500</v>
      </c>
      <c r="E64" s="32">
        <v>9400</v>
      </c>
      <c r="F64" s="32">
        <v>14445</v>
      </c>
      <c r="G64" s="32">
        <v>21650</v>
      </c>
      <c r="H64" s="32">
        <v>10450</v>
      </c>
      <c r="I64" s="32">
        <v>10800</v>
      </c>
      <c r="J64" s="32">
        <v>13302</v>
      </c>
      <c r="K64" s="32">
        <v>21300</v>
      </c>
      <c r="L64" s="32">
        <v>10000</v>
      </c>
      <c r="M64" s="29">
        <v>13600</v>
      </c>
      <c r="N64" s="29" t="s">
        <v>153</v>
      </c>
    </row>
    <row r="66" spans="2:14" x14ac:dyDescent="0.35">
      <c r="D66" s="36"/>
      <c r="E66" s="29" t="s">
        <v>155</v>
      </c>
    </row>
    <row r="69" spans="2:14" s="30" customFormat="1" ht="18.5" x14ac:dyDescent="0.45">
      <c r="B69" s="31" t="s">
        <v>165</v>
      </c>
    </row>
    <row r="71" spans="2:14" ht="29" x14ac:dyDescent="0.35">
      <c r="B71" s="49" t="s">
        <v>2</v>
      </c>
      <c r="C71" s="29" t="s">
        <v>133</v>
      </c>
      <c r="D71" s="42" t="s">
        <v>134</v>
      </c>
      <c r="E71" s="42" t="s">
        <v>135</v>
      </c>
      <c r="F71" s="42" t="s">
        <v>136</v>
      </c>
      <c r="G71" s="42" t="s">
        <v>137</v>
      </c>
      <c r="H71" s="42" t="s">
        <v>138</v>
      </c>
      <c r="I71" s="42" t="s">
        <v>139</v>
      </c>
      <c r="J71" s="42" t="s">
        <v>140</v>
      </c>
      <c r="K71" s="42" t="s">
        <v>141</v>
      </c>
      <c r="L71" s="42" t="s">
        <v>142</v>
      </c>
      <c r="M71" s="42" t="s">
        <v>143</v>
      </c>
    </row>
    <row r="72" spans="2:14" x14ac:dyDescent="0.35">
      <c r="B72" s="49"/>
      <c r="C72" s="29" t="s">
        <v>144</v>
      </c>
      <c r="D72" s="34" t="s">
        <v>145</v>
      </c>
      <c r="E72" s="34" t="s">
        <v>135</v>
      </c>
      <c r="F72" s="34" t="s">
        <v>146</v>
      </c>
      <c r="G72" s="34" t="s">
        <v>147</v>
      </c>
      <c r="H72" s="34" t="s">
        <v>138</v>
      </c>
      <c r="I72" s="34" t="s">
        <v>148</v>
      </c>
      <c r="J72" s="34" t="s">
        <v>140</v>
      </c>
      <c r="K72" s="34" t="s">
        <v>149</v>
      </c>
      <c r="L72" s="34" t="s">
        <v>142</v>
      </c>
      <c r="M72" s="34" t="s">
        <v>143</v>
      </c>
      <c r="N72" s="29" t="s">
        <v>150</v>
      </c>
    </row>
    <row r="73" spans="2:14" x14ac:dyDescent="0.35">
      <c r="B73" s="13" t="s">
        <v>19</v>
      </c>
      <c r="D73" s="32">
        <v>90</v>
      </c>
      <c r="E73" s="32">
        <v>35</v>
      </c>
      <c r="F73" s="43">
        <v>303</v>
      </c>
      <c r="G73" s="32">
        <v>201</v>
      </c>
      <c r="H73" s="32">
        <v>41</v>
      </c>
      <c r="I73" s="32">
        <v>9</v>
      </c>
      <c r="J73" s="43">
        <v>231</v>
      </c>
      <c r="K73" s="32">
        <v>72</v>
      </c>
      <c r="L73" s="32">
        <v>33</v>
      </c>
      <c r="M73" s="32">
        <v>148</v>
      </c>
      <c r="N73" s="29" t="s">
        <v>151</v>
      </c>
    </row>
    <row r="74" spans="2:14" x14ac:dyDescent="0.35">
      <c r="B74" s="13" t="s">
        <v>20</v>
      </c>
      <c r="D74" s="32">
        <v>87</v>
      </c>
      <c r="E74" s="32">
        <v>37</v>
      </c>
      <c r="F74" s="32">
        <v>306</v>
      </c>
      <c r="G74" s="32">
        <v>192</v>
      </c>
      <c r="H74" s="32">
        <v>42</v>
      </c>
      <c r="I74" s="32">
        <v>10</v>
      </c>
      <c r="J74" s="32">
        <v>222</v>
      </c>
      <c r="K74" s="32">
        <v>64</v>
      </c>
      <c r="L74" s="32">
        <v>31</v>
      </c>
      <c r="M74" s="32">
        <v>144</v>
      </c>
      <c r="N74" s="29" t="s">
        <v>151</v>
      </c>
    </row>
    <row r="75" spans="2:14" x14ac:dyDescent="0.35">
      <c r="B75" s="13" t="s">
        <v>21</v>
      </c>
      <c r="D75" s="32">
        <v>86</v>
      </c>
      <c r="E75" s="32">
        <v>39</v>
      </c>
      <c r="F75" s="32">
        <v>243</v>
      </c>
      <c r="G75" s="32">
        <v>201</v>
      </c>
      <c r="H75" s="32">
        <v>40</v>
      </c>
      <c r="I75" s="32">
        <v>10</v>
      </c>
      <c r="J75" s="32">
        <v>217</v>
      </c>
      <c r="K75" s="32">
        <v>63</v>
      </c>
      <c r="L75" s="32">
        <v>31</v>
      </c>
      <c r="M75" s="32">
        <v>144</v>
      </c>
      <c r="N75" s="29" t="s">
        <v>151</v>
      </c>
    </row>
    <row r="76" spans="2:14" x14ac:dyDescent="0.35">
      <c r="B76" s="13" t="s">
        <v>22</v>
      </c>
      <c r="D76" s="32">
        <v>90</v>
      </c>
      <c r="E76" s="32">
        <v>45</v>
      </c>
      <c r="F76" s="32">
        <v>246</v>
      </c>
      <c r="G76" s="32">
        <v>199</v>
      </c>
      <c r="H76" s="32">
        <v>42</v>
      </c>
      <c r="I76" s="32">
        <v>10</v>
      </c>
      <c r="J76" s="32">
        <v>220</v>
      </c>
      <c r="K76" s="32">
        <v>63</v>
      </c>
      <c r="L76" s="32">
        <v>29</v>
      </c>
      <c r="M76" s="32">
        <v>148</v>
      </c>
      <c r="N76" s="29" t="s">
        <v>151</v>
      </c>
    </row>
    <row r="77" spans="2:14" x14ac:dyDescent="0.35">
      <c r="B77" s="13" t="s">
        <v>23</v>
      </c>
      <c r="D77" s="32">
        <v>93</v>
      </c>
      <c r="E77" s="32">
        <v>45</v>
      </c>
      <c r="F77" s="32">
        <v>258</v>
      </c>
      <c r="G77" s="32">
        <v>204</v>
      </c>
      <c r="H77" s="32">
        <v>40</v>
      </c>
      <c r="I77" s="32">
        <v>10</v>
      </c>
      <c r="J77" s="32">
        <v>222</v>
      </c>
      <c r="K77" s="32">
        <v>74</v>
      </c>
      <c r="L77" s="32">
        <v>33</v>
      </c>
      <c r="M77" s="32">
        <v>152</v>
      </c>
      <c r="N77" s="29" t="s">
        <v>151</v>
      </c>
    </row>
    <row r="78" spans="2:14" x14ac:dyDescent="0.35">
      <c r="B78" s="13" t="s">
        <v>24</v>
      </c>
      <c r="D78" s="40">
        <v>89.677800000000005</v>
      </c>
      <c r="E78" s="40">
        <v>44.72</v>
      </c>
      <c r="F78" s="40">
        <v>251.16</v>
      </c>
      <c r="G78" s="40">
        <v>196.8</v>
      </c>
      <c r="H78" s="40">
        <v>39.372</v>
      </c>
      <c r="I78" s="40">
        <v>10.824</v>
      </c>
      <c r="J78" s="40">
        <v>210.4</v>
      </c>
      <c r="K78" s="40">
        <v>75.86</v>
      </c>
      <c r="L78" s="40">
        <v>32.344000000000001</v>
      </c>
      <c r="M78" s="40">
        <v>153.25</v>
      </c>
    </row>
    <row r="79" spans="2:14" x14ac:dyDescent="0.35">
      <c r="B79" s="13" t="s">
        <v>25</v>
      </c>
      <c r="D79" s="40">
        <v>86.35560000000001</v>
      </c>
      <c r="E79" s="40">
        <v>44.44</v>
      </c>
      <c r="F79" s="40">
        <v>244.32</v>
      </c>
      <c r="G79" s="40">
        <v>189.6</v>
      </c>
      <c r="H79" s="40">
        <v>38.744</v>
      </c>
      <c r="I79" s="40">
        <v>11.648</v>
      </c>
      <c r="J79" s="40">
        <v>198.8</v>
      </c>
      <c r="K79" s="40">
        <v>77.72</v>
      </c>
      <c r="L79" s="40">
        <v>31.688000000000002</v>
      </c>
      <c r="M79" s="40">
        <v>154.5</v>
      </c>
    </row>
    <row r="80" spans="2:14" x14ac:dyDescent="0.35">
      <c r="B80" s="13" t="s">
        <v>26</v>
      </c>
      <c r="D80" s="40">
        <v>83.033400000000015</v>
      </c>
      <c r="E80" s="40">
        <v>44.16</v>
      </c>
      <c r="F80" s="40">
        <v>237.48</v>
      </c>
      <c r="G80" s="40">
        <v>182.4</v>
      </c>
      <c r="H80" s="40">
        <v>38.116</v>
      </c>
      <c r="I80" s="40">
        <v>12.472</v>
      </c>
      <c r="J80" s="40">
        <v>187.2</v>
      </c>
      <c r="K80" s="40">
        <v>79.58</v>
      </c>
      <c r="L80" s="40">
        <v>31.032000000000004</v>
      </c>
      <c r="M80" s="40">
        <v>155.75</v>
      </c>
    </row>
    <row r="81" spans="2:14" x14ac:dyDescent="0.35">
      <c r="B81" s="13" t="s">
        <v>27</v>
      </c>
      <c r="D81" s="40">
        <v>79.711200000000019</v>
      </c>
      <c r="E81" s="40">
        <v>43.88</v>
      </c>
      <c r="F81" s="40">
        <v>230.64</v>
      </c>
      <c r="G81" s="40">
        <v>175.2</v>
      </c>
      <c r="H81" s="40">
        <v>37.488</v>
      </c>
      <c r="I81" s="40">
        <v>13.295999999999999</v>
      </c>
      <c r="J81" s="40">
        <v>175.6</v>
      </c>
      <c r="K81" s="40">
        <v>81.44</v>
      </c>
      <c r="L81" s="40">
        <v>30.376000000000005</v>
      </c>
      <c r="M81" s="40">
        <v>157</v>
      </c>
    </row>
    <row r="82" spans="2:14" x14ac:dyDescent="0.35">
      <c r="B82" s="13" t="s">
        <v>28</v>
      </c>
      <c r="D82" s="32">
        <v>76.388999999999996</v>
      </c>
      <c r="E82" s="32">
        <v>43.6</v>
      </c>
      <c r="F82" s="32">
        <v>223.8</v>
      </c>
      <c r="G82" s="32">
        <v>168</v>
      </c>
      <c r="H82" s="32">
        <v>36.86</v>
      </c>
      <c r="I82" s="32">
        <v>14.12</v>
      </c>
      <c r="J82" s="32">
        <v>164</v>
      </c>
      <c r="K82" s="32">
        <v>83.3</v>
      </c>
      <c r="L82" s="32">
        <v>29.72</v>
      </c>
      <c r="M82" s="32">
        <v>158.25</v>
      </c>
      <c r="N82" s="29" t="s">
        <v>153</v>
      </c>
    </row>
    <row r="83" spans="2:14" x14ac:dyDescent="0.35">
      <c r="B83" s="13" t="s">
        <v>29</v>
      </c>
      <c r="D83" s="32">
        <v>84.5</v>
      </c>
      <c r="E83" s="32">
        <v>42.3</v>
      </c>
      <c r="F83" s="32">
        <v>230.5</v>
      </c>
      <c r="G83" s="32">
        <v>167</v>
      </c>
      <c r="H83" s="32">
        <v>39.317</v>
      </c>
      <c r="I83" s="32">
        <v>16</v>
      </c>
      <c r="J83" s="32">
        <v>150</v>
      </c>
      <c r="K83" s="32">
        <v>74.099999999999994</v>
      </c>
      <c r="L83" s="32">
        <v>27.96</v>
      </c>
      <c r="M83" s="32">
        <v>152.19999999999999</v>
      </c>
      <c r="N83" s="29" t="s">
        <v>153</v>
      </c>
    </row>
    <row r="84" spans="2:14" x14ac:dyDescent="0.35">
      <c r="B84" s="13" t="s">
        <v>30</v>
      </c>
      <c r="D84" s="32">
        <v>82</v>
      </c>
      <c r="E84" s="32">
        <v>40.6</v>
      </c>
      <c r="F84" s="32">
        <v>216</v>
      </c>
      <c r="G84" s="32">
        <v>172</v>
      </c>
      <c r="H84" s="32">
        <v>34.6</v>
      </c>
      <c r="I84" s="32">
        <v>15.2</v>
      </c>
      <c r="J84" s="32">
        <v>148</v>
      </c>
      <c r="K84" s="32">
        <v>66.5</v>
      </c>
      <c r="L84" s="32">
        <v>29.64</v>
      </c>
      <c r="M84" s="32">
        <v>168.196</v>
      </c>
      <c r="N84" s="29" t="s">
        <v>153</v>
      </c>
    </row>
    <row r="85" spans="2:14" x14ac:dyDescent="0.35">
      <c r="B85" s="13" t="s">
        <v>32</v>
      </c>
      <c r="D85" s="32">
        <v>83.9</v>
      </c>
      <c r="E85" s="32">
        <v>43.45</v>
      </c>
      <c r="F85" s="32">
        <v>213.71</v>
      </c>
      <c r="G85" s="32">
        <v>195</v>
      </c>
      <c r="H85" s="32">
        <v>39.14</v>
      </c>
      <c r="I85" s="32">
        <v>15.23</v>
      </c>
      <c r="J85" s="32">
        <v>143.1</v>
      </c>
      <c r="K85" s="32">
        <v>68.8</v>
      </c>
      <c r="L85" s="32">
        <v>30.33</v>
      </c>
      <c r="M85" s="32">
        <v>157.33099999999999</v>
      </c>
      <c r="N85" s="29" t="s">
        <v>153</v>
      </c>
    </row>
    <row r="86" spans="2:14" x14ac:dyDescent="0.35">
      <c r="B86" s="13" t="s">
        <v>33</v>
      </c>
      <c r="D86" s="32">
        <v>83.95</v>
      </c>
      <c r="E86" s="32">
        <v>47.19</v>
      </c>
      <c r="F86" s="32">
        <v>245.62</v>
      </c>
      <c r="G86" s="32">
        <v>189.09</v>
      </c>
      <c r="H86" s="32">
        <v>35.46</v>
      </c>
      <c r="I86" s="32">
        <v>14.45</v>
      </c>
      <c r="J86" s="32">
        <v>136.6</v>
      </c>
      <c r="K86" s="32">
        <v>69.5</v>
      </c>
      <c r="L86" s="32">
        <v>30.32</v>
      </c>
      <c r="M86" s="32">
        <v>147.72999999999999</v>
      </c>
      <c r="N86" s="29" t="s">
        <v>153</v>
      </c>
    </row>
    <row r="87" spans="2:14" x14ac:dyDescent="0.35">
      <c r="B87" s="13" t="s">
        <v>35</v>
      </c>
      <c r="D87" s="32">
        <v>90.12</v>
      </c>
      <c r="E87" s="32">
        <v>47.96</v>
      </c>
      <c r="F87" s="32">
        <v>219.31</v>
      </c>
      <c r="G87" s="32">
        <v>137.4</v>
      </c>
      <c r="H87" s="32">
        <v>32.520000000000003</v>
      </c>
      <c r="I87" s="32">
        <v>14.05</v>
      </c>
      <c r="J87" s="32">
        <v>141.24</v>
      </c>
      <c r="K87" s="32">
        <v>74.5</v>
      </c>
      <c r="L87" s="32">
        <v>29.33</v>
      </c>
      <c r="M87" s="32">
        <v>147.91999999999999</v>
      </c>
      <c r="N87" s="29" t="s">
        <v>153</v>
      </c>
    </row>
    <row r="89" spans="2:14" x14ac:dyDescent="0.35">
      <c r="D89" s="36"/>
      <c r="E89" s="29" t="s">
        <v>155</v>
      </c>
    </row>
    <row r="91" spans="2:14" s="30" customFormat="1" ht="18.5" x14ac:dyDescent="0.45">
      <c r="B91" s="31" t="s">
        <v>166</v>
      </c>
    </row>
    <row r="93" spans="2:14" ht="29" x14ac:dyDescent="0.35">
      <c r="B93" s="49" t="s">
        <v>2</v>
      </c>
      <c r="C93" s="29" t="s">
        <v>133</v>
      </c>
      <c r="D93" s="42" t="s">
        <v>134</v>
      </c>
      <c r="E93" s="42" t="s">
        <v>135</v>
      </c>
      <c r="F93" s="42" t="s">
        <v>136</v>
      </c>
      <c r="G93" s="42" t="s">
        <v>137</v>
      </c>
      <c r="H93" s="42" t="s">
        <v>138</v>
      </c>
      <c r="I93" s="42" t="s">
        <v>139</v>
      </c>
      <c r="J93" s="42" t="s">
        <v>140</v>
      </c>
      <c r="K93" s="42" t="s">
        <v>141</v>
      </c>
      <c r="L93" s="42" t="s">
        <v>142</v>
      </c>
      <c r="M93" s="42" t="s">
        <v>143</v>
      </c>
    </row>
    <row r="94" spans="2:14" x14ac:dyDescent="0.35">
      <c r="B94" s="49"/>
      <c r="C94" s="29" t="s">
        <v>144</v>
      </c>
      <c r="D94" s="34" t="s">
        <v>145</v>
      </c>
      <c r="E94" s="34" t="s">
        <v>135</v>
      </c>
      <c r="F94" s="34" t="s">
        <v>146</v>
      </c>
      <c r="G94" s="34" t="s">
        <v>147</v>
      </c>
      <c r="H94" s="34" t="s">
        <v>138</v>
      </c>
      <c r="I94" s="34" t="s">
        <v>148</v>
      </c>
      <c r="J94" s="34" t="s">
        <v>140</v>
      </c>
      <c r="K94" s="34" t="s">
        <v>149</v>
      </c>
      <c r="L94" s="34" t="s">
        <v>142</v>
      </c>
      <c r="M94" s="34" t="s">
        <v>143</v>
      </c>
      <c r="N94" s="29" t="s">
        <v>150</v>
      </c>
    </row>
    <row r="95" spans="2:14" x14ac:dyDescent="0.35">
      <c r="B95" s="13" t="s">
        <v>19</v>
      </c>
      <c r="D95" s="32">
        <v>22600</v>
      </c>
      <c r="E95" s="32">
        <v>11500</v>
      </c>
      <c r="F95" s="44">
        <v>30000</v>
      </c>
      <c r="G95" s="32">
        <v>36195</v>
      </c>
      <c r="H95" s="32">
        <v>19402</v>
      </c>
      <c r="I95" s="32">
        <v>7196</v>
      </c>
      <c r="J95" s="44">
        <v>82645</v>
      </c>
      <c r="K95" s="32">
        <v>12750</v>
      </c>
      <c r="L95" s="32">
        <v>11300</v>
      </c>
      <c r="M95" s="32">
        <v>18906</v>
      </c>
      <c r="N95" s="29" t="s">
        <v>151</v>
      </c>
    </row>
    <row r="96" spans="2:14" x14ac:dyDescent="0.35">
      <c r="B96" s="13" t="s">
        <v>20</v>
      </c>
      <c r="D96" s="32">
        <v>22600</v>
      </c>
      <c r="E96" s="32">
        <v>11000</v>
      </c>
      <c r="F96" s="40">
        <v>30000</v>
      </c>
      <c r="G96" s="32">
        <v>36359</v>
      </c>
      <c r="H96" s="32">
        <v>20085</v>
      </c>
      <c r="I96" s="32">
        <v>7196</v>
      </c>
      <c r="J96" s="40">
        <v>82645</v>
      </c>
      <c r="K96" s="32">
        <v>12850</v>
      </c>
      <c r="L96" s="32">
        <v>11300</v>
      </c>
      <c r="M96" s="32">
        <v>23870</v>
      </c>
      <c r="N96" s="29" t="s">
        <v>151</v>
      </c>
    </row>
    <row r="97" spans="2:14" x14ac:dyDescent="0.35">
      <c r="B97" s="13" t="s">
        <v>21</v>
      </c>
      <c r="D97" s="32">
        <v>24645</v>
      </c>
      <c r="E97" s="32">
        <v>11000</v>
      </c>
      <c r="F97" s="40">
        <v>30000</v>
      </c>
      <c r="G97" s="32">
        <v>36717</v>
      </c>
      <c r="H97" s="32">
        <v>20500</v>
      </c>
      <c r="I97" s="32">
        <v>7856</v>
      </c>
      <c r="J97" s="40">
        <v>82645</v>
      </c>
      <c r="K97" s="32">
        <v>13800</v>
      </c>
      <c r="L97" s="32">
        <v>11750</v>
      </c>
      <c r="M97" s="32">
        <v>24130</v>
      </c>
      <c r="N97" s="29" t="s">
        <v>151</v>
      </c>
    </row>
    <row r="98" spans="2:14" x14ac:dyDescent="0.35">
      <c r="B98" s="13" t="s">
        <v>22</v>
      </c>
      <c r="D98" s="32">
        <v>24930</v>
      </c>
      <c r="E98" s="32">
        <v>12140</v>
      </c>
      <c r="F98" s="40">
        <v>30000</v>
      </c>
      <c r="G98" s="32">
        <v>36717</v>
      </c>
      <c r="H98" s="32">
        <v>20105</v>
      </c>
      <c r="I98" s="32">
        <v>8342</v>
      </c>
      <c r="J98" s="40">
        <v>82645</v>
      </c>
      <c r="K98" s="32">
        <v>14163</v>
      </c>
      <c r="L98" s="32">
        <v>11750</v>
      </c>
      <c r="M98" s="32">
        <v>24260</v>
      </c>
      <c r="N98" s="29" t="s">
        <v>151</v>
      </c>
    </row>
    <row r="99" spans="2:14" x14ac:dyDescent="0.35">
      <c r="B99" s="13" t="s">
        <v>23</v>
      </c>
      <c r="D99" s="32">
        <v>25022</v>
      </c>
      <c r="E99" s="32">
        <v>12375</v>
      </c>
      <c r="F99" s="40">
        <v>30000</v>
      </c>
      <c r="G99" s="32">
        <v>37584</v>
      </c>
      <c r="H99" s="32">
        <v>21939</v>
      </c>
      <c r="I99" s="32">
        <v>8350</v>
      </c>
      <c r="J99" s="40">
        <v>82645</v>
      </c>
      <c r="K99" s="40">
        <v>17000</v>
      </c>
      <c r="L99" s="32">
        <v>11600</v>
      </c>
      <c r="M99" s="32">
        <v>25000</v>
      </c>
      <c r="N99" s="29" t="s">
        <v>151</v>
      </c>
    </row>
    <row r="100" spans="2:14" x14ac:dyDescent="0.35">
      <c r="B100" s="13" t="s">
        <v>24</v>
      </c>
      <c r="D100" s="40">
        <v>25783.571</v>
      </c>
      <c r="E100" s="40">
        <v>12302.739</v>
      </c>
      <c r="F100" s="40">
        <v>31332</v>
      </c>
      <c r="G100" s="40">
        <v>37822.428</v>
      </c>
      <c r="H100" s="40">
        <v>22825.113000000001</v>
      </c>
      <c r="I100" s="40">
        <v>8266.75</v>
      </c>
      <c r="J100" s="40">
        <v>82645</v>
      </c>
      <c r="K100" s="40">
        <v>16786.88</v>
      </c>
      <c r="L100" s="40">
        <v>12195.404</v>
      </c>
      <c r="M100" s="40">
        <v>25499.5</v>
      </c>
    </row>
    <row r="101" spans="2:14" x14ac:dyDescent="0.35">
      <c r="B101" s="13" t="s">
        <v>25</v>
      </c>
      <c r="D101" s="40">
        <v>26545.142</v>
      </c>
      <c r="E101" s="40">
        <v>12230.477999999999</v>
      </c>
      <c r="F101" s="40">
        <v>32664</v>
      </c>
      <c r="G101" s="40">
        <v>38060.856</v>
      </c>
      <c r="H101" s="40">
        <v>23711.226000000002</v>
      </c>
      <c r="I101" s="40">
        <v>8183.5</v>
      </c>
      <c r="J101" s="40">
        <v>82645</v>
      </c>
      <c r="K101" s="40">
        <v>16573.760000000002</v>
      </c>
      <c r="L101" s="40">
        <v>12790.808000000001</v>
      </c>
      <c r="M101" s="40">
        <v>25999</v>
      </c>
    </row>
    <row r="102" spans="2:14" x14ac:dyDescent="0.35">
      <c r="B102" s="13" t="s">
        <v>26</v>
      </c>
      <c r="D102" s="40">
        <v>27309</v>
      </c>
      <c r="E102" s="32">
        <v>12158</v>
      </c>
      <c r="F102" s="32">
        <v>34000</v>
      </c>
      <c r="G102" s="40">
        <v>38300</v>
      </c>
      <c r="H102" s="32">
        <v>24600</v>
      </c>
      <c r="I102" s="40">
        <v>8100</v>
      </c>
      <c r="J102" s="40">
        <v>82645</v>
      </c>
      <c r="K102" s="32">
        <v>16360</v>
      </c>
      <c r="L102" s="32">
        <v>13388</v>
      </c>
      <c r="M102" s="40">
        <v>26500</v>
      </c>
      <c r="N102" s="29" t="s">
        <v>162</v>
      </c>
    </row>
    <row r="103" spans="2:14" x14ac:dyDescent="0.35">
      <c r="B103" s="13" t="s">
        <v>27</v>
      </c>
      <c r="D103" s="32">
        <v>27309</v>
      </c>
      <c r="E103" s="32">
        <v>12600</v>
      </c>
      <c r="F103" s="32">
        <v>34894</v>
      </c>
      <c r="G103" s="32">
        <v>54067</v>
      </c>
      <c r="H103" s="32">
        <v>24342</v>
      </c>
      <c r="I103" s="32">
        <v>8191</v>
      </c>
      <c r="J103" s="32">
        <v>82645</v>
      </c>
      <c r="K103" s="32">
        <v>16360</v>
      </c>
      <c r="L103" s="32">
        <v>13414</v>
      </c>
      <c r="M103" s="32">
        <v>23650</v>
      </c>
      <c r="N103" s="29" t="s">
        <v>152</v>
      </c>
    </row>
    <row r="104" spans="2:14" x14ac:dyDescent="0.35">
      <c r="B104" s="13" t="s">
        <v>28</v>
      </c>
      <c r="D104" s="32">
        <v>28035</v>
      </c>
      <c r="E104" s="32">
        <v>13121</v>
      </c>
      <c r="F104" s="32">
        <v>35084.398000000001</v>
      </c>
      <c r="G104" s="32">
        <v>52013.101999999999</v>
      </c>
      <c r="H104" s="32">
        <v>24399.960999999999</v>
      </c>
      <c r="I104" s="32">
        <v>8336.0300000000007</v>
      </c>
      <c r="J104" s="32">
        <v>82957.031000000003</v>
      </c>
      <c r="K104" s="32">
        <v>16649</v>
      </c>
      <c r="L104" s="32">
        <v>13670.53</v>
      </c>
      <c r="M104" s="32">
        <v>23943</v>
      </c>
      <c r="N104" s="29" t="s">
        <v>153</v>
      </c>
    </row>
    <row r="105" spans="2:14" x14ac:dyDescent="0.35">
      <c r="B105" s="13" t="s">
        <v>29</v>
      </c>
      <c r="D105" s="32">
        <v>28869.9</v>
      </c>
      <c r="E105" s="32">
        <v>13737.2</v>
      </c>
      <c r="F105" s="32">
        <v>33221.101999999999</v>
      </c>
      <c r="G105" s="32">
        <v>51977.300999999999</v>
      </c>
      <c r="H105" s="32">
        <v>24528.76</v>
      </c>
      <c r="I105" s="32">
        <v>7864.33</v>
      </c>
      <c r="J105" s="32">
        <v>83791.429999999993</v>
      </c>
      <c r="K105" s="32">
        <v>16173.3</v>
      </c>
      <c r="L105" s="32">
        <v>13877.53</v>
      </c>
      <c r="M105" s="32">
        <v>24045</v>
      </c>
      <c r="N105" s="29" t="s">
        <v>153</v>
      </c>
    </row>
    <row r="106" spans="2:14" x14ac:dyDescent="0.35">
      <c r="B106" s="13" t="s">
        <v>30</v>
      </c>
      <c r="D106" s="32">
        <v>31607.363000000001</v>
      </c>
      <c r="E106" s="32">
        <v>13490.1</v>
      </c>
      <c r="F106" s="32">
        <v>30060</v>
      </c>
      <c r="G106" s="32">
        <v>51413.101999999999</v>
      </c>
      <c r="H106" s="32">
        <v>21791.16</v>
      </c>
      <c r="I106" s="32">
        <v>7498.0330000000004</v>
      </c>
      <c r="J106" s="32">
        <v>83473.633000000002</v>
      </c>
      <c r="K106" s="32">
        <v>16244.6</v>
      </c>
      <c r="L106" s="32">
        <v>13942.63</v>
      </c>
      <c r="M106" s="32">
        <v>24141</v>
      </c>
      <c r="N106" s="29" t="s">
        <v>153</v>
      </c>
    </row>
    <row r="107" spans="2:14" x14ac:dyDescent="0.35">
      <c r="B107" s="13" t="s">
        <v>32</v>
      </c>
      <c r="D107" s="32">
        <v>31916.923999999999</v>
      </c>
      <c r="E107" s="32">
        <v>13564.5</v>
      </c>
      <c r="F107" s="32">
        <v>30193</v>
      </c>
      <c r="G107" s="32">
        <v>51498.68</v>
      </c>
      <c r="H107" s="32">
        <v>21941.66</v>
      </c>
      <c r="I107" s="32">
        <v>7872.6049999999996</v>
      </c>
      <c r="J107" s="32">
        <v>82268.226999999999</v>
      </c>
      <c r="K107" s="32">
        <v>16281.1</v>
      </c>
      <c r="L107" s="32">
        <v>14056.13</v>
      </c>
      <c r="M107" s="32">
        <v>24264.881000000001</v>
      </c>
      <c r="N107" s="29" t="s">
        <v>153</v>
      </c>
    </row>
    <row r="108" spans="2:14" x14ac:dyDescent="0.35">
      <c r="B108" s="13" t="s">
        <v>33</v>
      </c>
      <c r="D108" s="32">
        <v>32126.300999999999</v>
      </c>
      <c r="E108" s="32">
        <v>13656.4</v>
      </c>
      <c r="F108" s="32">
        <v>30326</v>
      </c>
      <c r="G108" s="32">
        <v>51817.18</v>
      </c>
      <c r="H108" s="32">
        <v>22013.51</v>
      </c>
      <c r="I108" s="32">
        <v>8560.7749999999996</v>
      </c>
      <c r="J108" s="32">
        <v>81208.702999999994</v>
      </c>
      <c r="K108" s="32">
        <v>16431.099999999999</v>
      </c>
      <c r="L108" s="32">
        <v>14160.65</v>
      </c>
      <c r="M108" s="32">
        <v>24383.85</v>
      </c>
      <c r="N108" s="29" t="s">
        <v>153</v>
      </c>
    </row>
    <row r="109" spans="2:14" x14ac:dyDescent="0.35">
      <c r="B109" s="13" t="s">
        <v>35</v>
      </c>
      <c r="D109" s="32">
        <v>32366.232</v>
      </c>
      <c r="E109" s="32">
        <v>13748.1</v>
      </c>
      <c r="F109" s="32">
        <v>32719.16</v>
      </c>
      <c r="G109" s="32">
        <v>52065.391000000003</v>
      </c>
      <c r="H109" s="32">
        <v>22095.01</v>
      </c>
      <c r="I109" s="32">
        <v>8904.1849999999995</v>
      </c>
      <c r="J109" s="32">
        <v>77626.218999999997</v>
      </c>
      <c r="K109" s="32">
        <v>16498.5</v>
      </c>
      <c r="L109" s="32">
        <v>15090.91</v>
      </c>
      <c r="M109" s="32">
        <v>33651</v>
      </c>
      <c r="N109" s="29" t="s">
        <v>153</v>
      </c>
    </row>
    <row r="111" spans="2:14" x14ac:dyDescent="0.35">
      <c r="D111" s="36"/>
      <c r="E111" s="29" t="s">
        <v>155</v>
      </c>
    </row>
    <row r="113" spans="2:14" s="30" customFormat="1" ht="18.5" x14ac:dyDescent="0.45">
      <c r="B113" s="31" t="s">
        <v>167</v>
      </c>
    </row>
    <row r="115" spans="2:14" ht="29" x14ac:dyDescent="0.35">
      <c r="B115" s="49" t="s">
        <v>2</v>
      </c>
      <c r="C115" s="29" t="s">
        <v>133</v>
      </c>
      <c r="D115" s="42" t="s">
        <v>134</v>
      </c>
      <c r="E115" s="42" t="s">
        <v>141</v>
      </c>
      <c r="F115" s="42" t="s">
        <v>135</v>
      </c>
      <c r="G115" s="42" t="s">
        <v>136</v>
      </c>
      <c r="H115" s="42" t="s">
        <v>137</v>
      </c>
      <c r="I115" s="42" t="s">
        <v>138</v>
      </c>
      <c r="J115" s="42" t="s">
        <v>139</v>
      </c>
      <c r="K115" s="42" t="s">
        <v>140</v>
      </c>
      <c r="L115" s="42" t="s">
        <v>142</v>
      </c>
      <c r="M115" s="42" t="s">
        <v>143</v>
      </c>
    </row>
    <row r="116" spans="2:14" x14ac:dyDescent="0.35">
      <c r="B116" s="49"/>
      <c r="C116" s="29" t="s">
        <v>144</v>
      </c>
      <c r="D116" s="34" t="s">
        <v>145</v>
      </c>
      <c r="E116" s="34" t="s">
        <v>149</v>
      </c>
      <c r="F116" s="34" t="s">
        <v>135</v>
      </c>
      <c r="G116" s="34" t="s">
        <v>146</v>
      </c>
      <c r="H116" s="34" t="s">
        <v>147</v>
      </c>
      <c r="I116" s="34" t="s">
        <v>138</v>
      </c>
      <c r="J116" s="34" t="s">
        <v>148</v>
      </c>
      <c r="K116" s="34" t="s">
        <v>140</v>
      </c>
      <c r="L116" s="34" t="s">
        <v>142</v>
      </c>
      <c r="M116" s="34" t="s">
        <v>143</v>
      </c>
      <c r="N116" s="29" t="s">
        <v>150</v>
      </c>
    </row>
    <row r="117" spans="2:14" x14ac:dyDescent="0.35">
      <c r="B117" s="13" t="s">
        <v>19</v>
      </c>
      <c r="D117" s="32">
        <v>87</v>
      </c>
      <c r="E117" s="32">
        <v>51</v>
      </c>
      <c r="F117" s="43">
        <v>57</v>
      </c>
      <c r="G117" s="40">
        <v>76</v>
      </c>
      <c r="H117" s="32">
        <v>96</v>
      </c>
      <c r="I117" s="32">
        <v>65</v>
      </c>
      <c r="J117" s="43">
        <v>56</v>
      </c>
      <c r="K117" s="32">
        <v>98</v>
      </c>
      <c r="L117" s="32">
        <v>77</v>
      </c>
      <c r="M117" s="32">
        <v>88</v>
      </c>
      <c r="N117" s="29" t="s">
        <v>151</v>
      </c>
    </row>
    <row r="118" spans="2:14" x14ac:dyDescent="0.35">
      <c r="B118" s="13" t="s">
        <v>20</v>
      </c>
      <c r="D118" s="32">
        <v>87</v>
      </c>
      <c r="E118" s="32">
        <v>51</v>
      </c>
      <c r="F118" s="32">
        <v>57</v>
      </c>
      <c r="G118" s="40">
        <v>76</v>
      </c>
      <c r="H118" s="32">
        <v>96</v>
      </c>
      <c r="I118" s="32">
        <v>65</v>
      </c>
      <c r="J118" s="32">
        <v>54</v>
      </c>
      <c r="K118" s="32">
        <v>98</v>
      </c>
      <c r="L118" s="32">
        <v>77</v>
      </c>
      <c r="M118" s="32">
        <v>88</v>
      </c>
      <c r="N118" s="29" t="s">
        <v>151</v>
      </c>
    </row>
    <row r="119" spans="2:14" x14ac:dyDescent="0.35">
      <c r="B119" s="13" t="s">
        <v>21</v>
      </c>
      <c r="D119" s="32">
        <v>84</v>
      </c>
      <c r="E119" s="32">
        <v>51</v>
      </c>
      <c r="F119" s="32">
        <v>61</v>
      </c>
      <c r="G119" s="40">
        <v>77</v>
      </c>
      <c r="H119" s="32">
        <v>97</v>
      </c>
      <c r="I119" s="32">
        <v>64</v>
      </c>
      <c r="J119" s="32">
        <v>53</v>
      </c>
      <c r="K119" s="40">
        <v>98</v>
      </c>
      <c r="L119" s="32">
        <v>78</v>
      </c>
      <c r="M119" s="32">
        <v>87</v>
      </c>
      <c r="N119" s="29" t="s">
        <v>151</v>
      </c>
    </row>
    <row r="120" spans="2:14" x14ac:dyDescent="0.35">
      <c r="B120" s="13" t="s">
        <v>22</v>
      </c>
      <c r="D120" s="32">
        <v>84</v>
      </c>
      <c r="E120" s="32">
        <v>51</v>
      </c>
      <c r="F120" s="32">
        <v>62</v>
      </c>
      <c r="G120" s="40">
        <v>76</v>
      </c>
      <c r="H120" s="32">
        <v>96</v>
      </c>
      <c r="I120" s="32">
        <v>64</v>
      </c>
      <c r="J120" s="32">
        <v>54</v>
      </c>
      <c r="K120" s="40">
        <v>98</v>
      </c>
      <c r="L120" s="32">
        <v>77</v>
      </c>
      <c r="M120" s="32">
        <v>88</v>
      </c>
      <c r="N120" s="29" t="s">
        <v>151</v>
      </c>
    </row>
    <row r="121" spans="2:14" x14ac:dyDescent="0.35">
      <c r="B121" s="13" t="s">
        <v>23</v>
      </c>
      <c r="D121" s="32">
        <v>83</v>
      </c>
      <c r="E121" s="40">
        <v>54</v>
      </c>
      <c r="F121" s="32">
        <v>65</v>
      </c>
      <c r="G121" s="40">
        <v>77</v>
      </c>
      <c r="H121" s="32">
        <v>97</v>
      </c>
      <c r="I121" s="32">
        <v>64</v>
      </c>
      <c r="J121" s="32">
        <v>54</v>
      </c>
      <c r="K121" s="40">
        <v>98</v>
      </c>
      <c r="L121" s="32">
        <v>82</v>
      </c>
      <c r="M121" s="32">
        <v>88</v>
      </c>
      <c r="N121" s="29" t="s">
        <v>151</v>
      </c>
    </row>
    <row r="122" spans="2:14" x14ac:dyDescent="0.35">
      <c r="B122" s="13" t="s">
        <v>24</v>
      </c>
      <c r="D122" s="32"/>
      <c r="E122" s="32"/>
      <c r="F122" s="32"/>
      <c r="G122" s="32"/>
      <c r="H122" s="32"/>
      <c r="I122" s="32"/>
      <c r="J122" s="32"/>
      <c r="K122" s="32"/>
      <c r="L122" s="32"/>
      <c r="M122" s="32"/>
    </row>
    <row r="123" spans="2:14" x14ac:dyDescent="0.35">
      <c r="B123" s="13" t="s">
        <v>25</v>
      </c>
      <c r="D123" s="32">
        <v>91</v>
      </c>
      <c r="E123" s="32">
        <v>55</v>
      </c>
      <c r="F123" s="32">
        <v>75</v>
      </c>
      <c r="G123" s="32">
        <v>80</v>
      </c>
      <c r="H123" s="32">
        <v>97</v>
      </c>
      <c r="I123" s="32">
        <v>64</v>
      </c>
      <c r="J123" s="32">
        <v>55</v>
      </c>
      <c r="K123" s="32">
        <v>98</v>
      </c>
      <c r="L123" s="32">
        <v>81</v>
      </c>
      <c r="M123" s="32">
        <v>88</v>
      </c>
    </row>
    <row r="124" spans="2:14" x14ac:dyDescent="0.35">
      <c r="B124" s="13" t="s">
        <v>26</v>
      </c>
      <c r="D124" s="32">
        <v>91</v>
      </c>
      <c r="E124" s="32">
        <v>55</v>
      </c>
      <c r="F124" s="32">
        <v>75</v>
      </c>
      <c r="G124" s="32">
        <v>81</v>
      </c>
      <c r="H124" s="32">
        <v>97</v>
      </c>
      <c r="I124" s="32">
        <v>64</v>
      </c>
      <c r="J124" s="32">
        <v>55</v>
      </c>
      <c r="K124" s="32">
        <v>98</v>
      </c>
      <c r="L124" s="32">
        <v>81</v>
      </c>
      <c r="M124" s="32">
        <v>88</v>
      </c>
      <c r="N124" s="29" t="s">
        <v>162</v>
      </c>
    </row>
    <row r="125" spans="2:14" x14ac:dyDescent="0.35">
      <c r="B125" s="13" t="s">
        <v>27</v>
      </c>
      <c r="D125" s="32">
        <v>88</v>
      </c>
      <c r="E125" s="32">
        <v>53</v>
      </c>
      <c r="F125" s="32">
        <v>71</v>
      </c>
      <c r="G125" s="32">
        <v>91</v>
      </c>
      <c r="H125" s="32">
        <v>100</v>
      </c>
      <c r="I125" s="32">
        <v>69</v>
      </c>
      <c r="J125" s="32">
        <v>83</v>
      </c>
      <c r="K125" s="32">
        <v>100</v>
      </c>
      <c r="L125" s="32">
        <v>89</v>
      </c>
      <c r="M125" s="32">
        <v>81</v>
      </c>
      <c r="N125" s="29" t="s">
        <v>162</v>
      </c>
    </row>
    <row r="126" spans="2:14" x14ac:dyDescent="0.35">
      <c r="B126" s="13" t="s">
        <v>28</v>
      </c>
      <c r="D126" s="32">
        <v>85</v>
      </c>
      <c r="E126" s="32">
        <v>55</v>
      </c>
      <c r="F126" s="32">
        <v>71</v>
      </c>
      <c r="G126" s="32">
        <v>92</v>
      </c>
      <c r="H126" s="32">
        <v>100</v>
      </c>
      <c r="I126" s="32">
        <v>72</v>
      </c>
      <c r="J126" s="32">
        <v>64</v>
      </c>
      <c r="K126" s="32">
        <v>100</v>
      </c>
      <c r="L126" s="32">
        <v>90</v>
      </c>
      <c r="M126" s="32">
        <v>97</v>
      </c>
      <c r="N126" s="29" t="s">
        <v>162</v>
      </c>
    </row>
    <row r="127" spans="2:14" x14ac:dyDescent="0.35">
      <c r="B127" s="13" t="s">
        <v>29</v>
      </c>
      <c r="D127" s="32">
        <v>85</v>
      </c>
      <c r="E127" s="32">
        <v>55</v>
      </c>
      <c r="F127" s="32">
        <v>67</v>
      </c>
      <c r="G127" s="32">
        <v>92</v>
      </c>
      <c r="H127" s="32">
        <v>100</v>
      </c>
      <c r="I127" s="32">
        <v>67</v>
      </c>
      <c r="J127" s="32">
        <v>65</v>
      </c>
      <c r="K127" s="32">
        <v>98</v>
      </c>
      <c r="L127" s="32">
        <v>90</v>
      </c>
      <c r="M127" s="32">
        <v>91</v>
      </c>
      <c r="N127" s="29" t="s">
        <v>162</v>
      </c>
    </row>
    <row r="128" spans="2:14" x14ac:dyDescent="0.35">
      <c r="B128" s="13" t="s">
        <v>30</v>
      </c>
      <c r="D128" s="32">
        <v>91</v>
      </c>
      <c r="E128" s="32">
        <v>57</v>
      </c>
      <c r="F128" s="32">
        <v>67</v>
      </c>
      <c r="G128" s="32">
        <v>92</v>
      </c>
      <c r="H128" s="32">
        <v>100</v>
      </c>
      <c r="I128" s="32">
        <v>70</v>
      </c>
      <c r="J128" s="32">
        <v>72</v>
      </c>
      <c r="K128" s="32">
        <v>98</v>
      </c>
      <c r="L128" s="32">
        <v>91</v>
      </c>
      <c r="M128" s="32">
        <v>91</v>
      </c>
      <c r="N128" s="29" t="s">
        <v>162</v>
      </c>
    </row>
    <row r="129" spans="2:14" x14ac:dyDescent="0.35">
      <c r="B129" s="13" t="s">
        <v>32</v>
      </c>
      <c r="D129" s="32">
        <v>91</v>
      </c>
      <c r="E129" s="32">
        <v>58</v>
      </c>
      <c r="F129" s="32">
        <v>70</v>
      </c>
      <c r="G129" s="32">
        <v>88</v>
      </c>
      <c r="H129" s="32">
        <v>100</v>
      </c>
      <c r="I129" s="32">
        <v>70</v>
      </c>
      <c r="J129" s="32">
        <v>70</v>
      </c>
      <c r="K129" s="32">
        <v>100</v>
      </c>
      <c r="L129" s="32">
        <v>90</v>
      </c>
      <c r="M129" s="32">
        <v>91</v>
      </c>
      <c r="N129" s="29" t="s">
        <v>162</v>
      </c>
    </row>
    <row r="130" spans="2:14" x14ac:dyDescent="0.35">
      <c r="B130" s="13" t="s">
        <v>33</v>
      </c>
      <c r="D130" s="32">
        <v>100</v>
      </c>
      <c r="E130" s="32">
        <v>63</v>
      </c>
      <c r="F130" s="32">
        <v>70</v>
      </c>
      <c r="G130" s="32">
        <v>92</v>
      </c>
      <c r="H130" s="32">
        <v>100</v>
      </c>
      <c r="I130" s="32">
        <v>75</v>
      </c>
      <c r="J130" s="32">
        <v>71</v>
      </c>
      <c r="K130" s="32">
        <v>100</v>
      </c>
      <c r="L130" s="32">
        <v>90</v>
      </c>
      <c r="M130" s="32">
        <v>98</v>
      </c>
      <c r="N130" s="29" t="s">
        <v>153</v>
      </c>
    </row>
    <row r="131" spans="2:14" x14ac:dyDescent="0.35">
      <c r="B131" s="13" t="s">
        <v>35</v>
      </c>
      <c r="D131" s="32">
        <v>100</v>
      </c>
      <c r="E131" s="32">
        <v>65</v>
      </c>
      <c r="F131" s="32">
        <v>69</v>
      </c>
      <c r="G131" s="32">
        <v>94</v>
      </c>
      <c r="H131" s="32">
        <v>100</v>
      </c>
      <c r="I131" s="32">
        <v>77</v>
      </c>
      <c r="J131" s="32">
        <v>71</v>
      </c>
      <c r="K131" s="32">
        <v>100</v>
      </c>
      <c r="L131" s="32">
        <v>89</v>
      </c>
      <c r="M131" s="32">
        <v>100</v>
      </c>
      <c r="N131" s="29" t="s">
        <v>153</v>
      </c>
    </row>
    <row r="133" spans="2:14" x14ac:dyDescent="0.35">
      <c r="D133" s="36"/>
      <c r="E133" s="29" t="s">
        <v>155</v>
      </c>
    </row>
    <row r="135" spans="2:14" s="30" customFormat="1" ht="18.5" x14ac:dyDescent="0.45">
      <c r="B135" s="31" t="s">
        <v>168</v>
      </c>
    </row>
    <row r="137" spans="2:14" ht="29" x14ac:dyDescent="0.35">
      <c r="B137" s="49" t="s">
        <v>2</v>
      </c>
      <c r="C137" s="29" t="s">
        <v>133</v>
      </c>
      <c r="D137" s="42" t="s">
        <v>134</v>
      </c>
      <c r="E137" s="42" t="s">
        <v>135</v>
      </c>
      <c r="F137" s="42" t="s">
        <v>136</v>
      </c>
      <c r="G137" s="42" t="s">
        <v>137</v>
      </c>
      <c r="H137" s="42" t="s">
        <v>138</v>
      </c>
      <c r="I137" s="42" t="s">
        <v>139</v>
      </c>
      <c r="J137" s="42" t="s">
        <v>140</v>
      </c>
      <c r="K137" s="42" t="s">
        <v>141</v>
      </c>
      <c r="L137" s="42" t="s">
        <v>142</v>
      </c>
      <c r="M137" s="42" t="s">
        <v>143</v>
      </c>
    </row>
    <row r="138" spans="2:14" x14ac:dyDescent="0.35">
      <c r="B138" s="49"/>
      <c r="C138" s="29" t="s">
        <v>144</v>
      </c>
      <c r="D138" s="34" t="s">
        <v>145</v>
      </c>
      <c r="E138" s="34" t="s">
        <v>135</v>
      </c>
      <c r="F138" s="34" t="s">
        <v>146</v>
      </c>
      <c r="G138" s="34" t="s">
        <v>147</v>
      </c>
      <c r="H138" s="34" t="s">
        <v>138</v>
      </c>
      <c r="I138" s="34" t="s">
        <v>148</v>
      </c>
      <c r="J138" s="34" t="s">
        <v>140</v>
      </c>
      <c r="K138" s="34" t="s">
        <v>149</v>
      </c>
      <c r="L138" s="34" t="s">
        <v>142</v>
      </c>
      <c r="M138" s="34" t="s">
        <v>143</v>
      </c>
      <c r="N138" s="29" t="s">
        <v>150</v>
      </c>
    </row>
    <row r="139" spans="2:14" x14ac:dyDescent="0.35">
      <c r="B139" s="13" t="s">
        <v>19</v>
      </c>
      <c r="D139" s="32"/>
      <c r="E139" s="32"/>
      <c r="F139" s="43"/>
      <c r="G139" s="32"/>
      <c r="H139" s="32"/>
      <c r="I139" s="32"/>
      <c r="J139" s="43"/>
      <c r="K139" s="32"/>
      <c r="L139" s="32"/>
      <c r="M139" s="32"/>
    </row>
    <row r="140" spans="2:14" x14ac:dyDescent="0.35">
      <c r="B140" s="13" t="s">
        <v>20</v>
      </c>
      <c r="D140" s="32"/>
      <c r="E140" s="32"/>
      <c r="F140" s="32"/>
      <c r="G140" s="32"/>
      <c r="H140" s="32"/>
      <c r="I140" s="32"/>
      <c r="J140" s="32"/>
      <c r="K140" s="32"/>
      <c r="L140" s="32"/>
      <c r="M140" s="32"/>
    </row>
    <row r="141" spans="2:14" x14ac:dyDescent="0.35">
      <c r="B141" s="13" t="s">
        <v>21</v>
      </c>
      <c r="D141" s="32"/>
      <c r="E141" s="32"/>
      <c r="F141" s="32"/>
      <c r="G141" s="32"/>
      <c r="H141" s="32"/>
      <c r="I141" s="32"/>
      <c r="J141" s="32"/>
      <c r="K141" s="32"/>
      <c r="L141" s="32"/>
      <c r="M141" s="32"/>
    </row>
    <row r="142" spans="2:14" x14ac:dyDescent="0.35">
      <c r="B142" s="13" t="s">
        <v>22</v>
      </c>
      <c r="D142" s="32"/>
      <c r="E142" s="32"/>
      <c r="F142" s="32"/>
      <c r="G142" s="32"/>
      <c r="H142" s="32"/>
      <c r="I142" s="32"/>
      <c r="J142" s="32"/>
      <c r="K142" s="32"/>
      <c r="L142" s="32"/>
      <c r="M142" s="32"/>
    </row>
    <row r="143" spans="2:14" x14ac:dyDescent="0.35">
      <c r="B143" s="13" t="s">
        <v>23</v>
      </c>
      <c r="D143" s="32"/>
      <c r="E143" s="32"/>
      <c r="F143" s="32"/>
      <c r="G143" s="32"/>
      <c r="H143" s="32"/>
      <c r="I143" s="32"/>
      <c r="J143" s="32"/>
      <c r="K143" s="32"/>
      <c r="L143" s="32"/>
      <c r="M143" s="32"/>
    </row>
    <row r="144" spans="2:14" x14ac:dyDescent="0.35">
      <c r="B144" s="13" t="s">
        <v>24</v>
      </c>
      <c r="D144" s="32"/>
      <c r="E144" s="32"/>
      <c r="F144" s="32"/>
      <c r="G144" s="32"/>
      <c r="H144" s="32"/>
      <c r="I144" s="32"/>
      <c r="J144" s="32"/>
      <c r="K144" s="32"/>
      <c r="L144" s="32"/>
      <c r="M144" s="32"/>
    </row>
    <row r="145" spans="2:14" x14ac:dyDescent="0.35">
      <c r="B145" s="13" t="s">
        <v>25</v>
      </c>
      <c r="D145" s="32">
        <v>83</v>
      </c>
      <c r="E145" s="32">
        <v>36</v>
      </c>
      <c r="F145" s="32">
        <v>71</v>
      </c>
      <c r="G145" s="32">
        <v>95</v>
      </c>
      <c r="H145" s="32">
        <v>47</v>
      </c>
      <c r="I145" s="32">
        <v>47</v>
      </c>
      <c r="J145" s="32">
        <v>98</v>
      </c>
      <c r="K145" s="32">
        <v>50</v>
      </c>
      <c r="L145" s="32">
        <v>58</v>
      </c>
      <c r="M145" s="32">
        <v>86</v>
      </c>
      <c r="N145" s="29" t="s">
        <v>162</v>
      </c>
    </row>
    <row r="146" spans="2:14" x14ac:dyDescent="0.35">
      <c r="B146" s="13" t="s">
        <v>26</v>
      </c>
      <c r="D146" s="32">
        <v>83</v>
      </c>
      <c r="E146" s="32">
        <v>36</v>
      </c>
      <c r="F146" s="32">
        <v>71</v>
      </c>
      <c r="G146" s="32">
        <v>95</v>
      </c>
      <c r="H146" s="32">
        <v>47</v>
      </c>
      <c r="I146" s="32">
        <v>47</v>
      </c>
      <c r="J146" s="32">
        <v>98</v>
      </c>
      <c r="K146" s="32">
        <v>50</v>
      </c>
      <c r="L146" s="32">
        <v>58</v>
      </c>
      <c r="M146" s="32">
        <v>86</v>
      </c>
      <c r="N146" s="29" t="s">
        <v>162</v>
      </c>
    </row>
    <row r="147" spans="2:14" x14ac:dyDescent="0.35">
      <c r="B147" s="13" t="s">
        <v>27</v>
      </c>
      <c r="D147" s="32">
        <v>83</v>
      </c>
      <c r="E147" s="32">
        <v>34</v>
      </c>
      <c r="F147" s="32">
        <v>69</v>
      </c>
      <c r="G147" s="32">
        <v>100</v>
      </c>
      <c r="H147" s="32">
        <v>56</v>
      </c>
      <c r="I147" s="32">
        <v>65</v>
      </c>
      <c r="J147" s="32">
        <v>100</v>
      </c>
      <c r="K147" s="32">
        <v>48</v>
      </c>
      <c r="L147" s="32">
        <v>66</v>
      </c>
      <c r="M147" s="32">
        <v>79</v>
      </c>
      <c r="N147" s="29" t="s">
        <v>162</v>
      </c>
    </row>
    <row r="148" spans="2:14" x14ac:dyDescent="0.35">
      <c r="B148" s="13" t="s">
        <v>28</v>
      </c>
      <c r="D148" s="32">
        <v>78</v>
      </c>
      <c r="E148" s="32">
        <v>34</v>
      </c>
      <c r="F148" s="32">
        <v>70</v>
      </c>
      <c r="G148" s="32">
        <v>100</v>
      </c>
      <c r="H148" s="32">
        <v>58</v>
      </c>
      <c r="I148" s="32">
        <v>50</v>
      </c>
      <c r="J148" s="32">
        <v>100</v>
      </c>
      <c r="K148" s="32">
        <v>50</v>
      </c>
      <c r="L148" s="32">
        <v>63</v>
      </c>
      <c r="M148" s="32">
        <v>86</v>
      </c>
      <c r="N148" s="29" t="s">
        <v>162</v>
      </c>
    </row>
    <row r="149" spans="2:14" x14ac:dyDescent="0.35">
      <c r="B149" s="13" t="s">
        <v>29</v>
      </c>
      <c r="D149" s="32">
        <v>77</v>
      </c>
      <c r="E149" s="32">
        <v>39</v>
      </c>
      <c r="F149" s="32">
        <v>70</v>
      </c>
      <c r="G149" s="32">
        <v>100</v>
      </c>
      <c r="H149" s="32">
        <v>55</v>
      </c>
      <c r="I149" s="32">
        <v>51</v>
      </c>
      <c r="J149" s="32">
        <v>98</v>
      </c>
      <c r="K149" s="32">
        <v>50</v>
      </c>
      <c r="L149" s="32">
        <v>64</v>
      </c>
      <c r="M149" s="32">
        <v>91</v>
      </c>
      <c r="N149" s="29" t="s">
        <v>162</v>
      </c>
    </row>
    <row r="150" spans="2:14" x14ac:dyDescent="0.35">
      <c r="B150" s="13" t="s">
        <v>30</v>
      </c>
      <c r="D150" s="32">
        <v>84</v>
      </c>
      <c r="E150" s="32">
        <v>29</v>
      </c>
      <c r="F150" s="32">
        <v>70</v>
      </c>
      <c r="G150" s="32">
        <v>100</v>
      </c>
      <c r="H150" s="32">
        <v>57</v>
      </c>
      <c r="I150" s="32">
        <v>66</v>
      </c>
      <c r="J150" s="32">
        <v>98</v>
      </c>
      <c r="K150" s="32">
        <v>52</v>
      </c>
      <c r="L150" s="32">
        <v>65</v>
      </c>
      <c r="M150" s="32">
        <v>89</v>
      </c>
      <c r="N150" s="29" t="s">
        <v>162</v>
      </c>
    </row>
    <row r="151" spans="2:14" x14ac:dyDescent="0.35">
      <c r="B151" s="13" t="s">
        <v>32</v>
      </c>
      <c r="D151" s="32">
        <v>86</v>
      </c>
      <c r="E151" s="32">
        <v>34</v>
      </c>
      <c r="F151" s="32">
        <v>57</v>
      </c>
      <c r="G151" s="32">
        <v>100</v>
      </c>
      <c r="H151" s="32">
        <v>57</v>
      </c>
      <c r="I151" s="32">
        <v>63</v>
      </c>
      <c r="J151" s="32">
        <v>100</v>
      </c>
      <c r="K151" s="32">
        <v>53</v>
      </c>
      <c r="L151" s="32">
        <v>63</v>
      </c>
      <c r="M151" s="32">
        <v>89</v>
      </c>
      <c r="N151" s="29" t="s">
        <v>162</v>
      </c>
    </row>
    <row r="152" spans="2:14" x14ac:dyDescent="0.35">
      <c r="B152" s="13" t="s">
        <v>33</v>
      </c>
      <c r="D152" s="32"/>
      <c r="E152" s="32"/>
      <c r="F152" s="32"/>
      <c r="G152" s="32"/>
      <c r="H152" s="32"/>
      <c r="I152" s="32"/>
      <c r="J152" s="32"/>
      <c r="K152" s="32"/>
      <c r="L152" s="32"/>
      <c r="M152" s="32"/>
    </row>
    <row r="153" spans="2:14" x14ac:dyDescent="0.35">
      <c r="B153" s="13" t="s">
        <v>35</v>
      </c>
      <c r="D153" s="32"/>
      <c r="E153" s="32"/>
      <c r="F153" s="32"/>
      <c r="G153" s="32"/>
      <c r="H153" s="32"/>
      <c r="I153" s="32"/>
      <c r="J153" s="32"/>
      <c r="K153" s="32"/>
      <c r="L153" s="32"/>
      <c r="M153" s="32"/>
    </row>
    <row r="155" spans="2:14" x14ac:dyDescent="0.35">
      <c r="D155" s="36"/>
      <c r="E155" s="29" t="s">
        <v>155</v>
      </c>
    </row>
    <row r="157" spans="2:14" s="30" customFormat="1" ht="18.5" x14ac:dyDescent="0.45">
      <c r="B157" s="31" t="s">
        <v>169</v>
      </c>
    </row>
    <row r="159" spans="2:14" ht="29" x14ac:dyDescent="0.35">
      <c r="B159" s="49" t="s">
        <v>2</v>
      </c>
      <c r="C159" s="29" t="s">
        <v>133</v>
      </c>
      <c r="D159" s="42" t="s">
        <v>134</v>
      </c>
      <c r="E159" s="42" t="s">
        <v>141</v>
      </c>
      <c r="F159" s="42" t="s">
        <v>135</v>
      </c>
      <c r="G159" s="42" t="s">
        <v>136</v>
      </c>
      <c r="H159" s="42" t="s">
        <v>137</v>
      </c>
      <c r="I159" s="42" t="s">
        <v>138</v>
      </c>
      <c r="J159" s="42" t="s">
        <v>139</v>
      </c>
      <c r="K159" s="42" t="s">
        <v>140</v>
      </c>
      <c r="L159" s="42" t="s">
        <v>142</v>
      </c>
      <c r="M159" s="42" t="s">
        <v>143</v>
      </c>
    </row>
    <row r="160" spans="2:14" x14ac:dyDescent="0.35">
      <c r="B160" s="49"/>
      <c r="C160" s="29" t="s">
        <v>144</v>
      </c>
      <c r="D160" s="34" t="s">
        <v>145</v>
      </c>
      <c r="E160" s="34" t="s">
        <v>149</v>
      </c>
      <c r="F160" s="34" t="s">
        <v>135</v>
      </c>
      <c r="G160" s="34" t="s">
        <v>146</v>
      </c>
      <c r="H160" s="34" t="s">
        <v>147</v>
      </c>
      <c r="I160" s="34" t="s">
        <v>138</v>
      </c>
      <c r="J160" s="34" t="s">
        <v>148</v>
      </c>
      <c r="K160" s="34" t="s">
        <v>140</v>
      </c>
      <c r="L160" s="34" t="s">
        <v>142</v>
      </c>
      <c r="M160" s="34" t="s">
        <v>143</v>
      </c>
      <c r="N160" s="29" t="s">
        <v>150</v>
      </c>
    </row>
    <row r="161" spans="2:14" x14ac:dyDescent="0.35">
      <c r="B161" s="13" t="s">
        <v>19</v>
      </c>
      <c r="D161" s="32"/>
      <c r="E161" s="32"/>
      <c r="F161" s="43"/>
      <c r="G161" s="32"/>
      <c r="H161" s="32"/>
      <c r="I161" s="32"/>
      <c r="J161" s="43"/>
      <c r="K161" s="32"/>
      <c r="L161" s="32"/>
      <c r="M161" s="32"/>
    </row>
    <row r="162" spans="2:14" x14ac:dyDescent="0.35">
      <c r="B162" s="13" t="s">
        <v>20</v>
      </c>
      <c r="D162" s="32"/>
      <c r="E162" s="32"/>
      <c r="F162" s="32"/>
      <c r="G162" s="32"/>
      <c r="H162" s="32"/>
      <c r="I162" s="32"/>
      <c r="J162" s="32"/>
      <c r="K162" s="32"/>
      <c r="L162" s="32"/>
      <c r="M162" s="32"/>
    </row>
    <row r="163" spans="2:14" x14ac:dyDescent="0.35">
      <c r="B163" s="13" t="s">
        <v>21</v>
      </c>
      <c r="D163" s="32"/>
      <c r="E163" s="32"/>
      <c r="F163" s="32"/>
      <c r="G163" s="32"/>
      <c r="H163" s="32"/>
      <c r="I163" s="32"/>
      <c r="J163" s="32"/>
      <c r="K163" s="32"/>
      <c r="L163" s="32"/>
      <c r="M163" s="32"/>
    </row>
    <row r="164" spans="2:14" x14ac:dyDescent="0.35">
      <c r="B164" s="13" t="s">
        <v>22</v>
      </c>
      <c r="D164" s="32"/>
      <c r="E164" s="32"/>
      <c r="F164" s="32"/>
      <c r="G164" s="32"/>
      <c r="H164" s="32"/>
      <c r="I164" s="32"/>
      <c r="J164" s="32"/>
      <c r="K164" s="32"/>
      <c r="L164" s="32"/>
      <c r="M164" s="32"/>
    </row>
    <row r="165" spans="2:14" x14ac:dyDescent="0.35">
      <c r="B165" s="13" t="s">
        <v>23</v>
      </c>
      <c r="D165" s="32"/>
      <c r="E165" s="32"/>
      <c r="F165" s="32"/>
      <c r="G165" s="32"/>
      <c r="H165" s="32"/>
      <c r="I165" s="32"/>
      <c r="J165" s="32"/>
      <c r="K165" s="32"/>
      <c r="L165" s="32"/>
      <c r="M165" s="32"/>
    </row>
    <row r="166" spans="2:14" x14ac:dyDescent="0.35">
      <c r="B166" s="13" t="s">
        <v>24</v>
      </c>
      <c r="D166" s="32"/>
      <c r="E166" s="32"/>
      <c r="F166" s="32"/>
      <c r="G166" s="32"/>
      <c r="H166" s="32"/>
      <c r="I166" s="32"/>
      <c r="J166" s="32"/>
      <c r="K166" s="32"/>
      <c r="L166" s="32"/>
      <c r="M166" s="32"/>
    </row>
    <row r="167" spans="2:14" x14ac:dyDescent="0.35">
      <c r="B167" s="13" t="s">
        <v>25</v>
      </c>
      <c r="D167" s="32">
        <v>9</v>
      </c>
      <c r="E167" s="32">
        <v>45</v>
      </c>
      <c r="F167" s="32">
        <v>23</v>
      </c>
      <c r="G167" s="32">
        <v>20</v>
      </c>
      <c r="H167" s="32">
        <v>0</v>
      </c>
      <c r="I167" s="32">
        <v>30</v>
      </c>
      <c r="J167" s="32">
        <v>33</v>
      </c>
      <c r="K167" s="32">
        <v>0</v>
      </c>
      <c r="L167" s="32">
        <v>12</v>
      </c>
      <c r="M167" s="32">
        <v>7</v>
      </c>
    </row>
    <row r="168" spans="2:14" x14ac:dyDescent="0.35">
      <c r="B168" s="13" t="s">
        <v>26</v>
      </c>
      <c r="D168" s="32">
        <v>9</v>
      </c>
      <c r="E168" s="32">
        <v>45</v>
      </c>
      <c r="F168" s="32">
        <v>24</v>
      </c>
      <c r="G168" s="32">
        <v>19</v>
      </c>
      <c r="H168" s="32">
        <v>0</v>
      </c>
      <c r="I168" s="32">
        <v>30</v>
      </c>
      <c r="J168" s="32">
        <v>33</v>
      </c>
      <c r="K168" s="32">
        <v>0</v>
      </c>
      <c r="L168" s="32">
        <v>12</v>
      </c>
      <c r="M168" s="32">
        <v>7</v>
      </c>
      <c r="N168" s="29" t="s">
        <v>162</v>
      </c>
    </row>
    <row r="169" spans="2:14" x14ac:dyDescent="0.35">
      <c r="B169" s="13" t="s">
        <v>27</v>
      </c>
      <c r="D169" s="32">
        <v>9</v>
      </c>
      <c r="E169" s="32">
        <v>47</v>
      </c>
      <c r="F169" s="32">
        <v>24</v>
      </c>
      <c r="G169" s="32">
        <v>19</v>
      </c>
      <c r="H169" s="32">
        <v>0</v>
      </c>
      <c r="I169" s="32">
        <v>30</v>
      </c>
      <c r="J169" s="32">
        <v>17</v>
      </c>
      <c r="K169" s="32">
        <v>0</v>
      </c>
      <c r="L169" s="32">
        <v>12</v>
      </c>
      <c r="M169" s="32">
        <v>9</v>
      </c>
      <c r="N169" s="29" t="s">
        <v>162</v>
      </c>
    </row>
    <row r="170" spans="2:14" x14ac:dyDescent="0.35">
      <c r="B170" s="13" t="s">
        <v>28</v>
      </c>
      <c r="D170" s="32">
        <v>15</v>
      </c>
      <c r="E170" s="32">
        <v>45</v>
      </c>
      <c r="F170" s="32">
        <v>24</v>
      </c>
      <c r="G170" s="32">
        <v>17</v>
      </c>
      <c r="H170" s="32">
        <v>0</v>
      </c>
      <c r="I170" s="32">
        <v>38</v>
      </c>
      <c r="J170" s="32">
        <v>36</v>
      </c>
      <c r="K170" s="32">
        <v>0</v>
      </c>
      <c r="L170" s="32">
        <v>10</v>
      </c>
      <c r="M170" s="32">
        <v>11</v>
      </c>
      <c r="N170" s="29" t="s">
        <v>162</v>
      </c>
    </row>
    <row r="171" spans="2:14" x14ac:dyDescent="0.35">
      <c r="B171" s="13" t="s">
        <v>29</v>
      </c>
      <c r="D171" s="32">
        <v>15</v>
      </c>
      <c r="E171" s="32">
        <v>45</v>
      </c>
      <c r="F171" s="32">
        <v>23</v>
      </c>
      <c r="G171" s="32">
        <v>6</v>
      </c>
      <c r="H171" s="32">
        <v>0</v>
      </c>
      <c r="I171" s="32">
        <v>54</v>
      </c>
      <c r="J171" s="32">
        <v>36</v>
      </c>
      <c r="K171" s="32">
        <v>0</v>
      </c>
      <c r="L171" s="32">
        <v>10</v>
      </c>
      <c r="M171" s="32">
        <v>3</v>
      </c>
      <c r="N171" s="29" t="s">
        <v>162</v>
      </c>
    </row>
    <row r="172" spans="2:14" x14ac:dyDescent="0.35">
      <c r="B172" s="13" t="s">
        <v>30</v>
      </c>
      <c r="D172" s="32">
        <v>9</v>
      </c>
      <c r="E172" s="32">
        <v>43</v>
      </c>
      <c r="F172" s="32">
        <v>23</v>
      </c>
      <c r="G172" s="32">
        <v>6</v>
      </c>
      <c r="H172" s="32">
        <v>0</v>
      </c>
      <c r="I172" s="32">
        <v>37</v>
      </c>
      <c r="J172" s="32">
        <v>28</v>
      </c>
      <c r="K172" s="32">
        <v>0</v>
      </c>
      <c r="L172" s="32">
        <v>10</v>
      </c>
      <c r="M172" s="32">
        <v>2</v>
      </c>
      <c r="N172" s="29" t="s">
        <v>162</v>
      </c>
    </row>
    <row r="173" spans="2:14" x14ac:dyDescent="0.35">
      <c r="B173" s="13" t="s">
        <v>32</v>
      </c>
      <c r="D173" s="32"/>
      <c r="E173" s="32"/>
      <c r="F173" s="32"/>
      <c r="G173" s="32"/>
      <c r="H173" s="32"/>
      <c r="I173" s="32"/>
      <c r="J173" s="32"/>
      <c r="K173" s="32"/>
      <c r="L173" s="32"/>
      <c r="M173" s="32"/>
      <c r="N173" s="29" t="s">
        <v>162</v>
      </c>
    </row>
    <row r="174" spans="2:14" x14ac:dyDescent="0.35">
      <c r="B174" s="13" t="s">
        <v>33</v>
      </c>
      <c r="D174" s="32"/>
      <c r="E174" s="32"/>
      <c r="F174" s="32"/>
      <c r="G174" s="32"/>
      <c r="H174" s="32"/>
      <c r="I174" s="32"/>
      <c r="J174" s="32"/>
      <c r="K174" s="32"/>
      <c r="L174" s="32"/>
      <c r="M174" s="32"/>
    </row>
    <row r="175" spans="2:14" x14ac:dyDescent="0.35">
      <c r="B175" s="13" t="s">
        <v>35</v>
      </c>
      <c r="D175" s="32"/>
      <c r="E175" s="32"/>
      <c r="F175" s="32"/>
      <c r="G175" s="32"/>
      <c r="H175" s="32"/>
      <c r="I175" s="32"/>
      <c r="J175" s="32"/>
      <c r="K175" s="32"/>
      <c r="L175" s="32"/>
      <c r="M175" s="32"/>
    </row>
    <row r="177" spans="2:17" s="30" customFormat="1" ht="18.5" x14ac:dyDescent="0.45">
      <c r="B177" s="31" t="s">
        <v>170</v>
      </c>
    </row>
    <row r="179" spans="2:17" ht="29" x14ac:dyDescent="0.35">
      <c r="B179" s="49" t="s">
        <v>2</v>
      </c>
      <c r="C179" s="29" t="s">
        <v>133</v>
      </c>
      <c r="D179" s="42" t="s">
        <v>134</v>
      </c>
      <c r="E179" s="42" t="s">
        <v>136</v>
      </c>
      <c r="F179" s="42" t="s">
        <v>137</v>
      </c>
      <c r="G179" s="42" t="s">
        <v>138</v>
      </c>
      <c r="H179" s="42" t="s">
        <v>140</v>
      </c>
      <c r="I179" s="42" t="s">
        <v>141</v>
      </c>
      <c r="J179" s="42" t="s">
        <v>171</v>
      </c>
      <c r="K179" s="42" t="s">
        <v>139</v>
      </c>
      <c r="L179" s="42" t="s">
        <v>142</v>
      </c>
      <c r="M179" s="42" t="s">
        <v>172</v>
      </c>
      <c r="N179" s="29" t="s">
        <v>135</v>
      </c>
      <c r="O179" s="29" t="s">
        <v>143</v>
      </c>
    </row>
    <row r="180" spans="2:17" x14ac:dyDescent="0.35">
      <c r="B180" s="49"/>
      <c r="C180" s="29" t="s">
        <v>144</v>
      </c>
      <c r="D180" s="34" t="s">
        <v>145</v>
      </c>
      <c r="E180" s="34" t="s">
        <v>146</v>
      </c>
      <c r="F180" s="34" t="s">
        <v>147</v>
      </c>
      <c r="G180" s="34" t="s">
        <v>138</v>
      </c>
      <c r="H180" s="34" t="s">
        <v>140</v>
      </c>
      <c r="I180" s="34" t="s">
        <v>149</v>
      </c>
      <c r="J180" s="34"/>
      <c r="K180" s="34" t="s">
        <v>148</v>
      </c>
      <c r="L180" s="34" t="s">
        <v>142</v>
      </c>
      <c r="M180" s="34"/>
      <c r="N180" s="29" t="s">
        <v>135</v>
      </c>
      <c r="O180" s="29" t="s">
        <v>143</v>
      </c>
      <c r="P180" s="38" t="s">
        <v>40</v>
      </c>
      <c r="Q180" s="29" t="s">
        <v>150</v>
      </c>
    </row>
    <row r="181" spans="2:17" x14ac:dyDescent="0.35">
      <c r="B181" s="13" t="s">
        <v>19</v>
      </c>
      <c r="D181" s="32"/>
      <c r="E181" s="32"/>
      <c r="F181" s="43"/>
      <c r="G181" s="32"/>
      <c r="H181" s="32"/>
      <c r="I181" s="32"/>
      <c r="J181" s="43"/>
      <c r="K181" s="32"/>
      <c r="L181" s="32"/>
      <c r="M181" s="32"/>
    </row>
    <row r="182" spans="2:17" x14ac:dyDescent="0.35">
      <c r="B182" s="13" t="s">
        <v>20</v>
      </c>
      <c r="D182" s="32"/>
      <c r="E182" s="32"/>
      <c r="F182" s="32"/>
      <c r="G182" s="32"/>
      <c r="H182" s="32"/>
      <c r="I182" s="32"/>
      <c r="J182" s="32"/>
      <c r="K182" s="32"/>
      <c r="L182" s="32"/>
      <c r="M182" s="32"/>
    </row>
    <row r="183" spans="2:17" x14ac:dyDescent="0.35">
      <c r="B183" s="13" t="s">
        <v>21</v>
      </c>
      <c r="D183" s="32">
        <v>40</v>
      </c>
      <c r="E183" s="40">
        <v>14</v>
      </c>
      <c r="F183" s="32">
        <v>23</v>
      </c>
      <c r="G183" s="32">
        <v>19</v>
      </c>
      <c r="H183" s="40">
        <v>18</v>
      </c>
      <c r="I183" s="32">
        <v>17</v>
      </c>
      <c r="J183" s="32"/>
      <c r="K183" s="32">
        <v>29</v>
      </c>
      <c r="L183" s="32">
        <v>14</v>
      </c>
      <c r="M183" s="32"/>
      <c r="N183" s="29">
        <v>19</v>
      </c>
      <c r="O183" s="29">
        <v>23</v>
      </c>
      <c r="P183" s="38">
        <v>23</v>
      </c>
    </row>
    <row r="184" spans="2:17" x14ac:dyDescent="0.35">
      <c r="B184" s="13" t="s">
        <v>22</v>
      </c>
      <c r="D184" s="32">
        <v>34</v>
      </c>
      <c r="E184" s="40">
        <v>12</v>
      </c>
      <c r="F184" s="32">
        <v>22</v>
      </c>
      <c r="G184" s="32">
        <v>14</v>
      </c>
      <c r="H184" s="40">
        <v>18</v>
      </c>
      <c r="I184" s="32">
        <v>18</v>
      </c>
      <c r="J184" s="32"/>
      <c r="K184" s="32">
        <v>30</v>
      </c>
      <c r="L184" s="32">
        <v>11</v>
      </c>
      <c r="M184" s="32"/>
      <c r="N184" s="29">
        <v>15</v>
      </c>
      <c r="O184" s="29">
        <v>21</v>
      </c>
      <c r="P184" s="38">
        <v>21</v>
      </c>
    </row>
    <row r="185" spans="2:17" x14ac:dyDescent="0.35">
      <c r="B185" s="13" t="s">
        <v>23</v>
      </c>
      <c r="D185" s="32">
        <v>28</v>
      </c>
      <c r="E185" s="40">
        <v>10</v>
      </c>
      <c r="F185" s="32">
        <v>15</v>
      </c>
      <c r="G185" s="32">
        <v>15</v>
      </c>
      <c r="H185" s="40">
        <v>16</v>
      </c>
      <c r="I185" s="32">
        <v>17</v>
      </c>
      <c r="J185" s="32"/>
      <c r="K185" s="32">
        <v>29</v>
      </c>
      <c r="L185" s="32">
        <v>6</v>
      </c>
      <c r="M185" s="32"/>
      <c r="N185" s="29">
        <v>15</v>
      </c>
      <c r="O185" s="29">
        <v>17</v>
      </c>
      <c r="P185" s="38">
        <v>17</v>
      </c>
    </row>
    <row r="186" spans="2:17" x14ac:dyDescent="0.35">
      <c r="B186" s="13" t="s">
        <v>24</v>
      </c>
      <c r="D186" s="32">
        <v>17</v>
      </c>
      <c r="E186" s="32">
        <v>10</v>
      </c>
      <c r="F186" s="32">
        <v>8</v>
      </c>
      <c r="G186" s="32">
        <v>12</v>
      </c>
      <c r="H186" s="32">
        <v>13</v>
      </c>
      <c r="I186" s="32">
        <v>14</v>
      </c>
      <c r="J186" s="32"/>
      <c r="K186" s="32">
        <v>27</v>
      </c>
      <c r="L186" s="32">
        <v>5</v>
      </c>
      <c r="M186" s="32"/>
      <c r="N186" s="29">
        <v>8</v>
      </c>
      <c r="O186" s="29">
        <v>16</v>
      </c>
      <c r="P186" s="38">
        <v>13</v>
      </c>
    </row>
    <row r="187" spans="2:17" x14ac:dyDescent="0.35">
      <c r="B187" s="13" t="s">
        <v>25</v>
      </c>
      <c r="D187" s="32">
        <v>10</v>
      </c>
      <c r="E187" s="32">
        <v>3</v>
      </c>
      <c r="F187" s="32">
        <v>3</v>
      </c>
      <c r="G187" s="32">
        <v>9</v>
      </c>
      <c r="H187" s="32">
        <v>7</v>
      </c>
      <c r="I187" s="32">
        <v>12</v>
      </c>
      <c r="J187" s="40">
        <v>13</v>
      </c>
      <c r="K187" s="32">
        <v>26</v>
      </c>
      <c r="L187" s="32">
        <v>3</v>
      </c>
      <c r="M187" s="40">
        <v>6</v>
      </c>
      <c r="N187" s="29">
        <v>1</v>
      </c>
      <c r="O187" s="29">
        <v>8</v>
      </c>
      <c r="P187" s="38">
        <v>8</v>
      </c>
      <c r="Q187" s="29" t="s">
        <v>162</v>
      </c>
    </row>
    <row r="188" spans="2:17" x14ac:dyDescent="0.35">
      <c r="B188" s="13" t="s">
        <v>26</v>
      </c>
      <c r="D188" s="32">
        <v>8</v>
      </c>
      <c r="E188" s="32">
        <v>3</v>
      </c>
      <c r="F188" s="32">
        <v>2</v>
      </c>
      <c r="G188" s="32">
        <v>6</v>
      </c>
      <c r="H188" s="32">
        <v>6</v>
      </c>
      <c r="I188" s="32">
        <v>5</v>
      </c>
      <c r="J188" s="40">
        <v>14</v>
      </c>
      <c r="K188" s="32">
        <v>27</v>
      </c>
      <c r="L188" s="32">
        <v>2</v>
      </c>
      <c r="M188" s="40">
        <v>6</v>
      </c>
      <c r="N188" s="29">
        <v>1</v>
      </c>
      <c r="O188" s="29">
        <v>1</v>
      </c>
      <c r="P188" s="38">
        <v>6</v>
      </c>
      <c r="Q188" s="29" t="s">
        <v>162</v>
      </c>
    </row>
    <row r="189" spans="2:17" x14ac:dyDescent="0.35">
      <c r="B189" s="13" t="s">
        <v>27</v>
      </c>
      <c r="D189" s="32">
        <v>2</v>
      </c>
      <c r="E189" s="32">
        <v>2</v>
      </c>
      <c r="F189" s="32">
        <v>2</v>
      </c>
      <c r="G189" s="32">
        <v>1</v>
      </c>
      <c r="H189" s="32">
        <v>5</v>
      </c>
      <c r="I189" s="32">
        <v>4</v>
      </c>
      <c r="J189" s="40">
        <v>15</v>
      </c>
      <c r="K189" s="32">
        <v>31</v>
      </c>
      <c r="L189" s="32">
        <v>1</v>
      </c>
      <c r="M189" s="40">
        <v>6</v>
      </c>
      <c r="N189" s="29">
        <v>2</v>
      </c>
      <c r="O189" s="29">
        <v>8</v>
      </c>
      <c r="P189" s="38">
        <v>5</v>
      </c>
      <c r="Q189" s="29" t="s">
        <v>162</v>
      </c>
    </row>
    <row r="190" spans="2:17" x14ac:dyDescent="0.35">
      <c r="B190" s="13" t="s">
        <v>28</v>
      </c>
      <c r="D190" s="32">
        <v>4</v>
      </c>
      <c r="E190" s="32">
        <v>3</v>
      </c>
      <c r="F190" s="32">
        <v>4</v>
      </c>
      <c r="G190" s="32">
        <v>3</v>
      </c>
      <c r="H190" s="32">
        <v>5</v>
      </c>
      <c r="I190" s="32">
        <v>7</v>
      </c>
      <c r="J190" s="40">
        <v>16</v>
      </c>
      <c r="K190" s="32"/>
      <c r="L190" s="32"/>
      <c r="M190" s="40">
        <v>5</v>
      </c>
      <c r="P190" s="38">
        <v>6</v>
      </c>
      <c r="Q190" s="29" t="s">
        <v>162</v>
      </c>
    </row>
    <row r="191" spans="2:17" x14ac:dyDescent="0.35">
      <c r="B191" s="13" t="s">
        <v>29</v>
      </c>
      <c r="D191" s="32">
        <v>3</v>
      </c>
      <c r="E191" s="32">
        <v>3</v>
      </c>
      <c r="F191" s="32">
        <v>1</v>
      </c>
      <c r="G191" s="32">
        <v>1</v>
      </c>
      <c r="H191" s="32">
        <v>5</v>
      </c>
      <c r="I191" s="32">
        <v>6</v>
      </c>
      <c r="J191" s="40">
        <v>11</v>
      </c>
      <c r="K191" s="32"/>
      <c r="L191" s="32"/>
      <c r="M191" s="40">
        <v>5</v>
      </c>
      <c r="P191" s="38">
        <v>4</v>
      </c>
      <c r="Q191" s="29" t="s">
        <v>162</v>
      </c>
    </row>
    <row r="192" spans="2:17" x14ac:dyDescent="0.35">
      <c r="B192" s="13" t="s">
        <v>30</v>
      </c>
      <c r="D192" s="32">
        <v>2</v>
      </c>
      <c r="E192" s="32">
        <v>2</v>
      </c>
      <c r="F192" s="32">
        <v>2</v>
      </c>
      <c r="G192" s="32">
        <v>1</v>
      </c>
      <c r="H192" s="32">
        <v>2</v>
      </c>
      <c r="I192" s="32">
        <v>3</v>
      </c>
      <c r="J192" s="40">
        <v>10</v>
      </c>
      <c r="K192" s="32"/>
      <c r="L192" s="32"/>
      <c r="M192" s="40">
        <v>4</v>
      </c>
      <c r="P192" s="38">
        <v>3</v>
      </c>
      <c r="Q192" s="29" t="s">
        <v>162</v>
      </c>
    </row>
    <row r="193" spans="2:17" x14ac:dyDescent="0.35">
      <c r="B193" s="13" t="s">
        <v>32</v>
      </c>
      <c r="D193" s="32">
        <v>2</v>
      </c>
      <c r="E193" s="32">
        <v>2</v>
      </c>
      <c r="F193" s="32">
        <v>2</v>
      </c>
      <c r="G193" s="32">
        <v>2</v>
      </c>
      <c r="H193" s="32">
        <v>3</v>
      </c>
      <c r="I193" s="32">
        <v>4</v>
      </c>
      <c r="J193" s="40">
        <v>6</v>
      </c>
      <c r="K193" s="32"/>
      <c r="L193" s="32"/>
      <c r="M193" s="40">
        <v>6</v>
      </c>
      <c r="P193" s="38">
        <v>3</v>
      </c>
      <c r="Q193" s="29" t="s">
        <v>162</v>
      </c>
    </row>
    <row r="194" spans="2:17" x14ac:dyDescent="0.35">
      <c r="B194" s="13" t="s">
        <v>33</v>
      </c>
      <c r="D194" s="32"/>
      <c r="E194" s="32"/>
      <c r="F194" s="32"/>
      <c r="G194" s="32"/>
      <c r="H194" s="32"/>
      <c r="I194" s="32"/>
      <c r="J194" s="32"/>
      <c r="K194" s="32"/>
      <c r="L194" s="32"/>
      <c r="M194" s="32"/>
    </row>
    <row r="195" spans="2:17" x14ac:dyDescent="0.35">
      <c r="B195" s="13" t="s">
        <v>35</v>
      </c>
      <c r="D195" s="32"/>
      <c r="E195" s="32"/>
      <c r="F195" s="32"/>
      <c r="G195" s="32"/>
      <c r="H195" s="32"/>
      <c r="I195" s="32"/>
      <c r="J195" s="32"/>
      <c r="K195" s="32"/>
      <c r="L195" s="32"/>
      <c r="M195" s="32"/>
    </row>
    <row r="197" spans="2:17" x14ac:dyDescent="0.35">
      <c r="D197" s="36"/>
      <c r="E197" s="29" t="s">
        <v>155</v>
      </c>
    </row>
  </sheetData>
  <mergeCells count="9">
    <mergeCell ref="B137:B138"/>
    <mergeCell ref="B159:B160"/>
    <mergeCell ref="B179:B180"/>
    <mergeCell ref="B5:B6"/>
    <mergeCell ref="B26:B27"/>
    <mergeCell ref="B48:B49"/>
    <mergeCell ref="B71:B72"/>
    <mergeCell ref="B93:B94"/>
    <mergeCell ref="B115:B11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NIC Document" ma:contentTypeID="0x010100F3DA492754083E45834DB37B66A759800004E1FB21B81FFA46BD16BD54B19A8713" ma:contentTypeVersion="433" ma:contentTypeDescription="Create an InfoStore Document" ma:contentTypeScope="" ma:versionID="59bb40da6610b0b1110b2f04894c51ed">
  <xsd:schema xmlns:xsd="http://www.w3.org/2001/XMLSchema" xmlns:xs="http://www.w3.org/2001/XMLSchema" xmlns:p="http://schemas.microsoft.com/office/2006/metadata/properties" xmlns:ns1="http://schemas.microsoft.com/sharepoint/v3" xmlns:ns2="6644b02a-369f-4cc3-8110-4ca6386cfcb4" xmlns:ns3="317e6481-8171-4aa0-9f23-8019e711ab58" targetNamespace="http://schemas.microsoft.com/office/2006/metadata/properties" ma:root="true" ma:fieldsID="f3a450b30f665c32980fd4f3336aa352" ns1:_="" ns2:_="" ns3:_="">
    <xsd:import namespace="http://schemas.microsoft.com/sharepoint/v3"/>
    <xsd:import namespace="6644b02a-369f-4cc3-8110-4ca6386cfcb4"/>
    <xsd:import namespace="317e6481-8171-4aa0-9f23-8019e711ab58"/>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description="" ma:internalName="dlc_EmailSubject">
      <xsd:simpleType>
        <xsd:restriction base="dms:Text">
          <xsd:maxLength value="255"/>
        </xsd:restriction>
      </xsd:simpleType>
    </xsd:element>
    <xsd:element name="dlc_EmailMailbox" ma:index="1" nillable="true" ma:displayName="Submitter" ma:description=""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description="" ma:internalName="dlc_EmailTo">
      <xsd:simpleType>
        <xsd:restriction base="dms:Text">
          <xsd:maxLength value="255"/>
        </xsd:restriction>
      </xsd:simpleType>
    </xsd:element>
    <xsd:element name="dlc_EmailFrom" ma:index="3" nillable="true" ma:displayName="From" ma:description="" ma:internalName="dlc_EmailFrom">
      <xsd:simpleType>
        <xsd:restriction base="dms:Text">
          <xsd:maxLength value="255"/>
        </xsd:restriction>
      </xsd:simpleType>
    </xsd:element>
    <xsd:element name="dlc_EmailCC" ma:index="4" nillable="true" ma:displayName="CC" ma:description="" ma:internalName="dlc_EmailCC">
      <xsd:simpleType>
        <xsd:restriction base="dms:Note">
          <xsd:maxLength value="1024"/>
        </xsd:restriction>
      </xsd:simpleType>
    </xsd:element>
    <xsd:element name="dlc_EmailBCC" ma:index="5" nillable="true" ma:displayName="BCC" ma:description="" ma:internalName="dlc_EmailBCC">
      <xsd:simpleType>
        <xsd:restriction base="dms:Note">
          <xsd:maxLength value="1024"/>
        </xsd:restriction>
      </xsd:simpleType>
    </xsd:element>
    <xsd:element name="dlc_EmailSentUTC" ma:index="6" nillable="true" ma:displayName="Date Sent" ma:description="" ma:internalName="dlc_EmailSentUTC">
      <xsd:simpleType>
        <xsd:restriction base="dms:DateTime"/>
      </xsd:simpleType>
    </xsd:element>
    <xsd:element name="dlc_EmailReceivedUTC" ma:index="7" nillable="true" ma:displayName="Date Received" ma:description=""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644b02a-369f-4cc3-8110-4ca6386cfcb4"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indexed="true" ma:default="-1;#Other|c235b5c2-f697-427b-a70a-43d69599f998" ma:fieldId="{64e205a0-0872-4e26-9aef-64ca7bdb5848}" ma:sspId="9002b6cd-6bc3-456d-8dd0-19fe32dddaf9" ma:termSetId="3c19b2b4-6767-49d7-bf7e-a6f60c064094" ma:anchorId="bd4325a7-7f6a-48f9-b0dc-cc3aef626e65"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indexed="true" ma:readOnly="true" ma:default="" ma:fieldId="{0727aac2-e220-4289-aa2b-5b6dcdadae03}" ma:sspId="9002b6cd-6bc3-456d-8dd0-19fe32dddaf9" ma:termSetId="235b8be1-2648-46e3-a889-490bb086ef3f"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indexed="true" ma:readOnly="true" ma:default="" ma:fieldId="{2eefa5c6-211a-4a5e-9a50-7e1c1c1599ef}" ma:sspId="9002b6cd-6bc3-456d-8dd0-19fe32dddaf9" ma:termSetId="235b8be1-2648-46e3-a889-490bb086ef3f"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indexed="true" ma:readOnly="true" ma:default="" ma:fieldId="{1b8bc039-1a2e-4089-a24d-47de9e4a6672}" ma:sspId="9002b6cd-6bc3-456d-8dd0-19fe32dddaf9" ma:termSetId="235b8be1-2648-46e3-a889-490bb086ef3f"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indexed="true" ma:readOnly="true" ma:default="" ma:fieldId="{03bf77b0-a02d-47ea-8bec-4fb357d1f3ee}" ma:sspId="9002b6cd-6bc3-456d-8dd0-19fe32dddaf9" ma:termSetId="3c19b2b4-6767-49d7-bf7e-a6f60c064094"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abce35c3-3e0b-43bf-804d-c71c587ccc5a}" ma:internalName="TaxCatchAllLabel" ma:readOnly="true" ma:showField="CatchAllDataLabel" ma:web="6644b02a-369f-4cc3-8110-4ca6386cfcb4">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abce35c3-3e0b-43bf-804d-c71c587ccc5a}" ma:internalName="TaxCatchAll" ma:showField="CatchAllData" ma:web="6644b02a-369f-4cc3-8110-4ca6386cfcb4">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indexed="true" ma:readOnly="true" ma:default="" ma:fieldId="{b9c42a30-6c8b-47fc-baf8-a41a71352f3a}" ma:sspId="9002b6cd-6bc3-456d-8dd0-19fe32dddaf9" ma:termSetId="dd1678d0-78a9-453e-aede-aa0175f7fe72"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5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17e6481-8171-4aa0-9f23-8019e711ab58"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AutoKeyPoints" ma:index="56" nillable="true" ma:displayName="MediaServiceAutoKeyPoints" ma:hidden="true" ma:internalName="MediaServiceAutoKeyPoints" ma:readOnly="true">
      <xsd:simpleType>
        <xsd:restriction base="dms:Note"/>
      </xsd:simpleType>
    </xsd:element>
    <xsd:element name="MediaServiceKeyPoints" ma:index="57" nillable="true" ma:displayName="KeyPoints" ma:internalName="MediaServiceKeyPoints" ma:readOnly="true">
      <xsd:simpleType>
        <xsd:restriction base="dms:Note">
          <xsd:maxLength value="255"/>
        </xsd:restriction>
      </xsd:simpleType>
    </xsd:element>
    <xsd:element name="MediaServiceObjectDetectorVersions" ma:index="6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HMT_ClosedbyOrig xmlns="6644b02a-369f-4cc3-8110-4ca6386cfcb4">
      <UserInfo>
        <DisplayName/>
        <AccountId xsi:nil="true"/>
        <AccountType/>
      </UserInfo>
    </HMT_ClosedbyOrig>
    <dlc_EmailReceivedUTC xmlns="http://schemas.microsoft.com/sharepoint/v3" xsi:nil="true"/>
    <dlc_EmailSentUTC xmlns="http://schemas.microsoft.com/sharepoint/v3" xsi:nil="true"/>
    <TaxCatchAll xmlns="6644b02a-369f-4cc3-8110-4ca6386cfcb4">
      <Value>40</Value>
      <Value>38</Value>
      <Value>37</Value>
      <Value>36</Value>
      <Value>35</Value>
    </TaxCatchAll>
    <dlc_EmailSubject xmlns="http://schemas.microsoft.com/sharepoint/v3" xsi:nil="true"/>
    <dlc_EmailTo xmlns="http://schemas.microsoft.com/sharepoint/v3" xsi:nil="true"/>
    <dlc_EmailFrom xmlns="http://schemas.microsoft.com/sharepoint/v3" xsi:nil="true"/>
    <dlc_EmailCC xmlns="http://schemas.microsoft.com/sharepoint/v3" xsi:nil="true"/>
    <dlc_EmailMailbox xmlns="http://schemas.microsoft.com/sharepoint/v3">
      <UserInfo>
        <DisplayName/>
        <AccountId xsi:nil="true"/>
        <AccountType/>
      </UserInfo>
    </dlc_EmailMailbox>
    <HMT_DocumentTypeHTField0 xmlns="6644b02a-369f-4cc3-8110-4ca6386cfcb4">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c235b5c2-f697-427b-a70a-43d69599f998</TermId>
        </TermInfo>
      </Terms>
    </HMT_DocumentTypeHTField0>
    <HMT_ClosedArchive xmlns="6644b02a-369f-4cc3-8110-4ca6386cfcb4">false</HMT_ClosedArchive>
    <b9c42a306c8b47fcbaf8a41a71352f3a xmlns="6644b02a-369f-4cc3-8110-4ca6386cfcb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1803aa85-5d13-4a57-a135-e2ed4c221e1b</TermId>
        </TermInfo>
      </Terms>
    </b9c42a306c8b47fcbaf8a41a71352f3a>
    <HMT_GroupHTField0 xmlns="6644b02a-369f-4cc3-8110-4ca6386cfcb4">
      <Terms xmlns="http://schemas.microsoft.com/office/infopath/2007/PartnerControls">
        <TermInfo xmlns="http://schemas.microsoft.com/office/infopath/2007/PartnerControls">
          <TermName xmlns="http://schemas.microsoft.com/office/infopath/2007/PartnerControls">NIC</TermName>
          <TermId xmlns="http://schemas.microsoft.com/office/infopath/2007/PartnerControls">0cc92277-be5c-411f-aac2-6a54f41a702c</TermId>
        </TermInfo>
      </Terms>
    </HMT_GroupHTField0>
    <HMT_Topic xmlns="6644b02a-369f-4cc3-8110-4ca6386cfcb4">Online datahub documents</HMT_Topic>
    <HMT_LegacyRecord xmlns="6644b02a-369f-4cc3-8110-4ca6386cfcb4">false</HMT_LegacyRecord>
    <HMT_SubTeamHTField0 xmlns="6644b02a-369f-4cc3-8110-4ca6386cfcb4">
      <Terms xmlns="http://schemas.microsoft.com/office/infopath/2007/PartnerControls"/>
    </HMT_SubTeamHTField0>
    <HMT_Record xmlns="6644b02a-369f-4cc3-8110-4ca6386cfcb4">true</HMT_Record>
    <HMT_LegacySensitive xmlns="6644b02a-369f-4cc3-8110-4ca6386cfcb4">false</HMT_LegacySensitive>
    <HMT_TeamHTField0 xmlns="6644b02a-369f-4cc3-8110-4ca6386cfcb4">
      <Terms xmlns="http://schemas.microsoft.com/office/infopath/2007/PartnerControls">
        <TermInfo xmlns="http://schemas.microsoft.com/office/infopath/2007/PartnerControls">
          <TermName xmlns="http://schemas.microsoft.com/office/infopath/2007/PartnerControls">NIC Team</TermName>
          <TermId xmlns="http://schemas.microsoft.com/office/infopath/2007/PartnerControls">9b399fae-6714-4f60-913d-c470c9698865</TermId>
        </TermInfo>
      </Terms>
    </HMT_TeamHTField0>
    <HMT_CategoryHTField0 xmlns="6644b02a-369f-4cc3-8110-4ca6386cfcb4">
      <Terms xmlns="http://schemas.microsoft.com/office/infopath/2007/PartnerControls">
        <TermInfo xmlns="http://schemas.microsoft.com/office/infopath/2007/PartnerControls">
          <TermName xmlns="http://schemas.microsoft.com/office/infopath/2007/PartnerControls">Policy Document Types</TermName>
          <TermId xmlns="http://schemas.microsoft.com/office/infopath/2007/PartnerControls">bd4325a7-7f6a-48f9-b0dc-cc3aef626e65</TermId>
        </TermInfo>
      </Terms>
    </HMT_CategoryHTField0>
    <HMT_Theme xmlns="6644b02a-369f-4cc3-8110-4ca6386cfcb4">Data Hub</HMT_Theme>
    <_dlc_DocId xmlns="6644b02a-369f-4cc3-8110-4ca6386cfcb4">NIC-2026934563-182</_dlc_DocId>
    <_dlc_DocIdUrl xmlns="6644b02a-369f-4cc3-8110-4ca6386cfcb4">
      <Url>https://tris42.sharepoint.com/sites/nic_is_nic/_layouts/15/DocIdRedir.aspx?ID=NIC-2026934563-182</Url>
      <Description>NIC-2026934563-182</Description>
    </_dlc_DocIdUrl>
    <HMT_SubTopic xmlns="6644b02a-369f-4cc3-8110-4ca6386cfcb4">Published Spreadsheets</HMT_SubTopic>
  </documentManagement>
</p:properties>
</file>

<file path=customXml/itemProps1.xml><?xml version="1.0" encoding="utf-8"?>
<ds:datastoreItem xmlns:ds="http://schemas.openxmlformats.org/officeDocument/2006/customXml" ds:itemID="{0D681A3D-9D74-41A2-AB39-F14A264D2D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644b02a-369f-4cc3-8110-4ca6386cfcb4"/>
    <ds:schemaRef ds:uri="317e6481-8171-4aa0-9f23-8019e711ab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281CA3-65CD-47BB-AA79-386197DDD924}">
  <ds:schemaRefs>
    <ds:schemaRef ds:uri="http://schemas.microsoft.com/sharepoint/events"/>
  </ds:schemaRefs>
</ds:datastoreItem>
</file>

<file path=customXml/itemProps3.xml><?xml version="1.0" encoding="utf-8"?>
<ds:datastoreItem xmlns:ds="http://schemas.openxmlformats.org/officeDocument/2006/customXml" ds:itemID="{3475455E-65CE-4A1C-813D-83D8AE32D43F}">
  <ds:schemaRefs>
    <ds:schemaRef ds:uri="http://schemas.microsoft.com/sharepoint/v3/contenttype/forms"/>
  </ds:schemaRefs>
</ds:datastoreItem>
</file>

<file path=customXml/itemProps4.xml><?xml version="1.0" encoding="utf-8"?>
<ds:datastoreItem xmlns:ds="http://schemas.openxmlformats.org/officeDocument/2006/customXml" ds:itemID="{4D07212B-EA25-413B-B769-D8CFE8F002F6}">
  <ds:schemaRefs>
    <ds:schemaRef ds:uri="http://www.w3.org/XML/1998/namespace"/>
    <ds:schemaRef ds:uri="http://purl.org/dc/elements/1.1/"/>
    <ds:schemaRef ds:uri="6644b02a-369f-4cc3-8110-4ca6386cfcb4"/>
    <ds:schemaRef ds:uri="http://schemas.openxmlformats.org/package/2006/metadata/core-properties"/>
    <ds:schemaRef ds:uri="http://purl.org/dc/terms/"/>
    <ds:schemaRef ds:uri="http://schemas.microsoft.com/office/2006/metadata/properties"/>
    <ds:schemaRef ds:uri="http://schemas.microsoft.com/office/infopath/2007/PartnerControls"/>
    <ds:schemaRef ds:uri="http://schemas.microsoft.com/office/2006/documentManagement/types"/>
    <ds:schemaRef ds:uri="http://schemas.microsoft.com/sharepoint/v3"/>
    <ds:schemaRef ds:uri="317e6481-8171-4aa0-9f23-8019e711ab5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vt:lpstr>
      <vt:lpstr>Mld</vt:lpstr>
      <vt:lpstr>Bills</vt:lpstr>
      <vt:lpstr>Capex</vt:lpstr>
      <vt:lpstr>River Water Quality</vt:lpstr>
      <vt:lpstr>Saal - Water Data Series</vt:lpstr>
      <vt:lpstr>Saal - Sewerage Data Series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Collated Water Data V1.0.xlsx</dc:title>
  <dc:subject/>
  <dc:creator>Melinda</dc:creator>
  <cp:keywords/>
  <dc:description/>
  <cp:lastModifiedBy>Hussain, Nadir - NIC</cp:lastModifiedBy>
  <cp:revision/>
  <dcterms:created xsi:type="dcterms:W3CDTF">2020-03-18T16:44:35Z</dcterms:created>
  <dcterms:modified xsi:type="dcterms:W3CDTF">2023-10-30T12:55:25Z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0x010100F3DA492754083E45834DB37B66A759800004E1FB21B81FFA46BD16BD54B19A8713</vt:lpwstr>
  </property>
  <property fmtid="{D5CDD505-2E9C-101B-9397-08002B2CF9AE}" pid="3" name="HMT_Group">
    <vt:lpwstr>36;#NIC|0cc92277-be5c-411f-aac2-6a54f41a702c</vt:lpwstr>
  </property>
  <property fmtid="{D5CDD505-2E9C-101B-9397-08002B2CF9AE}" pid="4" name="HMT_Category">
    <vt:lpwstr>38;#Policy Document Types|bd4325a7-7f6a-48f9-b0dc-cc3aef626e65</vt:lpwstr>
  </property>
  <property fmtid="{D5CDD505-2E9C-101B-9397-08002B2CF9AE}" pid="5" name="HMT_SubTeam">
    <vt:lpwstr/>
  </property>
  <property fmtid="{D5CDD505-2E9C-101B-9397-08002B2CF9AE}" pid="6" name="HMT_Classification">
    <vt:lpwstr>40;#Official|1803aa85-5d13-4a57-a135-e2ed4c221e1b</vt:lpwstr>
  </property>
  <property fmtid="{D5CDD505-2E9C-101B-9397-08002B2CF9AE}" pid="7" name="HMT_Review">
    <vt:bool>false</vt:bool>
  </property>
  <property fmtid="{D5CDD505-2E9C-101B-9397-08002B2CF9AE}" pid="8" name="HMT_DocumentType">
    <vt:lpwstr>35;#Other|c235b5c2-f697-427b-a70a-43d69599f998</vt:lpwstr>
  </property>
  <property fmtid="{D5CDD505-2E9C-101B-9397-08002B2CF9AE}" pid="9" name="HMT_Team">
    <vt:lpwstr>37;#NIC Team|9b399fae-6714-4f60-913d-c470c9698865</vt:lpwstr>
  </property>
  <property fmtid="{D5CDD505-2E9C-101B-9397-08002B2CF9AE}" pid="10" name="_dlc_DocIdItemGuid">
    <vt:lpwstr>c22bd003-fc28-4a9e-a56b-1aeeeb57f9ad</vt:lpwstr>
  </property>
</Properties>
</file>